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1" documentId="8_{15D05E72-44BA-4350-B025-70502C8B4E78}" xr6:coauthVersionLast="47" xr6:coauthVersionMax="47" xr10:uidLastSave="{112C3244-A402-4028-B96E-1DF1C4653561}"/>
  <bookViews>
    <workbookView xWindow="-110" yWindow="-110" windowWidth="19420" windowHeight="10300" xr2:uid="{00000000-000D-0000-FFFF-FFFF00000000}"/>
  </bookViews>
  <sheets>
    <sheet name="Headline Statistics 25-26" sheetId="6" r:id="rId1"/>
    <sheet name="Headline Statistics 24-25" sheetId="5" r:id="rId2"/>
    <sheet name="Headline Statistics 23-24" sheetId="1" r:id="rId3"/>
    <sheet name="Previous Years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9" i="6" l="1"/>
  <c r="E20" i="6"/>
  <c r="E7" i="6" s="1"/>
  <c r="E21" i="6"/>
  <c r="E22" i="6"/>
  <c r="E23" i="6"/>
  <c r="E24" i="6"/>
  <c r="E25" i="6"/>
  <c r="E26" i="6"/>
  <c r="E9" i="6" s="1"/>
  <c r="E27" i="6"/>
  <c r="E28" i="6"/>
  <c r="E29" i="6"/>
  <c r="E30" i="6"/>
  <c r="E18" i="6"/>
  <c r="D30" i="6"/>
  <c r="C30" i="6"/>
  <c r="B30" i="6"/>
  <c r="D10" i="6"/>
  <c r="C10" i="6"/>
  <c r="B10" i="6"/>
  <c r="D9" i="6"/>
  <c r="C9" i="6"/>
  <c r="B9" i="6"/>
  <c r="D8" i="6"/>
  <c r="C8" i="6"/>
  <c r="B8" i="6"/>
  <c r="D7" i="6"/>
  <c r="C7" i="6"/>
  <c r="B7" i="6"/>
  <c r="E19" i="5"/>
  <c r="E20" i="5"/>
  <c r="E21" i="5"/>
  <c r="E22" i="5"/>
  <c r="E23" i="5"/>
  <c r="E24" i="5"/>
  <c r="E25" i="5"/>
  <c r="E26" i="5"/>
  <c r="E27" i="5"/>
  <c r="E28" i="5"/>
  <c r="E29" i="5"/>
  <c r="E18" i="5"/>
  <c r="B30" i="5"/>
  <c r="C30" i="5"/>
  <c r="D30" i="5"/>
  <c r="E7" i="5"/>
  <c r="D8" i="5"/>
  <c r="D10" i="5"/>
  <c r="C10" i="5"/>
  <c r="B10" i="5"/>
  <c r="D9" i="5"/>
  <c r="C9" i="5"/>
  <c r="B9" i="5"/>
  <c r="C8" i="5"/>
  <c r="B8" i="5"/>
  <c r="D7" i="5"/>
  <c r="C7" i="5"/>
  <c r="B7" i="5"/>
  <c r="C7" i="1"/>
  <c r="D7" i="1"/>
  <c r="E7" i="1"/>
  <c r="C8" i="1"/>
  <c r="C11" i="1" s="1"/>
  <c r="D8" i="1"/>
  <c r="D11" i="1" s="1"/>
  <c r="E8" i="1"/>
  <c r="E11" i="1" s="1"/>
  <c r="C9" i="1"/>
  <c r="D9" i="1"/>
  <c r="E9" i="1"/>
  <c r="C10" i="1"/>
  <c r="F10" i="1" s="1"/>
  <c r="D10" i="1"/>
  <c r="E10" i="1"/>
  <c r="B11" i="1"/>
  <c r="B10" i="1"/>
  <c r="B9" i="1"/>
  <c r="B8" i="1"/>
  <c r="C30" i="1"/>
  <c r="D30" i="1"/>
  <c r="E30" i="1"/>
  <c r="B30" i="1"/>
  <c r="B7" i="1"/>
  <c r="E10" i="4"/>
  <c r="D10" i="4"/>
  <c r="C10" i="4"/>
  <c r="F9" i="4"/>
  <c r="H9" i="4" s="1"/>
  <c r="F8" i="4"/>
  <c r="G8" i="4" s="1"/>
  <c r="F7" i="4"/>
  <c r="H7" i="4" s="1"/>
  <c r="F6" i="4"/>
  <c r="H6" i="4" s="1"/>
  <c r="F20" i="4"/>
  <c r="F21" i="4"/>
  <c r="F22" i="4"/>
  <c r="F19" i="4"/>
  <c r="F32" i="4"/>
  <c r="F33" i="4"/>
  <c r="F34" i="4"/>
  <c r="F31" i="4"/>
  <c r="G31" i="4" s="1"/>
  <c r="E9" i="5" l="1"/>
  <c r="E30" i="5"/>
  <c r="E8" i="5"/>
  <c r="F8" i="5" s="1"/>
  <c r="E10" i="5"/>
  <c r="G9" i="6"/>
  <c r="D11" i="6"/>
  <c r="E8" i="6"/>
  <c r="E10" i="6"/>
  <c r="G10" i="6" s="1"/>
  <c r="B11" i="6"/>
  <c r="C11" i="6"/>
  <c r="F9" i="6"/>
  <c r="F7" i="6"/>
  <c r="G7" i="6"/>
  <c r="F8" i="6"/>
  <c r="G8" i="6"/>
  <c r="E11" i="5"/>
  <c r="F9" i="5"/>
  <c r="G9" i="5"/>
  <c r="F10" i="5"/>
  <c r="G10" i="5"/>
  <c r="F7" i="5"/>
  <c r="G7" i="5"/>
  <c r="B11" i="5"/>
  <c r="C11" i="5"/>
  <c r="F11" i="5" s="1"/>
  <c r="D11" i="5"/>
  <c r="H8" i="4"/>
  <c r="G9" i="4"/>
  <c r="G6" i="4"/>
  <c r="F10" i="4"/>
  <c r="G10" i="4" s="1"/>
  <c r="G7" i="4"/>
  <c r="F11" i="1"/>
  <c r="G10" i="1"/>
  <c r="H31" i="4"/>
  <c r="C23" i="4"/>
  <c r="E11" i="6" l="1"/>
  <c r="F11" i="6" s="1"/>
  <c r="G8" i="5"/>
  <c r="G11" i="5"/>
  <c r="F10" i="6"/>
  <c r="G11" i="6"/>
  <c r="H10" i="4"/>
  <c r="G11" i="1"/>
  <c r="E23" i="4"/>
  <c r="D23" i="4"/>
  <c r="H22" i="4"/>
  <c r="G21" i="4"/>
  <c r="H21" i="4"/>
  <c r="H20" i="4"/>
  <c r="H19" i="4"/>
  <c r="G19" i="4"/>
  <c r="E35" i="4"/>
  <c r="D35" i="4"/>
  <c r="C35" i="4"/>
  <c r="H34" i="4"/>
  <c r="H33" i="4"/>
  <c r="G32" i="4"/>
  <c r="G9" i="1"/>
  <c r="F9" i="1" l="1"/>
  <c r="F23" i="4"/>
  <c r="G23" i="4" s="1"/>
  <c r="G22" i="4"/>
  <c r="G33" i="4"/>
  <c r="H32" i="4"/>
  <c r="G20" i="4"/>
  <c r="G34" i="4"/>
  <c r="F35" i="4"/>
  <c r="G35" i="4" s="1"/>
  <c r="E47" i="4"/>
  <c r="D47" i="4"/>
  <c r="C47" i="4"/>
  <c r="F46" i="4"/>
  <c r="H46" i="4" s="1"/>
  <c r="F45" i="4"/>
  <c r="G45" i="4" s="1"/>
  <c r="F44" i="4"/>
  <c r="H44" i="4" s="1"/>
  <c r="F43" i="4"/>
  <c r="G43" i="4" s="1"/>
  <c r="H23" i="4" l="1"/>
  <c r="H35" i="4"/>
  <c r="G46" i="4"/>
  <c r="G44" i="4"/>
  <c r="F47" i="4"/>
  <c r="G47" i="4" s="1"/>
  <c r="H43" i="4"/>
  <c r="H45" i="4"/>
  <c r="H47" i="4" l="1"/>
  <c r="G8" i="1" l="1"/>
  <c r="F8" i="1" l="1"/>
  <c r="G7" i="1"/>
  <c r="F58" i="4"/>
  <c r="H58" i="4" s="1"/>
  <c r="F57" i="4"/>
  <c r="H57" i="4" s="1"/>
  <c r="F56" i="4"/>
  <c r="H56" i="4" s="1"/>
  <c r="F55" i="4"/>
  <c r="G55" i="4" s="1"/>
  <c r="D107" i="4"/>
  <c r="F107" i="4" s="1"/>
  <c r="E107" i="4"/>
  <c r="C107" i="4"/>
  <c r="D95" i="4"/>
  <c r="F95" i="4" s="1"/>
  <c r="E95" i="4"/>
  <c r="C95" i="4"/>
  <c r="D83" i="4"/>
  <c r="F83" i="4" s="1"/>
  <c r="E83" i="4"/>
  <c r="C83" i="4"/>
  <c r="D71" i="4"/>
  <c r="E71" i="4"/>
  <c r="C71" i="4"/>
  <c r="D59" i="4"/>
  <c r="E59" i="4"/>
  <c r="C59" i="4"/>
  <c r="F104" i="4"/>
  <c r="H104" i="4" s="1"/>
  <c r="F105" i="4"/>
  <c r="H105" i="4" s="1"/>
  <c r="F106" i="4"/>
  <c r="G106" i="4" s="1"/>
  <c r="F103" i="4"/>
  <c r="G103" i="4" s="1"/>
  <c r="F92" i="4"/>
  <c r="H92" i="4" s="1"/>
  <c r="F93" i="4"/>
  <c r="H93" i="4" s="1"/>
  <c r="F94" i="4"/>
  <c r="G94" i="4" s="1"/>
  <c r="F91" i="4"/>
  <c r="H91" i="4" s="1"/>
  <c r="F80" i="4"/>
  <c r="G80" i="4" s="1"/>
  <c r="F81" i="4"/>
  <c r="H81" i="4" s="1"/>
  <c r="F82" i="4"/>
  <c r="H82" i="4" s="1"/>
  <c r="F79" i="4"/>
  <c r="G79" i="4" s="1"/>
  <c r="F68" i="4"/>
  <c r="H68" i="4" s="1"/>
  <c r="F69" i="4"/>
  <c r="H69" i="4" s="1"/>
  <c r="F70" i="4"/>
  <c r="G70" i="4" s="1"/>
  <c r="F67" i="4"/>
  <c r="H67" i="4" s="1"/>
  <c r="F71" i="4" l="1"/>
  <c r="G71" i="4" s="1"/>
  <c r="H83" i="4"/>
  <c r="G95" i="4"/>
  <c r="H107" i="4"/>
  <c r="G83" i="4"/>
  <c r="H95" i="4"/>
  <c r="G107" i="4"/>
  <c r="G58" i="4"/>
  <c r="G56" i="4"/>
  <c r="G67" i="4"/>
  <c r="G68" i="4"/>
  <c r="G81" i="4"/>
  <c r="G82" i="4"/>
  <c r="G91" i="4"/>
  <c r="G92" i="4"/>
  <c r="G104" i="4"/>
  <c r="G105" i="4"/>
  <c r="H55" i="4"/>
  <c r="H70" i="4"/>
  <c r="H79" i="4"/>
  <c r="H80" i="4"/>
  <c r="H94" i="4"/>
  <c r="H103" i="4"/>
  <c r="H106" i="4"/>
  <c r="F7" i="1"/>
  <c r="F59" i="4"/>
  <c r="H59" i="4" s="1"/>
  <c r="G57" i="4"/>
  <c r="G69" i="4"/>
  <c r="G93" i="4"/>
  <c r="H71" i="4" l="1"/>
  <c r="G59" i="4"/>
</calcChain>
</file>

<file path=xl/sharedStrings.xml><?xml version="1.0" encoding="utf-8"?>
<sst xmlns="http://schemas.openxmlformats.org/spreadsheetml/2006/main" count="246" uniqueCount="53">
  <si>
    <t>FOI Compliance Statistics for Sheffield City Council</t>
  </si>
  <si>
    <t>Traffic light monitoring of Council targets (Post 1st April 2017)</t>
  </si>
  <si>
    <t>Financial Year 2019/20</t>
  </si>
  <si>
    <r>
      <t>Green</t>
    </r>
    <r>
      <rPr>
        <vertAlign val="superscript"/>
        <sz val="11"/>
        <color theme="1"/>
        <rFont val="Century Gothic"/>
        <family val="2"/>
      </rPr>
      <t>1</t>
    </r>
  </si>
  <si>
    <t>95%+ requests responded to within 20 working days</t>
  </si>
  <si>
    <r>
      <t>Amber</t>
    </r>
    <r>
      <rPr>
        <vertAlign val="superscript"/>
        <sz val="11"/>
        <color theme="1"/>
        <rFont val="Century Gothic"/>
        <family val="2"/>
      </rPr>
      <t>2</t>
    </r>
  </si>
  <si>
    <t>90% - 94.9% requests responded to within 20 working days</t>
  </si>
  <si>
    <t>Red</t>
  </si>
  <si>
    <t>Overdue</t>
  </si>
  <si>
    <t>Total</t>
  </si>
  <si>
    <t>Quarter 1</t>
  </si>
  <si>
    <t>Quarter 2</t>
  </si>
  <si>
    <t>Quarter 3</t>
  </si>
  <si>
    <t>Quarter 4</t>
  </si>
  <si>
    <t>Full Year</t>
  </si>
  <si>
    <r>
      <rPr>
        <vertAlign val="superscript"/>
        <sz val="11"/>
        <color theme="1"/>
        <rFont val="Century Gothic"/>
        <family val="2"/>
      </rPr>
      <t>1</t>
    </r>
    <r>
      <rPr>
        <sz val="11"/>
        <color theme="1"/>
        <rFont val="Century Gothic"/>
        <family val="2"/>
      </rPr>
      <t>95% is a Sheffield City Council set target</t>
    </r>
  </si>
  <si>
    <r>
      <rPr>
        <vertAlign val="superscript"/>
        <sz val="11"/>
        <color theme="1"/>
        <rFont val="Century Gothic"/>
        <family val="2"/>
      </rPr>
      <t>3</t>
    </r>
    <r>
      <rPr>
        <sz val="11"/>
        <color theme="1"/>
        <rFont val="Century Gothic"/>
        <family val="2"/>
      </rPr>
      <t xml:space="preserve"> 85% reflects the Information Commissioner's previous selection criteria for monitoring public authorities (guidance was amended on the 3rd March 2017)</t>
    </r>
  </si>
  <si>
    <t>Quarterly performance information is published during the first month of each subsequent quarter.</t>
  </si>
  <si>
    <t>Financial Year 2018/19</t>
  </si>
  <si>
    <t>Financial Year 2017/18</t>
  </si>
  <si>
    <t>Financial Year 2016/17</t>
  </si>
  <si>
    <t>Financial Year 2015/16</t>
  </si>
  <si>
    <t>Financial Year 2014/15</t>
  </si>
  <si>
    <r>
      <rPr>
        <vertAlign val="superscript"/>
        <sz val="11"/>
        <color theme="1"/>
        <rFont val="Century Gothic"/>
        <family val="2"/>
      </rPr>
      <t xml:space="preserve">1 </t>
    </r>
    <r>
      <rPr>
        <sz val="11"/>
        <color theme="1"/>
        <rFont val="Century Gothic"/>
        <family val="2"/>
      </rPr>
      <t>95% is a Sheffield City Council set target</t>
    </r>
  </si>
  <si>
    <t>Within 20 days</t>
  </si>
  <si>
    <t>Requests Received</t>
  </si>
  <si>
    <t>Financial Year 2020/21</t>
  </si>
  <si>
    <t>Responses Issued*</t>
  </si>
  <si>
    <t>% of Responses Issued which were issued within 20 days</t>
  </si>
  <si>
    <t>% of Responses Issued which were overdue</t>
  </si>
  <si>
    <t>Responses Issued</t>
  </si>
  <si>
    <r>
      <rPr>
        <vertAlign val="superscript"/>
        <sz val="11"/>
        <color theme="1"/>
        <rFont val="Century Gothic"/>
        <family val="2"/>
      </rPr>
      <t xml:space="preserve">2 </t>
    </r>
    <r>
      <rPr>
        <sz val="11"/>
        <color theme="1"/>
        <rFont val="Century Gothic"/>
        <family val="2"/>
      </rPr>
      <t xml:space="preserve">90% reflects the Information Commissioner's current selection criteria for monitoring public authorities https://ico.org.uk/media/action-weve-taken/monitoring/2791/how-the-ico-selects-authorities-for-monitoring.pdf </t>
    </r>
  </si>
  <si>
    <t>Financial Year 2021/2022</t>
  </si>
  <si>
    <t>Financial Year 2022/23</t>
  </si>
  <si>
    <t>&lt;90% requested responded to within 20 working days</t>
  </si>
  <si>
    <t>Completed on time</t>
  </si>
  <si>
    <t>Completed late</t>
  </si>
  <si>
    <t>FOI Completed Count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</si>
  <si>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</si>
  <si>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</si>
  <si>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</si>
  <si>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</si>
  <si>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</si>
  <si>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</si>
  <si>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</si>
  <si>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</si>
  <si>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</si>
  <si>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</si>
  <si>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</si>
  <si>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</si>
  <si>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Opened Count</t>
  </si>
  <si>
    <t>Financial Year 2024/5</t>
  </si>
  <si>
    <t>Financial Year 2025/6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</si>
</sst>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14"/>
      <color theme="1"/>
      <name val="Century Gothic"/>
      <family val="2"/>
    </font>
    <font>
      <vertAlign val="superscript"/>
      <sz val="11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11"/>
      <color theme="10"/>
      <name val="Century Gothic"/>
      <family val="2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3" fillId="0" borderId="0" applyNumberFormat="0" applyFill="0" applyBorder="0" applyAlignment="0" applyProtection="0"/>
  </cellStyleXfs>
  <cellXfs count="44">
    <xf numFmtId="0" fontId="0" fillId="0" borderId="0" xfId="0"/>
    <xf numFmtId="0" fontId="19" fillId="33" borderId="10" xfId="0" applyFont="1" applyFill="1" applyBorder="1" applyAlignment="1">
      <alignment wrapText="1"/>
    </xf>
    <xf numFmtId="10" fontId="19" fillId="0" borderId="12" xfId="0" applyNumberFormat="1" applyFont="1" applyBorder="1"/>
    <xf numFmtId="10" fontId="19" fillId="36" borderId="0" xfId="0" applyNumberFormat="1" applyFont="1" applyFill="1"/>
    <xf numFmtId="10" fontId="19" fillId="0" borderId="10" xfId="0" applyNumberFormat="1" applyFont="1" applyBorder="1"/>
    <xf numFmtId="0" fontId="18" fillId="0" borderId="0" xfId="0" applyFont="1"/>
    <xf numFmtId="0" fontId="18" fillId="33" borderId="10" xfId="0" applyFont="1" applyFill="1" applyBorder="1"/>
    <xf numFmtId="0" fontId="19" fillId="33" borderId="10" xfId="0" applyFont="1" applyFill="1" applyBorder="1"/>
    <xf numFmtId="0" fontId="18" fillId="33" borderId="14" xfId="0" applyFont="1" applyFill="1" applyBorder="1"/>
    <xf numFmtId="0" fontId="19" fillId="0" borderId="10" xfId="0" applyFont="1" applyBorder="1"/>
    <xf numFmtId="0" fontId="18" fillId="36" borderId="0" xfId="0" applyFont="1" applyFill="1"/>
    <xf numFmtId="0" fontId="18" fillId="35" borderId="0" xfId="0" applyFont="1" applyFill="1"/>
    <xf numFmtId="0" fontId="18" fillId="34" borderId="0" xfId="0" applyFont="1" applyFill="1"/>
    <xf numFmtId="164" fontId="19" fillId="0" borderId="15" xfId="0" applyNumberFormat="1" applyFont="1" applyBorder="1"/>
    <xf numFmtId="0" fontId="18" fillId="0" borderId="0" xfId="0" applyFont="1" applyAlignment="1">
      <alignment vertical="top" wrapText="1"/>
    </xf>
    <xf numFmtId="0" fontId="20" fillId="0" borderId="0" xfId="0" applyFont="1"/>
    <xf numFmtId="0" fontId="21" fillId="0" borderId="0" xfId="0" applyFont="1"/>
    <xf numFmtId="0" fontId="19" fillId="0" borderId="0" xfId="0" applyFont="1"/>
    <xf numFmtId="10" fontId="19" fillId="0" borderId="13" xfId="0" applyNumberFormat="1" applyFont="1" applyBorder="1"/>
    <xf numFmtId="164" fontId="19" fillId="36" borderId="0" xfId="0" applyNumberFormat="1" applyFont="1" applyFill="1"/>
    <xf numFmtId="164" fontId="19" fillId="34" borderId="0" xfId="0" applyNumberFormat="1" applyFont="1" applyFill="1"/>
    <xf numFmtId="164" fontId="19" fillId="35" borderId="0" xfId="0" applyNumberFormat="1" applyFont="1" applyFill="1"/>
    <xf numFmtId="164" fontId="19" fillId="0" borderId="13" xfId="0" applyNumberFormat="1" applyFont="1" applyBorder="1"/>
    <xf numFmtId="164" fontId="19" fillId="0" borderId="10" xfId="0" applyNumberFormat="1" applyFont="1" applyBorder="1"/>
    <xf numFmtId="164" fontId="19" fillId="0" borderId="0" xfId="0" applyNumberFormat="1" applyFont="1"/>
    <xf numFmtId="10" fontId="19" fillId="35" borderId="10" xfId="0" applyNumberFormat="1" applyFont="1" applyFill="1" applyBorder="1"/>
    <xf numFmtId="0" fontId="24" fillId="0" borderId="0" xfId="42" applyFont="1" applyAlignment="1">
      <alignment horizontal="left" vertical="top" wrapText="1"/>
    </xf>
    <xf numFmtId="10" fontId="19" fillId="34" borderId="0" xfId="0" applyNumberFormat="1" applyFont="1" applyFill="1"/>
    <xf numFmtId="10" fontId="19" fillId="35" borderId="0" xfId="0" applyNumberFormat="1" applyFont="1" applyFill="1"/>
    <xf numFmtId="164" fontId="19" fillId="36" borderId="10" xfId="0" applyNumberFormat="1" applyFont="1" applyFill="1" applyBorder="1"/>
    <xf numFmtId="10" fontId="19" fillId="0" borderId="15" xfId="0" applyNumberFormat="1" applyFont="1" applyBorder="1"/>
    <xf numFmtId="0" fontId="25" fillId="0" borderId="0" xfId="0" applyFont="1"/>
    <xf numFmtId="0" fontId="19" fillId="33" borderId="11" xfId="0" applyFont="1" applyFill="1" applyBorder="1" applyAlignment="1">
      <alignment wrapText="1"/>
    </xf>
    <xf numFmtId="0" fontId="18" fillId="33" borderId="10" xfId="0" applyFont="1" applyFill="1" applyBorder="1" applyAlignment="1">
      <alignment horizontal="left" wrapText="1"/>
    </xf>
    <xf numFmtId="0" fontId="18" fillId="0" borderId="0" xfId="0" applyFont="1" applyAlignment="1">
      <alignment vertical="top"/>
    </xf>
    <xf numFmtId="0" fontId="24" fillId="0" borderId="0" xfId="42" applyFont="1" applyAlignment="1">
      <alignment vertical="top" wrapText="1"/>
    </xf>
    <xf numFmtId="10" fontId="19" fillId="34" borderId="10" xfId="0" applyNumberFormat="1" applyFont="1" applyFill="1" applyBorder="1"/>
    <xf numFmtId="0" fontId="18" fillId="33" borderId="14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/>
    </xf>
    <xf numFmtId="0" fontId="18" fillId="33" borderId="17" xfId="0" applyFont="1" applyFill="1" applyBorder="1" applyAlignment="1">
      <alignment horizontal="center"/>
    </xf>
    <xf numFmtId="0" fontId="18" fillId="33" borderId="11" xfId="0" applyFont="1" applyFill="1" applyBorder="1" applyAlignment="1">
      <alignment horizontal="center"/>
    </xf>
    <xf numFmtId="0" fontId="18" fillId="0" borderId="0" xfId="0" applyFont="1" applyAlignment="1">
      <alignment horizontal="left" vertical="top" wrapText="1"/>
    </xf>
    <xf numFmtId="0" fontId="19" fillId="0" borderId="0" xfId="0" applyFont="1" applyAlignment="1">
      <alignment horizontal="left" wrapText="1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CEE7CE-7E59-4B1B-B7A3-7EEC523677EC}">
  <dimension ref="A1:J30"/>
  <sheetViews>
    <sheetView tabSelected="1" workbookViewId="0">
      <selection activeCell="E29" sqref="E29"/>
    </sheetView>
  </sheetViews>
  <sheetFormatPr defaultRowHeight="14.5" x14ac:dyDescent="0.35"/>
  <cols>
    <col min="1" max="1" width="11.26953125" customWidth="1"/>
    <col min="2" max="2" width="19.36328125" bestFit="1" customWidth="1"/>
    <col min="3" max="3" width="16.81640625" bestFit="1" customWidth="1"/>
    <col min="4" max="4" width="13.54296875" bestFit="1" customWidth="1"/>
    <col min="5" max="5" width="18.81640625" bestFit="1" customWidth="1"/>
    <col min="6" max="6" width="20.453125" customWidth="1"/>
    <col min="7" max="7" width="22.26953125" customWidth="1"/>
    <col min="8" max="8" width="33.81640625" customWidth="1"/>
    <col min="10" max="10" width="51" customWidth="1"/>
  </cols>
  <sheetData>
    <row r="1" spans="1:10" ht="17.5" x14ac:dyDescent="0.35">
      <c r="A1" s="16" t="s">
        <v>0</v>
      </c>
    </row>
    <row r="2" spans="1:10" ht="17.5" x14ac:dyDescent="0.35">
      <c r="A2" s="16"/>
      <c r="B2" s="5"/>
      <c r="C2" s="5"/>
      <c r="D2" s="5"/>
      <c r="E2" s="5"/>
      <c r="F2" s="5"/>
      <c r="G2" s="5"/>
      <c r="H2" s="5"/>
      <c r="I2" s="15" t="s">
        <v>1</v>
      </c>
      <c r="J2" s="14"/>
    </row>
    <row r="3" spans="1:10" ht="17.5" x14ac:dyDescent="0.35">
      <c r="A3" s="15" t="s">
        <v>52</v>
      </c>
      <c r="B3" s="5"/>
      <c r="C3" s="5"/>
      <c r="D3" s="5"/>
      <c r="E3" s="5"/>
      <c r="F3" s="5"/>
      <c r="G3" s="5"/>
      <c r="H3" s="5"/>
      <c r="I3" s="10" t="s">
        <v>3</v>
      </c>
      <c r="J3" s="5" t="s">
        <v>4</v>
      </c>
    </row>
    <row r="4" spans="1:10" ht="17.5" x14ac:dyDescent="0.35">
      <c r="A4" s="5"/>
      <c r="B4" s="5"/>
      <c r="C4" s="5"/>
      <c r="D4" s="5"/>
      <c r="E4" s="5"/>
      <c r="F4" s="5"/>
      <c r="G4" s="5"/>
      <c r="H4" s="5"/>
      <c r="I4" s="11" t="s">
        <v>5</v>
      </c>
      <c r="J4" s="5" t="s">
        <v>6</v>
      </c>
    </row>
    <row r="5" spans="1:10" x14ac:dyDescent="0.35">
      <c r="A5" s="5"/>
      <c r="B5" s="37" t="s">
        <v>25</v>
      </c>
      <c r="C5" s="39" t="s">
        <v>30</v>
      </c>
      <c r="D5" s="40"/>
      <c r="E5" s="41"/>
      <c r="F5" s="5"/>
      <c r="G5" s="5"/>
      <c r="H5" s="5"/>
      <c r="I5" s="12" t="s">
        <v>7</v>
      </c>
      <c r="J5" s="5" t="s">
        <v>34</v>
      </c>
    </row>
    <row r="6" spans="1:10" ht="57.75" customHeight="1" x14ac:dyDescent="0.35">
      <c r="A6" s="5"/>
      <c r="B6" s="38"/>
      <c r="C6" s="33" t="s">
        <v>24</v>
      </c>
      <c r="D6" s="6" t="s">
        <v>8</v>
      </c>
      <c r="E6" s="6" t="s">
        <v>9</v>
      </c>
      <c r="F6" s="1" t="s">
        <v>28</v>
      </c>
      <c r="G6" s="1" t="s">
        <v>29</v>
      </c>
      <c r="H6" s="5"/>
      <c r="I6" s="5"/>
      <c r="J6" s="5"/>
    </row>
    <row r="7" spans="1:10" ht="17.5" x14ac:dyDescent="0.35">
      <c r="A7" s="6" t="s">
        <v>10</v>
      </c>
      <c r="B7" s="5">
        <f>SUM(B18:B20)</f>
        <v>519</v>
      </c>
      <c r="C7" s="5">
        <f t="shared" ref="C7:E7" si="0">SUM(C18:C20)</f>
        <v>438</v>
      </c>
      <c r="D7" s="5">
        <f t="shared" si="0"/>
        <v>76</v>
      </c>
      <c r="E7" s="5">
        <f t="shared" si="0"/>
        <v>514</v>
      </c>
      <c r="F7" s="27">
        <f>C7/E7</f>
        <v>0.85214007782101164</v>
      </c>
      <c r="G7" s="2">
        <f>D7/E7</f>
        <v>0.14785992217898833</v>
      </c>
      <c r="H7" s="5"/>
      <c r="I7" s="5" t="s">
        <v>15</v>
      </c>
      <c r="J7" s="5"/>
    </row>
    <row r="8" spans="1:10" ht="14.5" customHeight="1" x14ac:dyDescent="0.35">
      <c r="A8" s="6" t="s">
        <v>11</v>
      </c>
      <c r="B8" s="5">
        <f>SUM(B21:B23)</f>
        <v>514</v>
      </c>
      <c r="C8" s="5">
        <f t="shared" ref="C8:E8" si="1">SUM(C21:C23)</f>
        <v>426</v>
      </c>
      <c r="D8" s="5">
        <f>SUM(D21:D23)</f>
        <v>52</v>
      </c>
      <c r="E8" s="5">
        <f t="shared" si="1"/>
        <v>478</v>
      </c>
      <c r="F8" s="27">
        <f>C8/E8</f>
        <v>0.89121338912133896</v>
      </c>
      <c r="G8" s="18">
        <f>D8/E8</f>
        <v>0.10878661087866109</v>
      </c>
      <c r="H8" s="5"/>
      <c r="I8" s="42" t="s">
        <v>16</v>
      </c>
      <c r="J8" s="42"/>
    </row>
    <row r="9" spans="1:10" x14ac:dyDescent="0.35">
      <c r="A9" s="6" t="s">
        <v>12</v>
      </c>
      <c r="B9" s="5">
        <f>SUM(B24:B26)</f>
        <v>512</v>
      </c>
      <c r="C9" s="5">
        <f t="shared" ref="C9:E9" si="2">SUM(C24:C26)</f>
        <v>431</v>
      </c>
      <c r="D9" s="5">
        <f t="shared" si="2"/>
        <v>47</v>
      </c>
      <c r="E9" s="5">
        <f t="shared" si="2"/>
        <v>478</v>
      </c>
      <c r="F9" s="27">
        <f>C9/E9</f>
        <v>0.90167364016736407</v>
      </c>
      <c r="G9" s="18">
        <f>D9/E9</f>
        <v>9.832635983263599E-2</v>
      </c>
      <c r="H9" s="5"/>
      <c r="I9" s="42"/>
      <c r="J9" s="42"/>
    </row>
    <row r="10" spans="1:10" ht="14.5" customHeight="1" x14ac:dyDescent="0.35">
      <c r="A10" s="8" t="s">
        <v>13</v>
      </c>
      <c r="B10" s="5">
        <f>SUM(B27:B29)</f>
        <v>532</v>
      </c>
      <c r="C10" s="5">
        <f t="shared" ref="C10:E10" si="3">SUM(C27:C29)</f>
        <v>356</v>
      </c>
      <c r="D10" s="5">
        <f t="shared" si="3"/>
        <v>57</v>
      </c>
      <c r="E10" s="5">
        <f t="shared" si="3"/>
        <v>413</v>
      </c>
      <c r="F10" s="27">
        <f>C10/E10</f>
        <v>0.86198547215496368</v>
      </c>
      <c r="G10" s="30">
        <f>D10/E10</f>
        <v>0.13801452784503632</v>
      </c>
      <c r="H10" s="5"/>
      <c r="I10" s="42"/>
      <c r="J10" s="42"/>
    </row>
    <row r="11" spans="1:10" x14ac:dyDescent="0.35">
      <c r="A11" s="7" t="s">
        <v>14</v>
      </c>
      <c r="B11" s="9">
        <f>SUM(B7:B10)</f>
        <v>2077</v>
      </c>
      <c r="C11" s="9">
        <f t="shared" ref="C11:E11" si="4">SUM(C7:C10)</f>
        <v>1651</v>
      </c>
      <c r="D11" s="9">
        <f t="shared" si="4"/>
        <v>232</v>
      </c>
      <c r="E11" s="9">
        <f t="shared" si="4"/>
        <v>1883</v>
      </c>
      <c r="F11" s="36">
        <f>C11/E11</f>
        <v>0.87679235262878386</v>
      </c>
      <c r="G11" s="4">
        <f t="shared" ref="G11" si="5">D11/E11</f>
        <v>0.12320764737121614</v>
      </c>
      <c r="H11" s="5"/>
      <c r="I11" s="5"/>
      <c r="J11" s="17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43" t="s">
        <v>17</v>
      </c>
      <c r="J12" s="43"/>
    </row>
    <row r="13" spans="1:10" x14ac:dyDescent="0.35">
      <c r="A13" s="31"/>
      <c r="I13" s="43"/>
      <c r="J13" s="43"/>
    </row>
    <row r="17" spans="1:5" x14ac:dyDescent="0.35">
      <c r="B17" t="s">
        <v>50</v>
      </c>
      <c r="C17" t="s">
        <v>35</v>
      </c>
      <c r="D17" t="s">
        <v>36</v>
      </c>
      <c r="E17" t="s">
        <v>37</v>
      </c>
    </row>
    <row r="18" spans="1:5" x14ac:dyDescent="0.35">
      <c r="A18" t="s">
        <v>38</v>
      </c>
      <c r="B18">
        <v>167</v>
      </c>
      <c r="C18">
        <v>121</v>
      </c>
      <c r="D18">
        <v>28</v>
      </c>
      <c r="E18">
        <f>SUM(C18:D18)</f>
        <v>149</v>
      </c>
    </row>
    <row r="19" spans="1:5" x14ac:dyDescent="0.35">
      <c r="A19" t="s">
        <v>39</v>
      </c>
      <c r="B19">
        <v>178</v>
      </c>
      <c r="C19">
        <v>155</v>
      </c>
      <c r="D19">
        <v>27</v>
      </c>
      <c r="E19">
        <f t="shared" ref="E19:E30" si="6">SUM(C19:D19)</f>
        <v>182</v>
      </c>
    </row>
    <row r="20" spans="1:5" x14ac:dyDescent="0.35">
      <c r="A20" t="s">
        <v>40</v>
      </c>
      <c r="B20">
        <v>174</v>
      </c>
      <c r="C20">
        <v>162</v>
      </c>
      <c r="D20">
        <v>21</v>
      </c>
      <c r="E20">
        <f t="shared" si="6"/>
        <v>183</v>
      </c>
    </row>
    <row r="21" spans="1:5" x14ac:dyDescent="0.35">
      <c r="A21" t="s">
        <v>41</v>
      </c>
      <c r="B21">
        <v>179</v>
      </c>
      <c r="C21">
        <v>128</v>
      </c>
      <c r="D21">
        <v>14</v>
      </c>
      <c r="E21">
        <f t="shared" si="6"/>
        <v>142</v>
      </c>
    </row>
    <row r="22" spans="1:5" x14ac:dyDescent="0.35">
      <c r="A22" t="s">
        <v>42</v>
      </c>
      <c r="B22">
        <v>161</v>
      </c>
      <c r="C22">
        <v>147</v>
      </c>
      <c r="D22">
        <v>12</v>
      </c>
      <c r="E22">
        <f t="shared" si="6"/>
        <v>159</v>
      </c>
    </row>
    <row r="23" spans="1:5" x14ac:dyDescent="0.35">
      <c r="A23" t="s">
        <v>43</v>
      </c>
      <c r="B23">
        <v>174</v>
      </c>
      <c r="C23">
        <v>151</v>
      </c>
      <c r="D23">
        <v>26</v>
      </c>
      <c r="E23">
        <f t="shared" si="6"/>
        <v>177</v>
      </c>
    </row>
    <row r="24" spans="1:5" x14ac:dyDescent="0.35">
      <c r="A24" t="s">
        <v>44</v>
      </c>
      <c r="B24">
        <v>195</v>
      </c>
      <c r="C24">
        <v>140</v>
      </c>
      <c r="D24">
        <v>18</v>
      </c>
      <c r="E24">
        <f t="shared" si="6"/>
        <v>158</v>
      </c>
    </row>
    <row r="25" spans="1:5" x14ac:dyDescent="0.35">
      <c r="A25" t="s">
        <v>45</v>
      </c>
      <c r="B25">
        <v>185</v>
      </c>
      <c r="C25">
        <v>135</v>
      </c>
      <c r="D25">
        <v>14</v>
      </c>
      <c r="E25">
        <f t="shared" si="6"/>
        <v>149</v>
      </c>
    </row>
    <row r="26" spans="1:5" x14ac:dyDescent="0.35">
      <c r="A26" t="s">
        <v>46</v>
      </c>
      <c r="B26">
        <v>132</v>
      </c>
      <c r="C26">
        <v>156</v>
      </c>
      <c r="D26">
        <v>15</v>
      </c>
      <c r="E26">
        <f t="shared" si="6"/>
        <v>171</v>
      </c>
    </row>
    <row r="27" spans="1:5" x14ac:dyDescent="0.35">
      <c r="A27" t="s">
        <v>47</v>
      </c>
      <c r="B27">
        <v>173</v>
      </c>
      <c r="C27">
        <v>97</v>
      </c>
      <c r="D27">
        <v>12</v>
      </c>
      <c r="E27">
        <f t="shared" si="6"/>
        <v>109</v>
      </c>
    </row>
    <row r="28" spans="1:5" x14ac:dyDescent="0.35">
      <c r="A28" t="s">
        <v>48</v>
      </c>
      <c r="B28">
        <v>181</v>
      </c>
      <c r="C28">
        <v>126</v>
      </c>
      <c r="D28">
        <v>13</v>
      </c>
      <c r="E28">
        <f t="shared" si="6"/>
        <v>139</v>
      </c>
    </row>
    <row r="29" spans="1:5" x14ac:dyDescent="0.35">
      <c r="A29" t="s">
        <v>49</v>
      </c>
      <c r="B29">
        <v>178</v>
      </c>
      <c r="C29">
        <v>133</v>
      </c>
      <c r="D29">
        <v>32</v>
      </c>
      <c r="E29">
        <f t="shared" si="6"/>
        <v>165</v>
      </c>
    </row>
    <row r="30" spans="1:5" x14ac:dyDescent="0.35">
      <c r="B30">
        <f t="shared" ref="B30:D30" si="7">SUM(B18:B29)</f>
        <v>2077</v>
      </c>
      <c r="C30">
        <f t="shared" si="7"/>
        <v>1651</v>
      </c>
      <c r="D30">
        <f t="shared" si="7"/>
        <v>232</v>
      </c>
      <c r="E30">
        <f t="shared" si="6"/>
        <v>1883</v>
      </c>
    </row>
  </sheetData>
  <mergeCells count="4">
    <mergeCell ref="B5:B6"/>
    <mergeCell ref="C5:E5"/>
    <mergeCell ref="I8:J10"/>
    <mergeCell ref="I12:J13"/>
  </mergeCells>
  <conditionalFormatting sqref="F7:F11">
    <cfRule type="expression" dxfId="14" priority="1" stopIfTrue="1">
      <formula>F7&gt;=0.95</formula>
    </cfRule>
    <cfRule type="expression" dxfId="13" priority="2" stopIfTrue="1">
      <formula>F7&gt;=0.9</formula>
    </cfRule>
    <cfRule type="expression" dxfId="12" priority="3">
      <formula>F7&lt;0.9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162216-8DFA-4AF6-AFB6-2990CBF020E4}">
  <dimension ref="A1:J30"/>
  <sheetViews>
    <sheetView topLeftCell="A3" workbookViewId="0">
      <selection activeCell="G26" sqref="G26"/>
    </sheetView>
  </sheetViews>
  <sheetFormatPr defaultRowHeight="14.5" x14ac:dyDescent="0.35"/>
  <cols>
    <col min="1" max="1" width="11.26953125" customWidth="1"/>
    <col min="2" max="2" width="19.36328125" bestFit="1" customWidth="1"/>
    <col min="3" max="3" width="16.81640625" bestFit="1" customWidth="1"/>
    <col min="4" max="4" width="13.54296875" bestFit="1" customWidth="1"/>
    <col min="5" max="5" width="18.81640625" bestFit="1" customWidth="1"/>
    <col min="6" max="6" width="20.453125" customWidth="1"/>
    <col min="7" max="7" width="22.26953125" customWidth="1"/>
    <col min="8" max="8" width="33.81640625" customWidth="1"/>
    <col min="10" max="10" width="51" customWidth="1"/>
  </cols>
  <sheetData>
    <row r="1" spans="1:10" ht="17.5" x14ac:dyDescent="0.35">
      <c r="A1" s="16" t="s">
        <v>0</v>
      </c>
    </row>
    <row r="2" spans="1:10" ht="17.5" x14ac:dyDescent="0.35">
      <c r="A2" s="16"/>
      <c r="B2" s="5"/>
      <c r="C2" s="5"/>
      <c r="D2" s="5"/>
      <c r="E2" s="5"/>
      <c r="F2" s="5"/>
      <c r="G2" s="5"/>
      <c r="H2" s="5"/>
      <c r="I2" s="15" t="s">
        <v>1</v>
      </c>
      <c r="J2" s="14"/>
    </row>
    <row r="3" spans="1:10" ht="17.5" x14ac:dyDescent="0.35">
      <c r="A3" s="15" t="s">
        <v>51</v>
      </c>
      <c r="B3" s="5"/>
      <c r="C3" s="5"/>
      <c r="D3" s="5"/>
      <c r="E3" s="5"/>
      <c r="F3" s="5"/>
      <c r="G3" s="5"/>
      <c r="H3" s="5"/>
      <c r="I3" s="10" t="s">
        <v>3</v>
      </c>
      <c r="J3" s="5" t="s">
        <v>4</v>
      </c>
    </row>
    <row r="4" spans="1:10" ht="17.5" x14ac:dyDescent="0.35">
      <c r="A4" s="5"/>
      <c r="B4" s="5"/>
      <c r="C4" s="5"/>
      <c r="D4" s="5"/>
      <c r="E4" s="5"/>
      <c r="F4" s="5"/>
      <c r="G4" s="5"/>
      <c r="H4" s="5"/>
      <c r="I4" s="11" t="s">
        <v>5</v>
      </c>
      <c r="J4" s="5" t="s">
        <v>6</v>
      </c>
    </row>
    <row r="5" spans="1:10" x14ac:dyDescent="0.35">
      <c r="A5" s="5"/>
      <c r="B5" s="37" t="s">
        <v>25</v>
      </c>
      <c r="C5" s="39" t="s">
        <v>30</v>
      </c>
      <c r="D5" s="40"/>
      <c r="E5" s="41"/>
      <c r="F5" s="5"/>
      <c r="G5" s="5"/>
      <c r="H5" s="5"/>
      <c r="I5" s="12" t="s">
        <v>7</v>
      </c>
      <c r="J5" s="5" t="s">
        <v>34</v>
      </c>
    </row>
    <row r="6" spans="1:10" ht="57.75" customHeight="1" x14ac:dyDescent="0.35">
      <c r="A6" s="5"/>
      <c r="B6" s="38"/>
      <c r="C6" s="33" t="s">
        <v>24</v>
      </c>
      <c r="D6" s="6" t="s">
        <v>8</v>
      </c>
      <c r="E6" s="6" t="s">
        <v>9</v>
      </c>
      <c r="F6" s="1" t="s">
        <v>28</v>
      </c>
      <c r="G6" s="1" t="s">
        <v>29</v>
      </c>
      <c r="H6" s="5"/>
      <c r="I6" s="5"/>
      <c r="J6" s="5"/>
    </row>
    <row r="7" spans="1:10" ht="17.5" x14ac:dyDescent="0.35">
      <c r="A7" s="6" t="s">
        <v>10</v>
      </c>
      <c r="B7" s="5">
        <f>SUM(B18:B20)</f>
        <v>428</v>
      </c>
      <c r="C7" s="5">
        <f t="shared" ref="C7:E7" si="0">SUM(C18:C20)</f>
        <v>357</v>
      </c>
      <c r="D7" s="5">
        <f t="shared" si="0"/>
        <v>33</v>
      </c>
      <c r="E7" s="5">
        <f t="shared" si="0"/>
        <v>390</v>
      </c>
      <c r="F7" s="27">
        <f>C7/E7</f>
        <v>0.91538461538461535</v>
      </c>
      <c r="G7" s="2">
        <f>D7/E7</f>
        <v>8.461538461538462E-2</v>
      </c>
      <c r="H7" s="5"/>
      <c r="I7" s="5" t="s">
        <v>15</v>
      </c>
      <c r="J7" s="5"/>
    </row>
    <row r="8" spans="1:10" ht="14.5" customHeight="1" x14ac:dyDescent="0.35">
      <c r="A8" s="6" t="s">
        <v>11</v>
      </c>
      <c r="B8" s="5">
        <f>SUM(B21:B23)</f>
        <v>406</v>
      </c>
      <c r="C8" s="5">
        <f t="shared" ref="C8:E8" si="1">SUM(C21:C23)</f>
        <v>336</v>
      </c>
      <c r="D8" s="5">
        <f>SUM(D21:D23)</f>
        <v>164</v>
      </c>
      <c r="E8" s="5">
        <f t="shared" si="1"/>
        <v>500</v>
      </c>
      <c r="F8" s="27">
        <f>C8/E8</f>
        <v>0.67200000000000004</v>
      </c>
      <c r="G8" s="18">
        <f>D8/E8</f>
        <v>0.32800000000000001</v>
      </c>
      <c r="H8" s="5"/>
      <c r="I8" s="42" t="s">
        <v>16</v>
      </c>
      <c r="J8" s="42"/>
    </row>
    <row r="9" spans="1:10" x14ac:dyDescent="0.35">
      <c r="A9" s="6" t="s">
        <v>12</v>
      </c>
      <c r="B9" s="5">
        <f>SUM(B24:B26)</f>
        <v>415</v>
      </c>
      <c r="C9" s="5">
        <f t="shared" ref="C9:E9" si="2">SUM(C24:C26)</f>
        <v>353</v>
      </c>
      <c r="D9" s="5">
        <f t="shared" si="2"/>
        <v>90</v>
      </c>
      <c r="E9" s="5">
        <f t="shared" si="2"/>
        <v>443</v>
      </c>
      <c r="F9" s="27">
        <f>C9/E9</f>
        <v>0.79683972911963885</v>
      </c>
      <c r="G9" s="18">
        <f>D9/E9</f>
        <v>0.20316027088036118</v>
      </c>
      <c r="H9" s="5"/>
      <c r="I9" s="42"/>
      <c r="J9" s="42"/>
    </row>
    <row r="10" spans="1:10" ht="14.5" customHeight="1" x14ac:dyDescent="0.35">
      <c r="A10" s="8" t="s">
        <v>13</v>
      </c>
      <c r="B10" s="5">
        <f>SUM(B27:B29)</f>
        <v>460</v>
      </c>
      <c r="C10" s="5">
        <f t="shared" ref="C10:E10" si="3">SUM(C27:C29)</f>
        <v>309</v>
      </c>
      <c r="D10" s="5">
        <f t="shared" si="3"/>
        <v>66</v>
      </c>
      <c r="E10" s="5">
        <f t="shared" si="3"/>
        <v>375</v>
      </c>
      <c r="F10" s="27">
        <f>C10/E10</f>
        <v>0.82399999999999995</v>
      </c>
      <c r="G10" s="30">
        <f>D10/E10</f>
        <v>0.17599999999999999</v>
      </c>
      <c r="H10" s="5"/>
      <c r="I10" s="42"/>
      <c r="J10" s="42"/>
    </row>
    <row r="11" spans="1:10" x14ac:dyDescent="0.35">
      <c r="A11" s="7" t="s">
        <v>14</v>
      </c>
      <c r="B11" s="9">
        <f>SUM(B7:B10)</f>
        <v>1709</v>
      </c>
      <c r="C11" s="9">
        <f t="shared" ref="C11:E11" si="4">SUM(C7:C10)</f>
        <v>1355</v>
      </c>
      <c r="D11" s="9">
        <f t="shared" si="4"/>
        <v>353</v>
      </c>
      <c r="E11" s="9">
        <f t="shared" si="4"/>
        <v>1708</v>
      </c>
      <c r="F11" s="36">
        <f>C11/E11</f>
        <v>0.79332552693208436</v>
      </c>
      <c r="G11" s="4">
        <f t="shared" ref="G11" si="5">D11/E11</f>
        <v>0.2066744730679157</v>
      </c>
      <c r="H11" s="5"/>
      <c r="I11" s="5"/>
      <c r="J11" s="17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43" t="s">
        <v>17</v>
      </c>
      <c r="J12" s="43"/>
    </row>
    <row r="13" spans="1:10" x14ac:dyDescent="0.35">
      <c r="A13" s="31"/>
      <c r="I13" s="43"/>
      <c r="J13" s="43"/>
    </row>
    <row r="17" spans="1:5" x14ac:dyDescent="0.35">
      <c r="B17" t="s">
        <v>50</v>
      </c>
      <c r="C17" t="s">
        <v>35</v>
      </c>
      <c r="D17" t="s">
        <v>36</v>
      </c>
      <c r="E17" t="s">
        <v>37</v>
      </c>
    </row>
    <row r="18" spans="1:5" x14ac:dyDescent="0.35">
      <c r="A18" t="s">
        <v>38</v>
      </c>
      <c r="B18">
        <v>169</v>
      </c>
      <c r="C18">
        <v>131</v>
      </c>
      <c r="D18">
        <v>13</v>
      </c>
      <c r="E18">
        <f>SUM(C18:D18)</f>
        <v>144</v>
      </c>
    </row>
    <row r="19" spans="1:5" x14ac:dyDescent="0.35">
      <c r="A19" t="s">
        <v>39</v>
      </c>
      <c r="B19">
        <v>154</v>
      </c>
      <c r="C19">
        <v>115</v>
      </c>
      <c r="D19">
        <v>15</v>
      </c>
      <c r="E19">
        <f t="shared" ref="E19:E29" si="6">SUM(C19:D19)</f>
        <v>130</v>
      </c>
    </row>
    <row r="20" spans="1:5" x14ac:dyDescent="0.35">
      <c r="A20" t="s">
        <v>40</v>
      </c>
      <c r="B20">
        <v>105</v>
      </c>
      <c r="C20">
        <v>111</v>
      </c>
      <c r="D20">
        <v>5</v>
      </c>
      <c r="E20">
        <f t="shared" si="6"/>
        <v>116</v>
      </c>
    </row>
    <row r="21" spans="1:5" x14ac:dyDescent="0.35">
      <c r="A21" t="s">
        <v>41</v>
      </c>
      <c r="B21">
        <v>172</v>
      </c>
      <c r="C21">
        <v>115</v>
      </c>
      <c r="D21">
        <v>67</v>
      </c>
      <c r="E21">
        <f t="shared" si="6"/>
        <v>182</v>
      </c>
    </row>
    <row r="22" spans="1:5" x14ac:dyDescent="0.35">
      <c r="A22" t="s">
        <v>42</v>
      </c>
      <c r="B22">
        <v>122</v>
      </c>
      <c r="C22">
        <v>113</v>
      </c>
      <c r="D22">
        <v>62</v>
      </c>
      <c r="E22">
        <f t="shared" si="6"/>
        <v>175</v>
      </c>
    </row>
    <row r="23" spans="1:5" x14ac:dyDescent="0.35">
      <c r="A23" t="s">
        <v>43</v>
      </c>
      <c r="B23">
        <v>112</v>
      </c>
      <c r="C23">
        <v>108</v>
      </c>
      <c r="D23">
        <v>35</v>
      </c>
      <c r="E23">
        <f t="shared" si="6"/>
        <v>143</v>
      </c>
    </row>
    <row r="24" spans="1:5" x14ac:dyDescent="0.35">
      <c r="A24" t="s">
        <v>44</v>
      </c>
      <c r="B24">
        <v>164</v>
      </c>
      <c r="C24">
        <v>117</v>
      </c>
      <c r="D24">
        <v>42</v>
      </c>
      <c r="E24">
        <f t="shared" si="6"/>
        <v>159</v>
      </c>
    </row>
    <row r="25" spans="1:5" x14ac:dyDescent="0.35">
      <c r="A25" t="s">
        <v>45</v>
      </c>
      <c r="B25">
        <v>144</v>
      </c>
      <c r="C25">
        <v>116</v>
      </c>
      <c r="D25">
        <v>23</v>
      </c>
      <c r="E25">
        <f t="shared" si="6"/>
        <v>139</v>
      </c>
    </row>
    <row r="26" spans="1:5" x14ac:dyDescent="0.35">
      <c r="A26" t="s">
        <v>46</v>
      </c>
      <c r="B26">
        <v>107</v>
      </c>
      <c r="C26">
        <v>120</v>
      </c>
      <c r="D26">
        <v>25</v>
      </c>
      <c r="E26">
        <f t="shared" si="6"/>
        <v>145</v>
      </c>
    </row>
    <row r="27" spans="1:5" x14ac:dyDescent="0.35">
      <c r="A27" t="s">
        <v>47</v>
      </c>
      <c r="B27">
        <v>152</v>
      </c>
      <c r="C27">
        <v>92</v>
      </c>
      <c r="D27">
        <v>11</v>
      </c>
      <c r="E27">
        <f t="shared" si="6"/>
        <v>103</v>
      </c>
    </row>
    <row r="28" spans="1:5" x14ac:dyDescent="0.35">
      <c r="A28" t="s">
        <v>48</v>
      </c>
      <c r="B28">
        <v>141</v>
      </c>
      <c r="C28">
        <v>99</v>
      </c>
      <c r="D28">
        <v>15</v>
      </c>
      <c r="E28">
        <f t="shared" si="6"/>
        <v>114</v>
      </c>
    </row>
    <row r="29" spans="1:5" x14ac:dyDescent="0.35">
      <c r="A29" t="s">
        <v>49</v>
      </c>
      <c r="B29">
        <v>167</v>
      </c>
      <c r="C29">
        <v>118</v>
      </c>
      <c r="D29">
        <v>40</v>
      </c>
      <c r="E29">
        <f t="shared" si="6"/>
        <v>158</v>
      </c>
    </row>
    <row r="30" spans="1:5" x14ac:dyDescent="0.35">
      <c r="B30">
        <f t="shared" ref="B30:D30" si="7">SUM(B18:B29)</f>
        <v>1709</v>
      </c>
      <c r="C30">
        <f t="shared" si="7"/>
        <v>1355</v>
      </c>
      <c r="D30">
        <f t="shared" si="7"/>
        <v>353</v>
      </c>
      <c r="E30">
        <f>SUM(E18:E29)</f>
        <v>1708</v>
      </c>
    </row>
  </sheetData>
  <mergeCells count="4">
    <mergeCell ref="B5:B6"/>
    <mergeCell ref="C5:E5"/>
    <mergeCell ref="I8:J10"/>
    <mergeCell ref="I12:J13"/>
  </mergeCells>
  <conditionalFormatting sqref="F7:F11">
    <cfRule type="expression" dxfId="11" priority="1" stopIfTrue="1">
      <formula>F7&gt;=0.95</formula>
    </cfRule>
    <cfRule type="expression" dxfId="10" priority="2" stopIfTrue="1">
      <formula>F7&gt;=0.9</formula>
    </cfRule>
    <cfRule type="expression" dxfId="9" priority="3">
      <formula>F7&lt;0.9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0"/>
  <sheetViews>
    <sheetView topLeftCell="A6" workbookViewId="0">
      <selection activeCell="G11" sqref="G11"/>
    </sheetView>
  </sheetViews>
  <sheetFormatPr defaultRowHeight="14.5" x14ac:dyDescent="0.35"/>
  <cols>
    <col min="1" max="2" width="11.26953125" customWidth="1"/>
    <col min="3" max="4" width="10.26953125" customWidth="1"/>
    <col min="6" max="6" width="20.453125" customWidth="1"/>
    <col min="7" max="7" width="22.26953125" customWidth="1"/>
    <col min="8" max="8" width="33.81640625" customWidth="1"/>
    <col min="10" max="10" width="51" customWidth="1"/>
  </cols>
  <sheetData>
    <row r="1" spans="1:10" ht="17.5" x14ac:dyDescent="0.35">
      <c r="A1" s="16" t="s">
        <v>0</v>
      </c>
    </row>
    <row r="2" spans="1:10" ht="17.5" x14ac:dyDescent="0.35">
      <c r="A2" s="16"/>
      <c r="B2" s="5"/>
      <c r="C2" s="5"/>
      <c r="D2" s="5"/>
      <c r="E2" s="5"/>
      <c r="F2" s="5"/>
      <c r="G2" s="5"/>
      <c r="H2" s="5"/>
      <c r="I2" s="15" t="s">
        <v>1</v>
      </c>
      <c r="J2" s="14"/>
    </row>
    <row r="3" spans="1:10" ht="17.5" x14ac:dyDescent="0.35">
      <c r="A3" s="15" t="s">
        <v>33</v>
      </c>
      <c r="B3" s="5"/>
      <c r="C3" s="5"/>
      <c r="D3" s="5"/>
      <c r="E3" s="5"/>
      <c r="F3" s="5"/>
      <c r="G3" s="5"/>
      <c r="H3" s="5"/>
      <c r="I3" s="10" t="s">
        <v>3</v>
      </c>
      <c r="J3" s="5" t="s">
        <v>4</v>
      </c>
    </row>
    <row r="4" spans="1:10" ht="17.5" x14ac:dyDescent="0.35">
      <c r="A4" s="5"/>
      <c r="B4" s="5"/>
      <c r="C4" s="5"/>
      <c r="D4" s="5"/>
      <c r="E4" s="5"/>
      <c r="F4" s="5"/>
      <c r="G4" s="5"/>
      <c r="H4" s="5"/>
      <c r="I4" s="11" t="s">
        <v>5</v>
      </c>
      <c r="J4" s="5" t="s">
        <v>6</v>
      </c>
    </row>
    <row r="5" spans="1:10" x14ac:dyDescent="0.35">
      <c r="A5" s="5"/>
      <c r="B5" s="37" t="s">
        <v>25</v>
      </c>
      <c r="C5" s="39" t="s">
        <v>30</v>
      </c>
      <c r="D5" s="40"/>
      <c r="E5" s="41"/>
      <c r="F5" s="5"/>
      <c r="G5" s="5"/>
      <c r="H5" s="5"/>
      <c r="I5" s="12" t="s">
        <v>7</v>
      </c>
      <c r="J5" s="5" t="s">
        <v>34</v>
      </c>
    </row>
    <row r="6" spans="1:10" ht="57.75" customHeight="1" x14ac:dyDescent="0.35">
      <c r="A6" s="5"/>
      <c r="B6" s="38"/>
      <c r="C6" s="33" t="s">
        <v>24</v>
      </c>
      <c r="D6" s="6" t="s">
        <v>8</v>
      </c>
      <c r="E6" s="6" t="s">
        <v>9</v>
      </c>
      <c r="F6" s="1" t="s">
        <v>28</v>
      </c>
      <c r="G6" s="1" t="s">
        <v>29</v>
      </c>
      <c r="H6" s="5"/>
      <c r="I6" s="5"/>
      <c r="J6" s="5"/>
    </row>
    <row r="7" spans="1:10" ht="17.5" x14ac:dyDescent="0.35">
      <c r="A7" s="6" t="s">
        <v>10</v>
      </c>
      <c r="B7" s="5">
        <f>SUM(B18:B20)</f>
        <v>471</v>
      </c>
      <c r="C7" s="5">
        <f t="shared" ref="C7:E7" si="0">SUM(C18:C20)</f>
        <v>334</v>
      </c>
      <c r="D7" s="5">
        <f t="shared" si="0"/>
        <v>81</v>
      </c>
      <c r="E7" s="5">
        <f t="shared" si="0"/>
        <v>415</v>
      </c>
      <c r="F7" s="27">
        <f>C7/E7</f>
        <v>0.80481927710843371</v>
      </c>
      <c r="G7" s="2">
        <f>D7/E7</f>
        <v>0.19518072289156627</v>
      </c>
      <c r="H7" s="5"/>
      <c r="I7" s="5" t="s">
        <v>15</v>
      </c>
      <c r="J7" s="5"/>
    </row>
    <row r="8" spans="1:10" ht="14.5" customHeight="1" x14ac:dyDescent="0.35">
      <c r="A8" s="6" t="s">
        <v>11</v>
      </c>
      <c r="B8" s="5">
        <f>SUM(B21:B23)</f>
        <v>470</v>
      </c>
      <c r="C8" s="5">
        <f t="shared" ref="C8:E8" si="1">SUM(C21:C23)</f>
        <v>323</v>
      </c>
      <c r="D8" s="5">
        <f t="shared" si="1"/>
        <v>75</v>
      </c>
      <c r="E8" s="5">
        <f t="shared" si="1"/>
        <v>398</v>
      </c>
      <c r="F8" s="27">
        <f>C8/E8</f>
        <v>0.81155778894472363</v>
      </c>
      <c r="G8" s="18">
        <f>D8/E8</f>
        <v>0.18844221105527639</v>
      </c>
      <c r="H8" s="5"/>
      <c r="I8" s="42" t="s">
        <v>16</v>
      </c>
      <c r="J8" s="42"/>
    </row>
    <row r="9" spans="1:10" x14ac:dyDescent="0.35">
      <c r="A9" s="6" t="s">
        <v>12</v>
      </c>
      <c r="B9" s="5">
        <f>SUM(B24:B26)</f>
        <v>419</v>
      </c>
      <c r="C9" s="5">
        <f t="shared" ref="C9:E9" si="2">SUM(C24:C26)</f>
        <v>310</v>
      </c>
      <c r="D9" s="5">
        <f t="shared" si="2"/>
        <v>47</v>
      </c>
      <c r="E9" s="5">
        <f t="shared" si="2"/>
        <v>357</v>
      </c>
      <c r="F9" s="27">
        <f>C9/E9</f>
        <v>0.86834733893557425</v>
      </c>
      <c r="G9" s="18">
        <f>D9/E9</f>
        <v>0.13165266106442577</v>
      </c>
      <c r="H9" s="5"/>
      <c r="I9" s="42"/>
      <c r="J9" s="42"/>
    </row>
    <row r="10" spans="1:10" ht="14.5" customHeight="1" x14ac:dyDescent="0.35">
      <c r="A10" s="8" t="s">
        <v>13</v>
      </c>
      <c r="B10" s="5">
        <f>SUM(B27:B29)</f>
        <v>534</v>
      </c>
      <c r="C10" s="5">
        <f t="shared" ref="C10:E10" si="3">SUM(C27:C29)</f>
        <v>376</v>
      </c>
      <c r="D10" s="5">
        <f t="shared" si="3"/>
        <v>31</v>
      </c>
      <c r="E10" s="5">
        <f t="shared" si="3"/>
        <v>407</v>
      </c>
      <c r="F10" s="27">
        <f>C10/E10</f>
        <v>0.92383292383292381</v>
      </c>
      <c r="G10" s="30">
        <f>D10/E10</f>
        <v>7.6167076167076173E-2</v>
      </c>
      <c r="H10" s="5"/>
      <c r="I10" s="42"/>
      <c r="J10" s="42"/>
    </row>
    <row r="11" spans="1:10" x14ac:dyDescent="0.35">
      <c r="A11" s="7" t="s">
        <v>14</v>
      </c>
      <c r="B11" s="9">
        <f>SUM(B7:B10)</f>
        <v>1894</v>
      </c>
      <c r="C11" s="9">
        <f t="shared" ref="C11:E11" si="4">SUM(C7:C10)</f>
        <v>1343</v>
      </c>
      <c r="D11" s="9">
        <f t="shared" si="4"/>
        <v>234</v>
      </c>
      <c r="E11" s="9">
        <f t="shared" si="4"/>
        <v>1577</v>
      </c>
      <c r="F11" s="36">
        <f>C11/E11</f>
        <v>0.85161699429296134</v>
      </c>
      <c r="G11" s="4">
        <f t="shared" ref="G11" si="5">D11/E11</f>
        <v>0.14838300570703869</v>
      </c>
      <c r="H11" s="5"/>
      <c r="I11" s="5"/>
      <c r="J11" s="17"/>
    </row>
    <row r="12" spans="1:10" x14ac:dyDescent="0.35">
      <c r="A12" s="5"/>
      <c r="B12" s="5"/>
      <c r="C12" s="5"/>
      <c r="D12" s="5"/>
      <c r="E12" s="5"/>
      <c r="F12" s="5"/>
      <c r="G12" s="5"/>
      <c r="H12" s="5"/>
      <c r="I12" s="43" t="s">
        <v>17</v>
      </c>
      <c r="J12" s="43"/>
    </row>
    <row r="13" spans="1:10" x14ac:dyDescent="0.35">
      <c r="A13" s="31"/>
      <c r="I13" s="43"/>
      <c r="J13" s="43"/>
    </row>
    <row r="17" spans="1:5" x14ac:dyDescent="0.35">
      <c r="B17" t="s">
        <v>50</v>
      </c>
      <c r="C17" t="s">
        <v>35</v>
      </c>
      <c r="D17" t="s">
        <v>36</v>
      </c>
      <c r="E17" t="s">
        <v>37</v>
      </c>
    </row>
    <row r="18" spans="1:5" x14ac:dyDescent="0.35">
      <c r="A18" t="s">
        <v>38</v>
      </c>
      <c r="B18">
        <v>131</v>
      </c>
      <c r="C18">
        <v>86</v>
      </c>
      <c r="D18">
        <v>19</v>
      </c>
      <c r="E18">
        <v>105</v>
      </c>
    </row>
    <row r="19" spans="1:5" x14ac:dyDescent="0.35">
      <c r="A19" t="s">
        <v>39</v>
      </c>
      <c r="B19">
        <v>172</v>
      </c>
      <c r="C19">
        <v>132</v>
      </c>
      <c r="D19">
        <v>24</v>
      </c>
      <c r="E19">
        <v>156</v>
      </c>
    </row>
    <row r="20" spans="1:5" x14ac:dyDescent="0.35">
      <c r="A20" t="s">
        <v>40</v>
      </c>
      <c r="B20">
        <v>168</v>
      </c>
      <c r="C20">
        <v>116</v>
      </c>
      <c r="D20">
        <v>38</v>
      </c>
      <c r="E20">
        <v>154</v>
      </c>
    </row>
    <row r="21" spans="1:5" x14ac:dyDescent="0.35">
      <c r="A21" t="s">
        <v>41</v>
      </c>
      <c r="B21">
        <v>169</v>
      </c>
      <c r="C21">
        <v>115</v>
      </c>
      <c r="D21">
        <v>22</v>
      </c>
      <c r="E21">
        <v>137</v>
      </c>
    </row>
    <row r="22" spans="1:5" x14ac:dyDescent="0.35">
      <c r="A22" t="s">
        <v>42</v>
      </c>
      <c r="B22">
        <v>157</v>
      </c>
      <c r="C22">
        <v>102</v>
      </c>
      <c r="D22">
        <v>30</v>
      </c>
      <c r="E22">
        <v>132</v>
      </c>
    </row>
    <row r="23" spans="1:5" x14ac:dyDescent="0.35">
      <c r="A23" t="s">
        <v>43</v>
      </c>
      <c r="B23">
        <v>144</v>
      </c>
      <c r="C23">
        <v>106</v>
      </c>
      <c r="D23">
        <v>23</v>
      </c>
      <c r="E23">
        <v>129</v>
      </c>
    </row>
    <row r="24" spans="1:5" x14ac:dyDescent="0.35">
      <c r="A24" t="s">
        <v>44</v>
      </c>
      <c r="B24">
        <v>154</v>
      </c>
      <c r="C24">
        <v>107</v>
      </c>
      <c r="D24">
        <v>17</v>
      </c>
      <c r="E24">
        <v>124</v>
      </c>
    </row>
    <row r="25" spans="1:5" x14ac:dyDescent="0.35">
      <c r="A25" t="s">
        <v>45</v>
      </c>
      <c r="B25">
        <v>157</v>
      </c>
      <c r="C25">
        <v>116</v>
      </c>
      <c r="D25">
        <v>18</v>
      </c>
      <c r="E25">
        <v>134</v>
      </c>
    </row>
    <row r="26" spans="1:5" x14ac:dyDescent="0.35">
      <c r="A26" t="s">
        <v>46</v>
      </c>
      <c r="B26">
        <v>108</v>
      </c>
      <c r="C26">
        <v>87</v>
      </c>
      <c r="D26">
        <v>12</v>
      </c>
      <c r="E26">
        <v>99</v>
      </c>
    </row>
    <row r="27" spans="1:5" x14ac:dyDescent="0.35">
      <c r="A27" t="s">
        <v>47</v>
      </c>
      <c r="B27">
        <v>210</v>
      </c>
      <c r="C27">
        <v>146</v>
      </c>
      <c r="D27">
        <v>16</v>
      </c>
      <c r="E27">
        <v>162</v>
      </c>
    </row>
    <row r="28" spans="1:5" x14ac:dyDescent="0.35">
      <c r="A28" t="s">
        <v>48</v>
      </c>
      <c r="B28">
        <v>158</v>
      </c>
      <c r="C28">
        <v>112</v>
      </c>
      <c r="D28">
        <v>12</v>
      </c>
      <c r="E28">
        <v>124</v>
      </c>
    </row>
    <row r="29" spans="1:5" x14ac:dyDescent="0.35">
      <c r="A29" t="s">
        <v>49</v>
      </c>
      <c r="B29">
        <v>166</v>
      </c>
      <c r="C29">
        <v>118</v>
      </c>
      <c r="D29">
        <v>3</v>
      </c>
      <c r="E29">
        <v>121</v>
      </c>
    </row>
    <row r="30" spans="1:5" x14ac:dyDescent="0.35">
      <c r="B30">
        <f>SUM(B18:B29)</f>
        <v>1894</v>
      </c>
      <c r="C30">
        <f t="shared" ref="C30:E30" si="6">SUM(C18:C29)</f>
        <v>1343</v>
      </c>
      <c r="D30">
        <f t="shared" si="6"/>
        <v>234</v>
      </c>
      <c r="E30">
        <f t="shared" si="6"/>
        <v>1577</v>
      </c>
    </row>
  </sheetData>
  <mergeCells count="4">
    <mergeCell ref="I12:J13"/>
    <mergeCell ref="I8:J10"/>
    <mergeCell ref="B5:B6"/>
    <mergeCell ref="C5:E5"/>
  </mergeCells>
  <phoneticPr fontId="26" type="noConversion"/>
  <conditionalFormatting sqref="F7:F11">
    <cfRule type="expression" dxfId="8" priority="1" stopIfTrue="1">
      <formula>F7&gt;=0.95</formula>
    </cfRule>
    <cfRule type="expression" dxfId="7" priority="2" stopIfTrue="1">
      <formula>F7&gt;=0.9</formula>
    </cfRule>
    <cfRule type="expression" dxfId="6" priority="3">
      <formula>F7&lt;0.9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K118"/>
  <sheetViews>
    <sheetView topLeftCell="A58" workbookViewId="0">
      <selection activeCell="B2" sqref="B2:H10"/>
    </sheetView>
  </sheetViews>
  <sheetFormatPr defaultRowHeight="14.5" x14ac:dyDescent="0.35"/>
  <cols>
    <col min="2" max="2" width="12.26953125" customWidth="1"/>
    <col min="3" max="3" width="13.453125" customWidth="1"/>
    <col min="4" max="4" width="16.1796875" customWidth="1"/>
    <col min="5" max="5" width="11" customWidth="1"/>
    <col min="7" max="7" width="14.7265625" customWidth="1"/>
    <col min="8" max="8" width="12.7265625" customWidth="1"/>
    <col min="19" max="19" width="12.26953125" customWidth="1"/>
    <col min="20" max="20" width="13.453125" customWidth="1"/>
    <col min="21" max="21" width="16.1796875" customWidth="1"/>
    <col min="22" max="22" width="11" customWidth="1"/>
    <col min="24" max="24" width="14.7265625" customWidth="1"/>
    <col min="25" max="25" width="12.7265625" customWidth="1"/>
  </cols>
  <sheetData>
    <row r="2" spans="2:11" ht="15.5" x14ac:dyDescent="0.35">
      <c r="B2" s="15" t="s">
        <v>33</v>
      </c>
      <c r="C2" s="5"/>
      <c r="D2" s="5"/>
      <c r="E2" s="5"/>
      <c r="F2" s="5"/>
      <c r="G2" s="5"/>
      <c r="H2" s="5"/>
    </row>
    <row r="3" spans="2:11" x14ac:dyDescent="0.35">
      <c r="B3" s="5"/>
      <c r="C3" s="5"/>
      <c r="D3" s="5"/>
      <c r="E3" s="5"/>
      <c r="F3" s="5"/>
      <c r="G3" s="5"/>
      <c r="H3" s="5"/>
    </row>
    <row r="4" spans="2:11" ht="14.5" customHeight="1" x14ac:dyDescent="0.35">
      <c r="B4" s="5"/>
      <c r="C4" s="37" t="s">
        <v>25</v>
      </c>
      <c r="D4" s="39" t="s">
        <v>30</v>
      </c>
      <c r="E4" s="40"/>
      <c r="F4" s="41"/>
      <c r="G4" s="5"/>
      <c r="H4" s="5"/>
    </row>
    <row r="5" spans="2:11" ht="70.5" x14ac:dyDescent="0.35">
      <c r="B5" s="5"/>
      <c r="C5" s="38"/>
      <c r="D5" s="33" t="s">
        <v>24</v>
      </c>
      <c r="E5" s="6" t="s">
        <v>8</v>
      </c>
      <c r="F5" s="6" t="s">
        <v>9</v>
      </c>
      <c r="G5" s="1" t="s">
        <v>28</v>
      </c>
      <c r="H5" s="1" t="s">
        <v>29</v>
      </c>
    </row>
    <row r="6" spans="2:11" x14ac:dyDescent="0.35">
      <c r="B6" s="6" t="s">
        <v>10</v>
      </c>
      <c r="C6" s="5">
        <v>420</v>
      </c>
      <c r="D6" s="5">
        <v>285</v>
      </c>
      <c r="E6" s="5">
        <v>49</v>
      </c>
      <c r="F6" s="5">
        <f>D6+E6</f>
        <v>334</v>
      </c>
      <c r="G6" s="27">
        <f>D6/F6</f>
        <v>0.8532934131736527</v>
      </c>
      <c r="H6" s="2">
        <f>E6/F6</f>
        <v>0.1467065868263473</v>
      </c>
    </row>
    <row r="7" spans="2:11" x14ac:dyDescent="0.35">
      <c r="B7" s="6" t="s">
        <v>11</v>
      </c>
      <c r="C7" s="5">
        <v>297</v>
      </c>
      <c r="D7" s="5">
        <v>256</v>
      </c>
      <c r="E7" s="5">
        <v>64</v>
      </c>
      <c r="F7" s="5">
        <f>D7+E7</f>
        <v>320</v>
      </c>
      <c r="G7" s="27">
        <f>D7/F7</f>
        <v>0.8</v>
      </c>
      <c r="H7" s="18">
        <f>E7/F7</f>
        <v>0.2</v>
      </c>
    </row>
    <row r="8" spans="2:11" x14ac:dyDescent="0.35">
      <c r="B8" s="6" t="s">
        <v>12</v>
      </c>
      <c r="C8" s="5">
        <v>324</v>
      </c>
      <c r="D8" s="5">
        <v>233</v>
      </c>
      <c r="E8" s="5">
        <v>65</v>
      </c>
      <c r="F8" s="5">
        <f>D8+E8</f>
        <v>298</v>
      </c>
      <c r="G8" s="27">
        <f>D8/F8</f>
        <v>0.78187919463087252</v>
      </c>
      <c r="H8" s="18">
        <f>E8/F8</f>
        <v>0.21812080536912751</v>
      </c>
    </row>
    <row r="9" spans="2:11" x14ac:dyDescent="0.35">
      <c r="B9" s="8" t="s">
        <v>13</v>
      </c>
      <c r="C9" s="5">
        <v>545</v>
      </c>
      <c r="D9" s="5">
        <v>370</v>
      </c>
      <c r="E9" s="5">
        <v>71</v>
      </c>
      <c r="F9" s="5">
        <f>D9+E9</f>
        <v>441</v>
      </c>
      <c r="G9" s="27">
        <f>D9/F9</f>
        <v>0.83900226757369611</v>
      </c>
      <c r="H9" s="30">
        <f>E9/F9</f>
        <v>0.16099773242630386</v>
      </c>
    </row>
    <row r="10" spans="2:11" x14ac:dyDescent="0.35">
      <c r="B10" s="7" t="s">
        <v>14</v>
      </c>
      <c r="C10" s="9">
        <f>SUM(C6:C9)</f>
        <v>1586</v>
      </c>
      <c r="D10" s="9">
        <f>SUM(D6:D9)</f>
        <v>1144</v>
      </c>
      <c r="E10" s="9">
        <f>SUM(E6:E9)</f>
        <v>249</v>
      </c>
      <c r="F10" s="9">
        <f t="shared" ref="F10" si="0">D10+E10</f>
        <v>1393</v>
      </c>
      <c r="G10" s="36">
        <f>D10/F10</f>
        <v>0.82124910265613782</v>
      </c>
      <c r="H10" s="4">
        <f t="shared" ref="H10" si="1">E10/F10</f>
        <v>0.17875089734386218</v>
      </c>
    </row>
    <row r="15" spans="2:11" ht="15.5" x14ac:dyDescent="0.35">
      <c r="B15" s="15" t="s">
        <v>32</v>
      </c>
      <c r="C15" s="5"/>
      <c r="D15" s="5"/>
      <c r="E15" s="5"/>
      <c r="F15" s="5"/>
      <c r="G15" s="5"/>
      <c r="H15" s="5"/>
      <c r="J15" s="5"/>
      <c r="K15" s="5"/>
    </row>
    <row r="16" spans="2:11" x14ac:dyDescent="0.35">
      <c r="B16" s="5"/>
      <c r="C16" s="5"/>
      <c r="D16" s="5"/>
      <c r="E16" s="5"/>
      <c r="F16" s="5"/>
      <c r="G16" s="5"/>
      <c r="H16" s="5"/>
      <c r="J16" s="5"/>
      <c r="K16" s="5"/>
    </row>
    <row r="17" spans="2:11" ht="18" customHeight="1" x14ac:dyDescent="0.35">
      <c r="B17" s="5"/>
      <c r="C17" s="37" t="s">
        <v>25</v>
      </c>
      <c r="D17" s="39" t="s">
        <v>27</v>
      </c>
      <c r="E17" s="40"/>
      <c r="F17" s="41"/>
      <c r="G17" s="5"/>
      <c r="H17" s="5"/>
      <c r="J17" s="5"/>
      <c r="K17" s="5"/>
    </row>
    <row r="18" spans="2:11" ht="70.5" x14ac:dyDescent="0.35">
      <c r="B18" s="5"/>
      <c r="C18" s="38"/>
      <c r="D18" s="6" t="s">
        <v>24</v>
      </c>
      <c r="E18" s="6" t="s">
        <v>8</v>
      </c>
      <c r="F18" s="6" t="s">
        <v>9</v>
      </c>
      <c r="G18" s="1" t="s">
        <v>28</v>
      </c>
      <c r="H18" s="1" t="s">
        <v>29</v>
      </c>
    </row>
    <row r="19" spans="2:11" x14ac:dyDescent="0.35">
      <c r="B19" s="6" t="s">
        <v>10</v>
      </c>
      <c r="C19" s="5">
        <v>417</v>
      </c>
      <c r="D19" s="5">
        <v>263</v>
      </c>
      <c r="E19" s="5">
        <v>123</v>
      </c>
      <c r="F19" s="5">
        <f>E19+D19</f>
        <v>386</v>
      </c>
      <c r="G19" s="27">
        <f>D19/F19</f>
        <v>0.68134715025906734</v>
      </c>
      <c r="H19" s="18">
        <f>E19/F19</f>
        <v>0.31865284974093266</v>
      </c>
      <c r="J19" s="5"/>
    </row>
    <row r="20" spans="2:11" x14ac:dyDescent="0.35">
      <c r="B20" s="6" t="s">
        <v>11</v>
      </c>
      <c r="C20" s="5">
        <v>370</v>
      </c>
      <c r="D20" s="5">
        <v>277</v>
      </c>
      <c r="E20" s="5">
        <v>158</v>
      </c>
      <c r="F20" s="5">
        <f t="shared" ref="F20:F22" si="2">E20+D20</f>
        <v>435</v>
      </c>
      <c r="G20" s="27">
        <f t="shared" ref="G20:G22" si="3">D20/F20</f>
        <v>0.63678160919540228</v>
      </c>
      <c r="H20" s="18">
        <f t="shared" ref="H20:H23" si="4">E20/F20</f>
        <v>0.36321839080459772</v>
      </c>
      <c r="J20" s="34"/>
      <c r="K20" s="5"/>
    </row>
    <row r="21" spans="2:11" ht="16.5" customHeight="1" x14ac:dyDescent="0.35">
      <c r="B21" s="6" t="s">
        <v>12</v>
      </c>
      <c r="C21" s="5">
        <v>432</v>
      </c>
      <c r="D21" s="5">
        <v>341</v>
      </c>
      <c r="E21" s="5">
        <v>37</v>
      </c>
      <c r="F21" s="5">
        <f t="shared" si="2"/>
        <v>378</v>
      </c>
      <c r="G21" s="27">
        <f t="shared" si="3"/>
        <v>0.90211640211640209</v>
      </c>
      <c r="H21" s="18">
        <f t="shared" si="4"/>
        <v>9.7883597883597878E-2</v>
      </c>
      <c r="K21" s="14"/>
    </row>
    <row r="22" spans="2:11" x14ac:dyDescent="0.35">
      <c r="B22" s="8" t="s">
        <v>13</v>
      </c>
      <c r="C22" s="5">
        <v>479</v>
      </c>
      <c r="D22" s="5">
        <v>321</v>
      </c>
      <c r="E22" s="5">
        <v>57</v>
      </c>
      <c r="F22" s="5">
        <f t="shared" si="2"/>
        <v>378</v>
      </c>
      <c r="G22" s="27">
        <f t="shared" si="3"/>
        <v>0.84920634920634919</v>
      </c>
      <c r="H22" s="30">
        <f t="shared" si="4"/>
        <v>0.15079365079365079</v>
      </c>
      <c r="J22" s="14"/>
      <c r="K22" s="14"/>
    </row>
    <row r="23" spans="2:11" ht="15" customHeight="1" x14ac:dyDescent="0.35">
      <c r="B23" s="7" t="s">
        <v>14</v>
      </c>
      <c r="C23" s="9">
        <f>SUM(C19:C22)</f>
        <v>1698</v>
      </c>
      <c r="D23" s="9">
        <f>SUM(D19:D22)</f>
        <v>1202</v>
      </c>
      <c r="E23" s="9">
        <f>SUM(E19:E22)</f>
        <v>375</v>
      </c>
      <c r="F23" s="9">
        <f t="shared" ref="F23" si="5">D23+E23</f>
        <v>1577</v>
      </c>
      <c r="G23" s="36">
        <f>D23/F23</f>
        <v>0.76220672162333547</v>
      </c>
      <c r="H23" s="4">
        <f t="shared" si="4"/>
        <v>0.23779327837666456</v>
      </c>
      <c r="J23" s="35"/>
      <c r="K23" s="35"/>
    </row>
    <row r="24" spans="2:11" ht="15" customHeight="1" x14ac:dyDescent="0.35">
      <c r="J24" s="35"/>
      <c r="K24" s="35"/>
    </row>
    <row r="25" spans="2:11" x14ac:dyDescent="0.35">
      <c r="B25" s="31"/>
      <c r="J25" s="26"/>
      <c r="K25" s="26"/>
    </row>
    <row r="26" spans="2:11" x14ac:dyDescent="0.35">
      <c r="J26" s="26"/>
      <c r="K26" s="26"/>
    </row>
    <row r="27" spans="2:11" ht="15.5" x14ac:dyDescent="0.35">
      <c r="B27" s="15" t="s">
        <v>26</v>
      </c>
      <c r="C27" s="5"/>
      <c r="D27" s="5"/>
      <c r="E27" s="5"/>
      <c r="F27" s="5"/>
      <c r="G27" s="5"/>
      <c r="H27" s="5"/>
      <c r="J27" s="5"/>
      <c r="K27" s="5"/>
    </row>
    <row r="28" spans="2:11" x14ac:dyDescent="0.35">
      <c r="B28" s="5"/>
      <c r="C28" s="5"/>
      <c r="D28" s="5"/>
      <c r="E28" s="5"/>
      <c r="F28" s="5"/>
      <c r="G28" s="5"/>
      <c r="H28" s="5"/>
      <c r="J28" s="5"/>
      <c r="K28" s="5"/>
    </row>
    <row r="29" spans="2:11" ht="18" customHeight="1" x14ac:dyDescent="0.35">
      <c r="B29" s="5"/>
      <c r="C29" s="37" t="s">
        <v>25</v>
      </c>
      <c r="D29" s="39" t="s">
        <v>27</v>
      </c>
      <c r="E29" s="40"/>
      <c r="F29" s="41"/>
      <c r="G29" s="5"/>
      <c r="H29" s="5"/>
      <c r="J29" s="5"/>
      <c r="K29" s="5"/>
    </row>
    <row r="30" spans="2:11" ht="70.5" x14ac:dyDescent="0.35">
      <c r="B30" s="5"/>
      <c r="C30" s="38"/>
      <c r="D30" s="6" t="s">
        <v>24</v>
      </c>
      <c r="E30" s="6" t="s">
        <v>8</v>
      </c>
      <c r="F30" s="6" t="s">
        <v>9</v>
      </c>
      <c r="G30" s="1" t="s">
        <v>28</v>
      </c>
      <c r="H30" s="1" t="s">
        <v>29</v>
      </c>
    </row>
    <row r="31" spans="2:11" x14ac:dyDescent="0.35">
      <c r="B31" s="6" t="s">
        <v>10</v>
      </c>
      <c r="C31" s="5">
        <v>264</v>
      </c>
      <c r="D31" s="5">
        <v>60</v>
      </c>
      <c r="E31" s="5">
        <v>21</v>
      </c>
      <c r="F31" s="5">
        <f>D31+E31</f>
        <v>81</v>
      </c>
      <c r="G31" s="3">
        <f>D31/F31</f>
        <v>0.7407407407407407</v>
      </c>
      <c r="H31" s="18">
        <f>E31/F31</f>
        <v>0.25925925925925924</v>
      </c>
      <c r="J31" s="5"/>
    </row>
    <row r="32" spans="2:11" x14ac:dyDescent="0.35">
      <c r="B32" s="6" t="s">
        <v>11</v>
      </c>
      <c r="C32" s="5">
        <v>422</v>
      </c>
      <c r="D32" s="5">
        <v>231</v>
      </c>
      <c r="E32" s="5">
        <v>149</v>
      </c>
      <c r="F32" s="5">
        <f t="shared" ref="F32:F34" si="6">D32+E32</f>
        <v>380</v>
      </c>
      <c r="G32" s="3">
        <f t="shared" ref="G32:G35" si="7">D32/F32</f>
        <v>0.60789473684210527</v>
      </c>
      <c r="H32" s="18">
        <f t="shared" ref="H32:H35" si="8">E32/F32</f>
        <v>0.39210526315789473</v>
      </c>
      <c r="J32" s="34"/>
      <c r="K32" s="5"/>
    </row>
    <row r="33" spans="2:11" ht="16.5" customHeight="1" x14ac:dyDescent="0.35">
      <c r="B33" s="6" t="s">
        <v>12</v>
      </c>
      <c r="C33" s="5">
        <v>404</v>
      </c>
      <c r="D33" s="5">
        <v>266</v>
      </c>
      <c r="E33" s="5">
        <v>168</v>
      </c>
      <c r="F33" s="5">
        <f t="shared" si="6"/>
        <v>434</v>
      </c>
      <c r="G33" s="28">
        <f t="shared" si="7"/>
        <v>0.61290322580645162</v>
      </c>
      <c r="H33" s="18">
        <f t="shared" si="8"/>
        <v>0.38709677419354838</v>
      </c>
      <c r="K33" s="14"/>
    </row>
    <row r="34" spans="2:11" x14ac:dyDescent="0.35">
      <c r="B34" s="8" t="s">
        <v>13</v>
      </c>
      <c r="C34" s="5">
        <v>457</v>
      </c>
      <c r="D34" s="5">
        <v>270</v>
      </c>
      <c r="E34" s="5">
        <v>124</v>
      </c>
      <c r="F34" s="5">
        <f t="shared" si="6"/>
        <v>394</v>
      </c>
      <c r="G34" s="27">
        <f t="shared" si="7"/>
        <v>0.68527918781725883</v>
      </c>
      <c r="H34" s="30">
        <f t="shared" si="8"/>
        <v>0.31472081218274112</v>
      </c>
      <c r="J34" s="14"/>
      <c r="K34" s="14"/>
    </row>
    <row r="35" spans="2:11" ht="15" customHeight="1" x14ac:dyDescent="0.35">
      <c r="B35" s="7" t="s">
        <v>14</v>
      </c>
      <c r="C35" s="9">
        <f>SUM(C31:C34)</f>
        <v>1547</v>
      </c>
      <c r="D35" s="9">
        <f>SUM(D31:D34)</f>
        <v>827</v>
      </c>
      <c r="E35" s="9">
        <f>SUM(E31:E34)</f>
        <v>462</v>
      </c>
      <c r="F35" s="9">
        <f t="shared" ref="F35" si="9">D35+E35</f>
        <v>1289</v>
      </c>
      <c r="G35" s="25">
        <f t="shared" si="7"/>
        <v>0.64158262218774242</v>
      </c>
      <c r="H35" s="4">
        <f t="shared" si="8"/>
        <v>0.35841737781225758</v>
      </c>
      <c r="J35" s="35"/>
      <c r="K35" s="35"/>
    </row>
    <row r="36" spans="2:11" ht="15" customHeight="1" x14ac:dyDescent="0.35">
      <c r="J36" s="35"/>
      <c r="K36" s="35"/>
    </row>
    <row r="37" spans="2:11" x14ac:dyDescent="0.35">
      <c r="B37" s="31"/>
      <c r="J37" s="26"/>
      <c r="K37" s="26"/>
    </row>
    <row r="38" spans="2:11" x14ac:dyDescent="0.35">
      <c r="J38" s="26"/>
      <c r="K38" s="26"/>
    </row>
    <row r="39" spans="2:11" ht="15.5" x14ac:dyDescent="0.35">
      <c r="B39" s="15" t="s">
        <v>2</v>
      </c>
      <c r="C39" s="5"/>
      <c r="D39" s="5"/>
      <c r="E39" s="5"/>
      <c r="F39" s="5"/>
      <c r="G39" s="5"/>
      <c r="H39" s="5"/>
      <c r="J39" s="5"/>
      <c r="K39" s="5"/>
    </row>
    <row r="40" spans="2:11" x14ac:dyDescent="0.35">
      <c r="B40" s="5"/>
      <c r="C40" s="5"/>
      <c r="D40" s="5"/>
      <c r="E40" s="5"/>
      <c r="F40" s="5"/>
      <c r="G40" s="5"/>
      <c r="H40" s="5"/>
      <c r="J40" s="5"/>
      <c r="K40" s="5"/>
    </row>
    <row r="41" spans="2:11" ht="18" customHeight="1" x14ac:dyDescent="0.35">
      <c r="B41" s="5"/>
      <c r="C41" s="37" t="s">
        <v>25</v>
      </c>
      <c r="D41" s="39" t="s">
        <v>27</v>
      </c>
      <c r="E41" s="40"/>
      <c r="F41" s="41"/>
      <c r="G41" s="5"/>
      <c r="H41" s="5"/>
      <c r="J41" s="5"/>
      <c r="K41" s="5"/>
    </row>
    <row r="42" spans="2:11" ht="70.5" x14ac:dyDescent="0.35">
      <c r="B42" s="5"/>
      <c r="C42" s="38"/>
      <c r="D42" s="6" t="s">
        <v>24</v>
      </c>
      <c r="E42" s="6" t="s">
        <v>8</v>
      </c>
      <c r="F42" s="6" t="s">
        <v>9</v>
      </c>
      <c r="G42" s="1" t="s">
        <v>28</v>
      </c>
      <c r="H42" s="1" t="s">
        <v>29</v>
      </c>
    </row>
    <row r="43" spans="2:11" x14ac:dyDescent="0.35">
      <c r="B43" s="6" t="s">
        <v>10</v>
      </c>
      <c r="C43" s="5">
        <v>493</v>
      </c>
      <c r="D43" s="5">
        <v>464</v>
      </c>
      <c r="E43" s="5">
        <v>15</v>
      </c>
      <c r="F43" s="5">
        <f>D43+E43</f>
        <v>479</v>
      </c>
      <c r="G43" s="3">
        <f>D43/F43</f>
        <v>0.96868475991649272</v>
      </c>
      <c r="H43" s="18">
        <f>E43/F43</f>
        <v>3.1315240083507306E-2</v>
      </c>
      <c r="J43" s="5"/>
    </row>
    <row r="44" spans="2:11" x14ac:dyDescent="0.35">
      <c r="B44" s="6" t="s">
        <v>11</v>
      </c>
      <c r="C44" s="5">
        <v>497</v>
      </c>
      <c r="D44" s="5">
        <v>468</v>
      </c>
      <c r="E44" s="5">
        <v>23</v>
      </c>
      <c r="F44" s="5">
        <f t="shared" ref="F44:F47" si="10">D44+E44</f>
        <v>491</v>
      </c>
      <c r="G44" s="3">
        <f t="shared" ref="G44:G47" si="11">D44/F44</f>
        <v>0.95315682281059066</v>
      </c>
      <c r="H44" s="18">
        <f t="shared" ref="H44:H47" si="12">E44/F44</f>
        <v>4.684317718940937E-2</v>
      </c>
      <c r="J44" s="34"/>
      <c r="K44" s="5"/>
    </row>
    <row r="45" spans="2:11" ht="16.5" customHeight="1" x14ac:dyDescent="0.35">
      <c r="B45" s="6" t="s">
        <v>12</v>
      </c>
      <c r="C45" s="5">
        <v>458</v>
      </c>
      <c r="D45" s="5">
        <v>410</v>
      </c>
      <c r="E45" s="5">
        <v>39</v>
      </c>
      <c r="F45" s="5">
        <f t="shared" si="10"/>
        <v>449</v>
      </c>
      <c r="G45" s="28">
        <f t="shared" si="11"/>
        <v>0.9131403118040089</v>
      </c>
      <c r="H45" s="18">
        <f t="shared" si="12"/>
        <v>8.6859688195991089E-2</v>
      </c>
      <c r="K45" s="14"/>
    </row>
    <row r="46" spans="2:11" x14ac:dyDescent="0.35">
      <c r="B46" s="8" t="s">
        <v>13</v>
      </c>
      <c r="C46" s="5">
        <v>494</v>
      </c>
      <c r="D46" s="5">
        <v>386</v>
      </c>
      <c r="E46" s="5">
        <v>49</v>
      </c>
      <c r="F46" s="5">
        <f t="shared" si="10"/>
        <v>435</v>
      </c>
      <c r="G46" s="27">
        <f t="shared" si="11"/>
        <v>0.88735632183908042</v>
      </c>
      <c r="H46" s="30">
        <f t="shared" si="12"/>
        <v>0.11264367816091954</v>
      </c>
      <c r="J46" s="14"/>
      <c r="K46" s="14"/>
    </row>
    <row r="47" spans="2:11" ht="15" customHeight="1" x14ac:dyDescent="0.35">
      <c r="B47" s="7" t="s">
        <v>14</v>
      </c>
      <c r="C47" s="9">
        <f>SUM(C43:C46)</f>
        <v>1942</v>
      </c>
      <c r="D47" s="9">
        <f>SUM(D43:D46)</f>
        <v>1728</v>
      </c>
      <c r="E47" s="9">
        <f>SUM(E43:E46)</f>
        <v>126</v>
      </c>
      <c r="F47" s="9">
        <f t="shared" si="10"/>
        <v>1854</v>
      </c>
      <c r="G47" s="25">
        <f t="shared" si="11"/>
        <v>0.93203883495145634</v>
      </c>
      <c r="H47" s="4">
        <f t="shared" si="12"/>
        <v>6.7961165048543687E-2</v>
      </c>
      <c r="J47" s="35"/>
      <c r="K47" s="35"/>
    </row>
    <row r="48" spans="2:11" ht="15" customHeight="1" x14ac:dyDescent="0.35">
      <c r="J48" s="35"/>
      <c r="K48" s="35"/>
    </row>
    <row r="49" spans="2:11" x14ac:dyDescent="0.35">
      <c r="B49" s="31"/>
      <c r="J49" s="26"/>
      <c r="K49" s="26"/>
    </row>
    <row r="50" spans="2:11" x14ac:dyDescent="0.35">
      <c r="J50" s="26"/>
      <c r="K50" s="26"/>
    </row>
    <row r="51" spans="2:11" ht="15.5" x14ac:dyDescent="0.35">
      <c r="B51" s="15" t="s">
        <v>18</v>
      </c>
      <c r="C51" s="5"/>
      <c r="D51" s="5"/>
      <c r="E51" s="5"/>
      <c r="F51" s="5"/>
      <c r="G51" s="5"/>
      <c r="H51" s="5"/>
    </row>
    <row r="52" spans="2:11" x14ac:dyDescent="0.35">
      <c r="B52" s="5"/>
      <c r="C52" s="5"/>
      <c r="D52" s="5"/>
      <c r="E52" s="5"/>
      <c r="F52" s="5"/>
      <c r="G52" s="5"/>
      <c r="H52" s="5"/>
    </row>
    <row r="53" spans="2:11" x14ac:dyDescent="0.35">
      <c r="B53" s="5"/>
      <c r="C53" s="37" t="s">
        <v>25</v>
      </c>
      <c r="D53" s="39" t="s">
        <v>30</v>
      </c>
      <c r="E53" s="40"/>
      <c r="F53" s="41"/>
      <c r="G53" s="5"/>
      <c r="H53" s="5"/>
    </row>
    <row r="54" spans="2:11" ht="70.5" x14ac:dyDescent="0.35">
      <c r="B54" s="5"/>
      <c r="C54" s="38"/>
      <c r="D54" s="6" t="s">
        <v>24</v>
      </c>
      <c r="E54" s="6" t="s">
        <v>8</v>
      </c>
      <c r="F54" s="6" t="s">
        <v>9</v>
      </c>
      <c r="G54" s="1" t="s">
        <v>28</v>
      </c>
      <c r="H54" s="1" t="s">
        <v>29</v>
      </c>
    </row>
    <row r="55" spans="2:11" x14ac:dyDescent="0.35">
      <c r="B55" s="6" t="s">
        <v>10</v>
      </c>
      <c r="C55" s="5">
        <v>554</v>
      </c>
      <c r="D55" s="5">
        <v>569</v>
      </c>
      <c r="E55" s="5">
        <v>11</v>
      </c>
      <c r="F55" s="5">
        <f>D55+E55</f>
        <v>580</v>
      </c>
      <c r="G55" s="19">
        <f>D55/F55</f>
        <v>0.98103448275862071</v>
      </c>
      <c r="H55" s="22">
        <f>E55/F55</f>
        <v>1.896551724137931E-2</v>
      </c>
    </row>
    <row r="56" spans="2:11" x14ac:dyDescent="0.35">
      <c r="B56" s="6" t="s">
        <v>11</v>
      </c>
      <c r="C56" s="5">
        <v>547</v>
      </c>
      <c r="D56" s="5">
        <v>536</v>
      </c>
      <c r="E56" s="5">
        <v>18</v>
      </c>
      <c r="F56" s="5">
        <f>D56+E56</f>
        <v>554</v>
      </c>
      <c r="G56" s="19">
        <f t="shared" ref="G56:G58" si="13">D56/F56</f>
        <v>0.96750902527075811</v>
      </c>
      <c r="H56" s="22">
        <f t="shared" ref="H56:H59" si="14">E56/F56</f>
        <v>3.2490974729241874E-2</v>
      </c>
    </row>
    <row r="57" spans="2:11" x14ac:dyDescent="0.35">
      <c r="B57" s="6" t="s">
        <v>12</v>
      </c>
      <c r="C57" s="5">
        <v>572</v>
      </c>
      <c r="D57" s="5">
        <v>551</v>
      </c>
      <c r="E57" s="5">
        <v>17</v>
      </c>
      <c r="F57" s="5">
        <f>D57+E57</f>
        <v>568</v>
      </c>
      <c r="G57" s="19">
        <f t="shared" si="13"/>
        <v>0.97007042253521125</v>
      </c>
      <c r="H57" s="22">
        <f t="shared" si="14"/>
        <v>2.9929577464788731E-2</v>
      </c>
    </row>
    <row r="58" spans="2:11" x14ac:dyDescent="0.35">
      <c r="B58" s="8" t="s">
        <v>13</v>
      </c>
      <c r="C58" s="5">
        <v>608</v>
      </c>
      <c r="D58" s="5">
        <v>584</v>
      </c>
      <c r="E58" s="5">
        <v>21</v>
      </c>
      <c r="F58" s="5">
        <f>D58+E58</f>
        <v>605</v>
      </c>
      <c r="G58" s="19">
        <f t="shared" si="13"/>
        <v>0.96528925619834716</v>
      </c>
      <c r="H58" s="13">
        <f t="shared" si="14"/>
        <v>3.4710743801652892E-2</v>
      </c>
    </row>
    <row r="59" spans="2:11" x14ac:dyDescent="0.35">
      <c r="B59" s="7" t="s">
        <v>14</v>
      </c>
      <c r="C59" s="9">
        <f>SUM(C55:C58)</f>
        <v>2281</v>
      </c>
      <c r="D59" s="9">
        <f t="shared" ref="D59:E59" si="15">SUM(D55:D58)</f>
        <v>2240</v>
      </c>
      <c r="E59" s="9">
        <f t="shared" si="15"/>
        <v>67</v>
      </c>
      <c r="F59" s="9">
        <f>D59+E59</f>
        <v>2307</v>
      </c>
      <c r="G59" s="29">
        <f>D59/F59</f>
        <v>0.97095795405288254</v>
      </c>
      <c r="H59" s="23">
        <f t="shared" si="14"/>
        <v>2.904204594711747E-2</v>
      </c>
    </row>
    <row r="61" spans="2:11" x14ac:dyDescent="0.35">
      <c r="B61" s="31"/>
    </row>
    <row r="63" spans="2:11" ht="15.5" x14ac:dyDescent="0.35">
      <c r="B63" s="15" t="s">
        <v>19</v>
      </c>
      <c r="C63" s="5"/>
      <c r="D63" s="5"/>
      <c r="E63" s="5"/>
      <c r="F63" s="5"/>
      <c r="G63" s="5"/>
      <c r="H63" s="5"/>
    </row>
    <row r="64" spans="2:11" x14ac:dyDescent="0.35">
      <c r="B64" s="5"/>
      <c r="C64" s="5"/>
      <c r="D64" s="5"/>
      <c r="E64" s="5"/>
      <c r="F64" s="5"/>
      <c r="G64" s="5"/>
      <c r="H64" s="5"/>
    </row>
    <row r="65" spans="2:8" x14ac:dyDescent="0.35">
      <c r="B65" s="5"/>
      <c r="C65" s="37" t="s">
        <v>25</v>
      </c>
      <c r="D65" s="39" t="s">
        <v>30</v>
      </c>
      <c r="E65" s="40"/>
      <c r="F65" s="41"/>
      <c r="G65" s="5"/>
      <c r="H65" s="5"/>
    </row>
    <row r="66" spans="2:8" ht="70.5" x14ac:dyDescent="0.35">
      <c r="B66" s="5"/>
      <c r="C66" s="38"/>
      <c r="D66" s="6" t="s">
        <v>24</v>
      </c>
      <c r="E66" s="6" t="s">
        <v>8</v>
      </c>
      <c r="F66" s="6" t="s">
        <v>9</v>
      </c>
      <c r="G66" s="1" t="s">
        <v>28</v>
      </c>
      <c r="H66" s="1" t="s">
        <v>29</v>
      </c>
    </row>
    <row r="67" spans="2:8" ht="14.5" customHeight="1" x14ac:dyDescent="0.35">
      <c r="B67" s="6" t="s">
        <v>10</v>
      </c>
      <c r="C67" s="5">
        <v>490</v>
      </c>
      <c r="D67" s="5">
        <v>479</v>
      </c>
      <c r="E67" s="5">
        <v>17</v>
      </c>
      <c r="F67" s="5">
        <f>D67+E67</f>
        <v>496</v>
      </c>
      <c r="G67" s="19">
        <f>D67/F67</f>
        <v>0.96572580645161288</v>
      </c>
      <c r="H67" s="22">
        <f>E67/F67</f>
        <v>3.4274193548387094E-2</v>
      </c>
    </row>
    <row r="68" spans="2:8" x14ac:dyDescent="0.35">
      <c r="B68" s="6" t="s">
        <v>11</v>
      </c>
      <c r="C68" s="5">
        <v>490</v>
      </c>
      <c r="D68" s="5">
        <v>512</v>
      </c>
      <c r="E68" s="5">
        <v>26</v>
      </c>
      <c r="F68" s="5">
        <f t="shared" ref="F68:F70" si="16">D68+E68</f>
        <v>538</v>
      </c>
      <c r="G68" s="19">
        <f t="shared" ref="G68:G69" si="17">D68/F68</f>
        <v>0.95167286245353155</v>
      </c>
      <c r="H68" s="22">
        <f t="shared" ref="H68:H70" si="18">E68/F68</f>
        <v>4.8327137546468404E-2</v>
      </c>
    </row>
    <row r="69" spans="2:8" x14ac:dyDescent="0.35">
      <c r="B69" s="6" t="s">
        <v>12</v>
      </c>
      <c r="C69" s="5">
        <v>517</v>
      </c>
      <c r="D69" s="5">
        <v>489</v>
      </c>
      <c r="E69" s="5">
        <v>12</v>
      </c>
      <c r="F69" s="5">
        <f t="shared" si="16"/>
        <v>501</v>
      </c>
      <c r="G69" s="19">
        <f t="shared" si="17"/>
        <v>0.9760479041916168</v>
      </c>
      <c r="H69" s="22">
        <f t="shared" si="18"/>
        <v>2.3952095808383235E-2</v>
      </c>
    </row>
    <row r="70" spans="2:8" x14ac:dyDescent="0.35">
      <c r="B70" s="8" t="s">
        <v>13</v>
      </c>
      <c r="C70" s="5">
        <v>585</v>
      </c>
      <c r="D70" s="5">
        <v>534</v>
      </c>
      <c r="E70" s="5">
        <v>9</v>
      </c>
      <c r="F70" s="5">
        <f t="shared" si="16"/>
        <v>543</v>
      </c>
      <c r="G70" s="19">
        <f>D70/F70</f>
        <v>0.98342541436464093</v>
      </c>
      <c r="H70" s="22">
        <f t="shared" si="18"/>
        <v>1.6574585635359115E-2</v>
      </c>
    </row>
    <row r="71" spans="2:8" x14ac:dyDescent="0.35">
      <c r="B71" s="7" t="s">
        <v>14</v>
      </c>
      <c r="C71" s="9">
        <f>SUM(C67:C70)</f>
        <v>2082</v>
      </c>
      <c r="D71" s="9">
        <f t="shared" ref="D71:E71" si="19">SUM(D67:D70)</f>
        <v>2014</v>
      </c>
      <c r="E71" s="9">
        <f t="shared" si="19"/>
        <v>64</v>
      </c>
      <c r="F71" s="9">
        <f>D71+E71</f>
        <v>2078</v>
      </c>
      <c r="G71" s="29">
        <f>D71/F71</f>
        <v>0.96920115495668913</v>
      </c>
      <c r="H71" s="23">
        <f>E71/F71</f>
        <v>3.0798845043310877E-2</v>
      </c>
    </row>
    <row r="72" spans="2:8" x14ac:dyDescent="0.35">
      <c r="B72" s="17"/>
      <c r="C72" s="17"/>
      <c r="D72" s="17"/>
      <c r="E72" s="17"/>
      <c r="F72" s="17"/>
      <c r="G72" s="24"/>
      <c r="H72" s="24"/>
    </row>
    <row r="73" spans="2:8" x14ac:dyDescent="0.35">
      <c r="B73" s="31"/>
      <c r="C73" s="17"/>
      <c r="D73" s="17"/>
      <c r="E73" s="17"/>
      <c r="F73" s="17"/>
      <c r="G73" s="24"/>
      <c r="H73" s="24"/>
    </row>
    <row r="74" spans="2:8" x14ac:dyDescent="0.35">
      <c r="B74" s="17"/>
      <c r="C74" s="17"/>
      <c r="D74" s="17"/>
      <c r="E74" s="17"/>
      <c r="F74" s="17"/>
      <c r="G74" s="24"/>
      <c r="H74" s="24"/>
    </row>
    <row r="75" spans="2:8" ht="15.5" x14ac:dyDescent="0.35">
      <c r="B75" s="15" t="s">
        <v>20</v>
      </c>
      <c r="C75" s="5"/>
      <c r="D75" s="5"/>
      <c r="E75" s="5"/>
      <c r="F75" s="5"/>
      <c r="G75" s="5"/>
      <c r="H75" s="5"/>
    </row>
    <row r="76" spans="2:8" x14ac:dyDescent="0.35">
      <c r="B76" s="5"/>
      <c r="C76" s="5"/>
      <c r="D76" s="5"/>
      <c r="E76" s="5"/>
      <c r="F76" s="5"/>
      <c r="G76" s="5"/>
      <c r="H76" s="5"/>
    </row>
    <row r="77" spans="2:8" x14ac:dyDescent="0.35">
      <c r="B77" s="5"/>
      <c r="C77" s="37" t="s">
        <v>25</v>
      </c>
      <c r="D77" s="39" t="s">
        <v>30</v>
      </c>
      <c r="E77" s="40"/>
      <c r="F77" s="41"/>
      <c r="G77" s="5"/>
      <c r="H77" s="5"/>
    </row>
    <row r="78" spans="2:8" ht="70.5" x14ac:dyDescent="0.35">
      <c r="B78" s="5"/>
      <c r="C78" s="38"/>
      <c r="D78" s="6" t="s">
        <v>24</v>
      </c>
      <c r="E78" s="6" t="s">
        <v>8</v>
      </c>
      <c r="F78" s="6" t="s">
        <v>9</v>
      </c>
      <c r="G78" s="1" t="s">
        <v>28</v>
      </c>
      <c r="H78" s="1" t="s">
        <v>29</v>
      </c>
    </row>
    <row r="79" spans="2:8" x14ac:dyDescent="0.35">
      <c r="B79" s="6" t="s">
        <v>10</v>
      </c>
      <c r="C79" s="5">
        <v>477</v>
      </c>
      <c r="D79" s="5">
        <v>446</v>
      </c>
      <c r="E79" s="5">
        <v>8</v>
      </c>
      <c r="F79" s="5">
        <f>D79+E79</f>
        <v>454</v>
      </c>
      <c r="G79" s="19">
        <f>D79/F79</f>
        <v>0.98237885462555063</v>
      </c>
      <c r="H79" s="22">
        <f>E79/F79</f>
        <v>1.7621145374449341E-2</v>
      </c>
    </row>
    <row r="80" spans="2:8" x14ac:dyDescent="0.35">
      <c r="B80" s="6" t="s">
        <v>11</v>
      </c>
      <c r="C80" s="5">
        <v>461</v>
      </c>
      <c r="D80" s="5">
        <v>508</v>
      </c>
      <c r="E80" s="5">
        <v>6</v>
      </c>
      <c r="F80" s="5">
        <f t="shared" ref="F80:F83" si="20">D80+E80</f>
        <v>514</v>
      </c>
      <c r="G80" s="19">
        <f t="shared" ref="G80:G81" si="21">D80/F80</f>
        <v>0.98832684824902728</v>
      </c>
      <c r="H80" s="22">
        <f t="shared" ref="H80:H83" si="22">E80/F80</f>
        <v>1.1673151750972763E-2</v>
      </c>
    </row>
    <row r="81" spans="2:8" x14ac:dyDescent="0.35">
      <c r="B81" s="6" t="s">
        <v>12</v>
      </c>
      <c r="C81" s="5">
        <v>493</v>
      </c>
      <c r="D81" s="5">
        <v>457</v>
      </c>
      <c r="E81" s="5">
        <v>7</v>
      </c>
      <c r="F81" s="5">
        <f t="shared" si="20"/>
        <v>464</v>
      </c>
      <c r="G81" s="19">
        <f t="shared" si="21"/>
        <v>0.98491379310344829</v>
      </c>
      <c r="H81" s="22">
        <f t="shared" si="22"/>
        <v>1.5086206896551725E-2</v>
      </c>
    </row>
    <row r="82" spans="2:8" x14ac:dyDescent="0.35">
      <c r="B82" s="8" t="s">
        <v>13</v>
      </c>
      <c r="C82" s="5">
        <v>622</v>
      </c>
      <c r="D82" s="5">
        <v>580</v>
      </c>
      <c r="E82" s="5">
        <v>20</v>
      </c>
      <c r="F82" s="5">
        <f t="shared" si="20"/>
        <v>600</v>
      </c>
      <c r="G82" s="19">
        <f>D82/F82</f>
        <v>0.96666666666666667</v>
      </c>
      <c r="H82" s="22">
        <f t="shared" si="22"/>
        <v>3.3333333333333333E-2</v>
      </c>
    </row>
    <row r="83" spans="2:8" x14ac:dyDescent="0.35">
      <c r="B83" s="7" t="s">
        <v>14</v>
      </c>
      <c r="C83" s="9">
        <f>SUM(C79:C82)</f>
        <v>2053</v>
      </c>
      <c r="D83" s="9">
        <f t="shared" ref="D83:E83" si="23">SUM(D79:D82)</f>
        <v>1991</v>
      </c>
      <c r="E83" s="9">
        <f t="shared" si="23"/>
        <v>41</v>
      </c>
      <c r="F83" s="9">
        <f t="shared" si="20"/>
        <v>2032</v>
      </c>
      <c r="G83" s="29">
        <f>D83/F83</f>
        <v>0.97982283464566933</v>
      </c>
      <c r="H83" s="23">
        <f t="shared" si="22"/>
        <v>2.0177165354330708E-2</v>
      </c>
    </row>
    <row r="85" spans="2:8" x14ac:dyDescent="0.35">
      <c r="B85" s="31"/>
    </row>
    <row r="87" spans="2:8" ht="15.5" x14ac:dyDescent="0.35">
      <c r="B87" s="15" t="s">
        <v>21</v>
      </c>
    </row>
    <row r="88" spans="2:8" x14ac:dyDescent="0.35">
      <c r="B88" s="5"/>
      <c r="C88" s="5"/>
      <c r="D88" s="5"/>
      <c r="E88" s="5"/>
      <c r="F88" s="5"/>
      <c r="G88" s="5"/>
      <c r="H88" s="5"/>
    </row>
    <row r="89" spans="2:8" x14ac:dyDescent="0.35">
      <c r="B89" s="5"/>
      <c r="C89" s="37" t="s">
        <v>25</v>
      </c>
      <c r="D89" s="39" t="s">
        <v>30</v>
      </c>
      <c r="E89" s="40"/>
      <c r="F89" s="41"/>
      <c r="G89" s="5"/>
      <c r="H89" s="5"/>
    </row>
    <row r="90" spans="2:8" ht="70.5" x14ac:dyDescent="0.35">
      <c r="B90" s="5"/>
      <c r="C90" s="38"/>
      <c r="D90" s="6" t="s">
        <v>24</v>
      </c>
      <c r="E90" s="6" t="s">
        <v>8</v>
      </c>
      <c r="F90" s="6" t="s">
        <v>9</v>
      </c>
      <c r="G90" s="1" t="s">
        <v>28</v>
      </c>
      <c r="H90" s="1" t="s">
        <v>29</v>
      </c>
    </row>
    <row r="91" spans="2:8" x14ac:dyDescent="0.35">
      <c r="B91" s="6" t="s">
        <v>10</v>
      </c>
      <c r="C91" s="5">
        <v>394</v>
      </c>
      <c r="D91" s="5">
        <v>386</v>
      </c>
      <c r="E91" s="5">
        <v>12</v>
      </c>
      <c r="F91" s="5">
        <f>D91+E91</f>
        <v>398</v>
      </c>
      <c r="G91" s="19">
        <f>D91/F91</f>
        <v>0.96984924623115576</v>
      </c>
      <c r="H91" s="22">
        <f>E91/F91</f>
        <v>3.015075376884422E-2</v>
      </c>
    </row>
    <row r="92" spans="2:8" x14ac:dyDescent="0.35">
      <c r="B92" s="6" t="s">
        <v>11</v>
      </c>
      <c r="C92" s="5">
        <v>629</v>
      </c>
      <c r="D92" s="5">
        <v>606</v>
      </c>
      <c r="E92" s="5">
        <v>13</v>
      </c>
      <c r="F92" s="5">
        <f t="shared" ref="F92:F95" si="24">D92+E92</f>
        <v>619</v>
      </c>
      <c r="G92" s="19">
        <f t="shared" ref="G92:G93" si="25">D92/F92</f>
        <v>0.97899838449111465</v>
      </c>
      <c r="H92" s="22">
        <f t="shared" ref="H92:H94" si="26">E92/F92</f>
        <v>2.10016155088853E-2</v>
      </c>
    </row>
    <row r="93" spans="2:8" x14ac:dyDescent="0.35">
      <c r="B93" s="6" t="s">
        <v>12</v>
      </c>
      <c r="C93" s="5">
        <v>398</v>
      </c>
      <c r="D93" s="5">
        <v>413</v>
      </c>
      <c r="E93" s="5">
        <v>16</v>
      </c>
      <c r="F93" s="5">
        <f t="shared" si="24"/>
        <v>429</v>
      </c>
      <c r="G93" s="19">
        <f t="shared" si="25"/>
        <v>0.96270396270396275</v>
      </c>
      <c r="H93" s="22">
        <f t="shared" si="26"/>
        <v>3.7296037296037296E-2</v>
      </c>
    </row>
    <row r="94" spans="2:8" x14ac:dyDescent="0.35">
      <c r="B94" s="8" t="s">
        <v>13</v>
      </c>
      <c r="C94" s="5">
        <v>481</v>
      </c>
      <c r="D94" s="5">
        <v>449</v>
      </c>
      <c r="E94" s="5">
        <v>22</v>
      </c>
      <c r="F94" s="5">
        <f t="shared" si="24"/>
        <v>471</v>
      </c>
      <c r="G94" s="19">
        <f>D94/F94</f>
        <v>0.95329087048832273</v>
      </c>
      <c r="H94" s="22">
        <f t="shared" si="26"/>
        <v>4.6709129511677279E-2</v>
      </c>
    </row>
    <row r="95" spans="2:8" x14ac:dyDescent="0.35">
      <c r="B95" s="7" t="s">
        <v>14</v>
      </c>
      <c r="C95" s="9">
        <f>SUM(C91:C94)</f>
        <v>1902</v>
      </c>
      <c r="D95" s="9">
        <f t="shared" ref="D95:E95" si="27">SUM(D91:D94)</f>
        <v>1854</v>
      </c>
      <c r="E95" s="9">
        <f t="shared" si="27"/>
        <v>63</v>
      </c>
      <c r="F95" s="9">
        <f t="shared" si="24"/>
        <v>1917</v>
      </c>
      <c r="G95" s="29">
        <f>D95/F95</f>
        <v>0.96713615023474175</v>
      </c>
      <c r="H95" s="23">
        <f>E95/F95</f>
        <v>3.2863849765258218E-2</v>
      </c>
    </row>
    <row r="96" spans="2:8" x14ac:dyDescent="0.35">
      <c r="B96" s="5"/>
      <c r="C96" s="5"/>
      <c r="D96" s="5"/>
      <c r="E96" s="5"/>
      <c r="F96" s="5"/>
      <c r="G96" s="5"/>
      <c r="H96" s="5"/>
    </row>
    <row r="97" spans="2:8" x14ac:dyDescent="0.35">
      <c r="B97" s="31"/>
      <c r="C97" s="5"/>
      <c r="D97" s="5"/>
      <c r="E97" s="5"/>
      <c r="F97" s="5"/>
      <c r="G97" s="5"/>
      <c r="H97" s="5"/>
    </row>
    <row r="98" spans="2:8" x14ac:dyDescent="0.35">
      <c r="B98" s="5"/>
      <c r="C98" s="5"/>
      <c r="D98" s="5"/>
      <c r="E98" s="5"/>
      <c r="F98" s="5"/>
      <c r="G98" s="5"/>
      <c r="H98" s="5"/>
    </row>
    <row r="99" spans="2:8" ht="15.5" x14ac:dyDescent="0.35">
      <c r="B99" s="15" t="s">
        <v>22</v>
      </c>
      <c r="C99" s="5"/>
      <c r="D99" s="5"/>
      <c r="E99" s="5"/>
      <c r="F99" s="5"/>
      <c r="G99" s="5"/>
      <c r="H99" s="5"/>
    </row>
    <row r="100" spans="2:8" x14ac:dyDescent="0.35">
      <c r="B100" s="5"/>
      <c r="C100" s="5"/>
      <c r="D100" s="5"/>
      <c r="E100" s="5"/>
      <c r="F100" s="5"/>
      <c r="G100" s="5"/>
      <c r="H100" s="5"/>
    </row>
    <row r="101" spans="2:8" x14ac:dyDescent="0.35">
      <c r="B101" s="5"/>
      <c r="C101" s="37" t="s">
        <v>25</v>
      </c>
      <c r="D101" s="39" t="s">
        <v>30</v>
      </c>
      <c r="E101" s="40"/>
      <c r="F101" s="41"/>
      <c r="G101" s="5"/>
      <c r="H101" s="5"/>
    </row>
    <row r="102" spans="2:8" ht="70.5" x14ac:dyDescent="0.35">
      <c r="B102" s="17"/>
      <c r="C102" s="38"/>
      <c r="D102" s="6" t="s">
        <v>24</v>
      </c>
      <c r="E102" s="6" t="s">
        <v>8</v>
      </c>
      <c r="F102" s="6" t="s">
        <v>9</v>
      </c>
      <c r="G102" s="32" t="s">
        <v>28</v>
      </c>
      <c r="H102" s="1" t="s">
        <v>29</v>
      </c>
    </row>
    <row r="103" spans="2:8" x14ac:dyDescent="0.35">
      <c r="B103" s="6" t="s">
        <v>10</v>
      </c>
      <c r="C103" s="5">
        <v>430</v>
      </c>
      <c r="D103" s="5">
        <v>381</v>
      </c>
      <c r="E103" s="5">
        <v>71</v>
      </c>
      <c r="F103" s="5">
        <f>D103+E103</f>
        <v>452</v>
      </c>
      <c r="G103" s="20">
        <f>D103/F103</f>
        <v>0.84292035398230092</v>
      </c>
      <c r="H103" s="22">
        <f>E103/F103</f>
        <v>0.15707964601769911</v>
      </c>
    </row>
    <row r="104" spans="2:8" x14ac:dyDescent="0.35">
      <c r="B104" s="6" t="s">
        <v>11</v>
      </c>
      <c r="C104" s="5">
        <v>407</v>
      </c>
      <c r="D104" s="5">
        <v>357</v>
      </c>
      <c r="E104" s="5">
        <v>50</v>
      </c>
      <c r="F104" s="5">
        <f t="shared" ref="F104:F107" si="28">D104+E104</f>
        <v>407</v>
      </c>
      <c r="G104" s="21">
        <f>D104/F104</f>
        <v>0.87714987714987713</v>
      </c>
      <c r="H104" s="22">
        <f t="shared" ref="H104:H107" si="29">E104/F104</f>
        <v>0.12285012285012285</v>
      </c>
    </row>
    <row r="105" spans="2:8" x14ac:dyDescent="0.35">
      <c r="B105" s="6" t="s">
        <v>12</v>
      </c>
      <c r="C105" s="5">
        <v>422</v>
      </c>
      <c r="D105" s="5">
        <v>415</v>
      </c>
      <c r="E105" s="5">
        <v>22</v>
      </c>
      <c r="F105" s="5">
        <f t="shared" si="28"/>
        <v>437</v>
      </c>
      <c r="G105" s="19">
        <f>D105/F105</f>
        <v>0.94965675057208243</v>
      </c>
      <c r="H105" s="22">
        <f t="shared" si="29"/>
        <v>5.0343249427917618E-2</v>
      </c>
    </row>
    <row r="106" spans="2:8" x14ac:dyDescent="0.35">
      <c r="B106" s="8" t="s">
        <v>13</v>
      </c>
      <c r="C106" s="5">
        <v>454</v>
      </c>
      <c r="D106" s="5">
        <v>397</v>
      </c>
      <c r="E106" s="5">
        <v>19</v>
      </c>
      <c r="F106" s="5">
        <f t="shared" si="28"/>
        <v>416</v>
      </c>
      <c r="G106" s="19">
        <f>D106/F106</f>
        <v>0.95432692307692313</v>
      </c>
      <c r="H106" s="22">
        <f t="shared" si="29"/>
        <v>4.567307692307692E-2</v>
      </c>
    </row>
    <row r="107" spans="2:8" x14ac:dyDescent="0.35">
      <c r="B107" s="7" t="s">
        <v>14</v>
      </c>
      <c r="C107" s="9">
        <f>SUM(C103:C106)</f>
        <v>1713</v>
      </c>
      <c r="D107" s="9">
        <f t="shared" ref="D107:E107" si="30">SUM(D103:D106)</f>
        <v>1550</v>
      </c>
      <c r="E107" s="9">
        <f t="shared" si="30"/>
        <v>162</v>
      </c>
      <c r="F107" s="9">
        <f t="shared" si="28"/>
        <v>1712</v>
      </c>
      <c r="G107" s="29">
        <f>D107/F107</f>
        <v>0.90537383177570097</v>
      </c>
      <c r="H107" s="23">
        <f t="shared" si="29"/>
        <v>9.4626168224299062E-2</v>
      </c>
    </row>
    <row r="109" spans="2:8" x14ac:dyDescent="0.35">
      <c r="B109" s="31"/>
    </row>
    <row r="111" spans="2:8" ht="15.5" x14ac:dyDescent="0.35">
      <c r="B111" s="15" t="s">
        <v>1</v>
      </c>
    </row>
    <row r="112" spans="2:8" ht="15.5" x14ac:dyDescent="0.35">
      <c r="B112" s="15"/>
    </row>
    <row r="113" spans="2:3" ht="17.5" x14ac:dyDescent="0.35">
      <c r="B113" s="10" t="s">
        <v>3</v>
      </c>
      <c r="C113" s="5" t="s">
        <v>4</v>
      </c>
    </row>
    <row r="114" spans="2:3" ht="17.5" x14ac:dyDescent="0.35">
      <c r="B114" s="11" t="s">
        <v>5</v>
      </c>
      <c r="C114" s="5" t="s">
        <v>6</v>
      </c>
    </row>
    <row r="115" spans="2:3" x14ac:dyDescent="0.35">
      <c r="B115" s="12" t="s">
        <v>7</v>
      </c>
      <c r="C115" s="5" t="s">
        <v>34</v>
      </c>
    </row>
    <row r="116" spans="2:3" x14ac:dyDescent="0.35">
      <c r="B116" s="5"/>
      <c r="C116" s="5"/>
    </row>
    <row r="117" spans="2:3" ht="17.5" x14ac:dyDescent="0.35">
      <c r="B117" s="5" t="s">
        <v>23</v>
      </c>
    </row>
    <row r="118" spans="2:3" ht="16.5" x14ac:dyDescent="0.35">
      <c r="B118" s="34" t="s">
        <v>31</v>
      </c>
      <c r="C118" s="5"/>
    </row>
  </sheetData>
  <mergeCells count="18">
    <mergeCell ref="C4:C5"/>
    <mergeCell ref="D4:F4"/>
    <mergeCell ref="C29:C30"/>
    <mergeCell ref="D29:F29"/>
    <mergeCell ref="C17:C18"/>
    <mergeCell ref="D17:F17"/>
    <mergeCell ref="D41:F41"/>
    <mergeCell ref="C65:C66"/>
    <mergeCell ref="D65:F65"/>
    <mergeCell ref="C41:C42"/>
    <mergeCell ref="D101:F101"/>
    <mergeCell ref="C101:C102"/>
    <mergeCell ref="C89:C90"/>
    <mergeCell ref="D89:F89"/>
    <mergeCell ref="C77:C78"/>
    <mergeCell ref="D77:F77"/>
    <mergeCell ref="C53:C54"/>
    <mergeCell ref="D53:F53"/>
  </mergeCells>
  <conditionalFormatting sqref="G6:G10">
    <cfRule type="expression" dxfId="5" priority="1" stopIfTrue="1">
      <formula>G6&gt;=0.95</formula>
    </cfRule>
    <cfRule type="expression" dxfId="4" priority="2" stopIfTrue="1">
      <formula>G6&gt;=0.9</formula>
    </cfRule>
    <cfRule type="expression" dxfId="3" priority="3">
      <formula>G6&lt;0.9</formula>
    </cfRule>
  </conditionalFormatting>
  <conditionalFormatting sqref="G19:G23 G31:G35 G43:G47 G55:G59 G67:G71 G79:G83 G91:G95 G103:G107">
    <cfRule type="expression" dxfId="2" priority="4" stopIfTrue="1">
      <formula>G19&gt;=0.95</formula>
    </cfRule>
    <cfRule type="expression" dxfId="1" priority="5" stopIfTrue="1">
      <formula>G19&gt;=0.9</formula>
    </cfRule>
    <cfRule type="expression" dxfId="0" priority="7">
      <formula>G19&lt;0.9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Headline Statistics 25-26</vt:lpstr>
      <vt:lpstr>Headline Statistics 24-25</vt:lpstr>
      <vt:lpstr>Headline Statistics 23-24</vt:lpstr>
      <vt:lpstr>Previous Years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2024-07-26T14:36:23Z</dcterms:created>
  <dcterms:modified xsi:type="dcterms:W3CDTF">2026-04-14T12:14:12Z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588358-c3f1-4695-a290-e2f70d15689d_Enabled">
    <vt:lpwstr>true</vt:lpwstr>
  </property>
  <property fmtid="{D5CDD505-2E9C-101B-9397-08002B2CF9AE}" pid="3" name="MSIP_Label_c8588358-c3f1-4695-a290-e2f70d15689d_SetDate">
    <vt:lpwstr>2024-07-26T14:37:42Z</vt:lpwstr>
  </property>
  <property fmtid="{D5CDD505-2E9C-101B-9397-08002B2CF9AE}" pid="4" name="MSIP_Label_c8588358-c3f1-4695-a290-e2f70d15689d_Method">
    <vt:lpwstr>Privileged</vt:lpwstr>
  </property>
  <property fmtid="{D5CDD505-2E9C-101B-9397-08002B2CF9AE}" pid="5" name="MSIP_Label_c8588358-c3f1-4695-a290-e2f70d15689d_Name">
    <vt:lpwstr>Official – General</vt:lpwstr>
  </property>
  <property fmtid="{D5CDD505-2E9C-101B-9397-08002B2CF9AE}" pid="6" name="MSIP_Label_c8588358-c3f1-4695-a290-e2f70d15689d_SiteId">
    <vt:lpwstr>a1ba59b9-7204-48d8-a360-7770245ad4a9</vt:lpwstr>
  </property>
  <property fmtid="{D5CDD505-2E9C-101B-9397-08002B2CF9AE}" pid="7" name="MSIP_Label_c8588358-c3f1-4695-a290-e2f70d15689d_ActionId">
    <vt:lpwstr>38a2f6f5-7c77-42d4-83a6-19d4f8f9f124</vt:lpwstr>
  </property>
  <property fmtid="{D5CDD505-2E9C-101B-9397-08002B2CF9AE}" pid="8" name="MSIP_Label_c8588358-c3f1-4695-a290-e2f70d15689d_ContentBits">
    <vt:lpwstr>0</vt:lpwstr>
  </property>
</Properties>
</file>