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set_Info\DFES Engineering\2023\Working Folder\DFES LA Workbooks\"/>
    </mc:Choice>
  </mc:AlternateContent>
  <xr:revisionPtr revIDLastSave="0" documentId="13_ncr:1_{D043CC30-7AD9-4F2D-A03A-C76B48D5FE5F}" xr6:coauthVersionLast="47" xr6:coauthVersionMax="47" xr10:uidLastSave="{00000000-0000-0000-0000-000000000000}"/>
  <bookViews>
    <workbookView xWindow="28680" yWindow="135" windowWidth="29040" windowHeight="15840" tabRatio="966" xr2:uid="{00000000-000D-0000-FFFF-FFFF00000000}"/>
  </bookViews>
  <sheets>
    <sheet name="Your LA - Forecasts" sheetId="12" r:id="rId1"/>
    <sheet name="How it matches visualisation" sheetId="16" r:id="rId2"/>
    <sheet name="DFES Min Max Range by LA Charts" sheetId="11" r:id="rId3"/>
    <sheet name="LA MIN MAX Chart data" sheetId="10" r:id="rId4"/>
    <sheet name="DECADE VIEW BY SCENARIO" sheetId="5" r:id="rId5"/>
    <sheet name="DECADE VIEW BY YEAR" sheetId="9" r:id="rId6"/>
    <sheet name="BV Annual LA Forecasts" sheetId="1" r:id="rId7"/>
    <sheet name="LTW Annual LA Forecasts" sheetId="3" r:id="rId8"/>
    <sheet name="CT Annual LA Forecasts" sheetId="2" r:id="rId9"/>
    <sheet name="ST Annual LA Forecasts" sheetId="13" r:id="rId10"/>
    <sheet name="FS Annual LA Forecasts" sheetId="4" r:id="rId11"/>
  </sheets>
  <definedNames>
    <definedName name="_xlnm._FilterDatabase" localSheetId="6" hidden="1">'BV Annual LA Forecasts'!$A$1:$AH$40</definedName>
    <definedName name="_xlnm._FilterDatabase" localSheetId="8" hidden="1">'CT Annual LA Forecasts'!$A$1:$AH$40</definedName>
    <definedName name="_xlnm._FilterDatabase" localSheetId="4" hidden="1">'DECADE VIEW BY SCENARIO'!$A$3:$X$42</definedName>
    <definedName name="_xlnm._FilterDatabase" localSheetId="5" hidden="1">'DECADE VIEW BY YEAR'!$A$3:$X$42</definedName>
    <definedName name="_xlnm._FilterDatabase" localSheetId="10" hidden="1">'FS Annual LA Forecasts'!$A$1:$AH$40</definedName>
    <definedName name="_xlnm._FilterDatabase" localSheetId="3" hidden="1">'LA MIN MAX Chart data'!$A$3:$P$42</definedName>
    <definedName name="_xlnm._FilterDatabase" localSheetId="7" hidden="1">'LTW Annual LA Forecasts'!$A$1:$AH$40</definedName>
    <definedName name="_xlnm._FilterDatabase" localSheetId="9" hidden="1">'ST Annual LA Forecasts'!$A$1:$AH$40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0" i="9" l="1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C4" i="9"/>
  <c r="D4" i="9"/>
  <c r="B4" i="9"/>
  <c r="U40" i="5"/>
  <c r="T40" i="5"/>
  <c r="S40" i="5"/>
  <c r="R40" i="5"/>
  <c r="U39" i="5"/>
  <c r="T39" i="5"/>
  <c r="S39" i="5"/>
  <c r="R39" i="5"/>
  <c r="U38" i="5"/>
  <c r="T38" i="5"/>
  <c r="S38" i="5"/>
  <c r="R38" i="5"/>
  <c r="U37" i="5"/>
  <c r="T37" i="5"/>
  <c r="S37" i="5"/>
  <c r="R37" i="5"/>
  <c r="U36" i="5"/>
  <c r="T36" i="5"/>
  <c r="S36" i="5"/>
  <c r="R36" i="5"/>
  <c r="U35" i="5"/>
  <c r="T35" i="5"/>
  <c r="S35" i="5"/>
  <c r="R35" i="5"/>
  <c r="U34" i="5"/>
  <c r="T34" i="5"/>
  <c r="S34" i="5"/>
  <c r="R34" i="5"/>
  <c r="U33" i="5"/>
  <c r="T33" i="5"/>
  <c r="S33" i="5"/>
  <c r="R33" i="5"/>
  <c r="U32" i="5"/>
  <c r="T32" i="5"/>
  <c r="S32" i="5"/>
  <c r="R32" i="5"/>
  <c r="U31" i="5"/>
  <c r="T31" i="5"/>
  <c r="S31" i="5"/>
  <c r="R31" i="5"/>
  <c r="U30" i="5"/>
  <c r="T30" i="5"/>
  <c r="S30" i="5"/>
  <c r="R30" i="5"/>
  <c r="U29" i="5"/>
  <c r="T29" i="5"/>
  <c r="S29" i="5"/>
  <c r="R29" i="5"/>
  <c r="U28" i="5"/>
  <c r="T28" i="5"/>
  <c r="S28" i="5"/>
  <c r="R28" i="5"/>
  <c r="U27" i="5"/>
  <c r="T27" i="5"/>
  <c r="S27" i="5"/>
  <c r="R27" i="5"/>
  <c r="U26" i="5"/>
  <c r="T26" i="5"/>
  <c r="S26" i="5"/>
  <c r="R26" i="5"/>
  <c r="U25" i="5"/>
  <c r="T25" i="5"/>
  <c r="S25" i="5"/>
  <c r="R25" i="5"/>
  <c r="U24" i="5"/>
  <c r="T24" i="5"/>
  <c r="S24" i="5"/>
  <c r="R24" i="5"/>
  <c r="U23" i="5"/>
  <c r="T23" i="5"/>
  <c r="S23" i="5"/>
  <c r="R23" i="5"/>
  <c r="U22" i="5"/>
  <c r="T22" i="5"/>
  <c r="S22" i="5"/>
  <c r="R22" i="5"/>
  <c r="U21" i="5"/>
  <c r="T21" i="5"/>
  <c r="S21" i="5"/>
  <c r="R21" i="5"/>
  <c r="U20" i="5"/>
  <c r="T20" i="5"/>
  <c r="S20" i="5"/>
  <c r="R20" i="5"/>
  <c r="U19" i="5"/>
  <c r="T19" i="5"/>
  <c r="S19" i="5"/>
  <c r="R19" i="5"/>
  <c r="U18" i="5"/>
  <c r="T18" i="5"/>
  <c r="S18" i="5"/>
  <c r="R18" i="5"/>
  <c r="U17" i="5"/>
  <c r="T17" i="5"/>
  <c r="S17" i="5"/>
  <c r="R17" i="5"/>
  <c r="U16" i="5"/>
  <c r="T16" i="5"/>
  <c r="S16" i="5"/>
  <c r="R16" i="5"/>
  <c r="U15" i="5"/>
  <c r="T15" i="5"/>
  <c r="S15" i="5"/>
  <c r="R15" i="5"/>
  <c r="U14" i="5"/>
  <c r="T14" i="5"/>
  <c r="S14" i="5"/>
  <c r="R14" i="5"/>
  <c r="U13" i="5"/>
  <c r="T13" i="5"/>
  <c r="S13" i="5"/>
  <c r="R13" i="5"/>
  <c r="U12" i="5"/>
  <c r="T12" i="5"/>
  <c r="S12" i="5"/>
  <c r="R12" i="5"/>
  <c r="U11" i="5"/>
  <c r="T11" i="5"/>
  <c r="S11" i="5"/>
  <c r="R11" i="5"/>
  <c r="U10" i="5"/>
  <c r="T10" i="5"/>
  <c r="S10" i="5"/>
  <c r="R10" i="5"/>
  <c r="U9" i="5"/>
  <c r="T9" i="5"/>
  <c r="S9" i="5"/>
  <c r="R9" i="5"/>
  <c r="U8" i="5"/>
  <c r="T8" i="5"/>
  <c r="S8" i="5"/>
  <c r="R8" i="5"/>
  <c r="U7" i="5"/>
  <c r="T7" i="5"/>
  <c r="S7" i="5"/>
  <c r="R7" i="5"/>
  <c r="U6" i="5"/>
  <c r="T6" i="5"/>
  <c r="S6" i="5"/>
  <c r="R6" i="5"/>
  <c r="U5" i="5"/>
  <c r="T5" i="5"/>
  <c r="S5" i="5"/>
  <c r="R5" i="5"/>
  <c r="U4" i="5"/>
  <c r="T4" i="5"/>
  <c r="S4" i="5"/>
  <c r="R4" i="5"/>
  <c r="Q40" i="5"/>
  <c r="P40" i="5"/>
  <c r="O40" i="5"/>
  <c r="N40" i="5"/>
  <c r="Q39" i="5"/>
  <c r="P39" i="5"/>
  <c r="O39" i="5"/>
  <c r="N39" i="5"/>
  <c r="Q38" i="5"/>
  <c r="P38" i="5"/>
  <c r="O38" i="5"/>
  <c r="N38" i="5"/>
  <c r="Q37" i="5"/>
  <c r="P37" i="5"/>
  <c r="O37" i="5"/>
  <c r="N37" i="5"/>
  <c r="Q36" i="5"/>
  <c r="P36" i="5"/>
  <c r="O36" i="5"/>
  <c r="N36" i="5"/>
  <c r="Q35" i="5"/>
  <c r="P35" i="5"/>
  <c r="O35" i="5"/>
  <c r="N35" i="5"/>
  <c r="Q34" i="5"/>
  <c r="P34" i="5"/>
  <c r="O34" i="5"/>
  <c r="N34" i="5"/>
  <c r="Q33" i="5"/>
  <c r="P33" i="5"/>
  <c r="O33" i="5"/>
  <c r="N33" i="5"/>
  <c r="Q32" i="5"/>
  <c r="P32" i="5"/>
  <c r="O32" i="5"/>
  <c r="N32" i="5"/>
  <c r="Q31" i="5"/>
  <c r="P31" i="5"/>
  <c r="O31" i="5"/>
  <c r="N31" i="5"/>
  <c r="Q30" i="5"/>
  <c r="P30" i="5"/>
  <c r="O30" i="5"/>
  <c r="N30" i="5"/>
  <c r="Q29" i="5"/>
  <c r="P29" i="5"/>
  <c r="O29" i="5"/>
  <c r="N29" i="5"/>
  <c r="Q28" i="5"/>
  <c r="P28" i="5"/>
  <c r="O28" i="5"/>
  <c r="N28" i="5"/>
  <c r="Q27" i="5"/>
  <c r="P27" i="5"/>
  <c r="O27" i="5"/>
  <c r="N27" i="5"/>
  <c r="Q26" i="5"/>
  <c r="P26" i="5"/>
  <c r="O26" i="5"/>
  <c r="N26" i="5"/>
  <c r="Q25" i="5"/>
  <c r="P25" i="5"/>
  <c r="O25" i="5"/>
  <c r="N25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6" i="5"/>
  <c r="P16" i="5"/>
  <c r="O16" i="5"/>
  <c r="N16" i="5"/>
  <c r="Q15" i="5"/>
  <c r="P15" i="5"/>
  <c r="O15" i="5"/>
  <c r="N15" i="5"/>
  <c r="Q14" i="5"/>
  <c r="P14" i="5"/>
  <c r="O14" i="5"/>
  <c r="N14" i="5"/>
  <c r="Q13" i="5"/>
  <c r="P13" i="5"/>
  <c r="O13" i="5"/>
  <c r="N13" i="5"/>
  <c r="Q12" i="5"/>
  <c r="P12" i="5"/>
  <c r="O12" i="5"/>
  <c r="N12" i="5"/>
  <c r="Q11" i="5"/>
  <c r="P11" i="5"/>
  <c r="O11" i="5"/>
  <c r="N11" i="5"/>
  <c r="Q10" i="5"/>
  <c r="P10" i="5"/>
  <c r="O10" i="5"/>
  <c r="N10" i="5"/>
  <c r="Q9" i="5"/>
  <c r="P9" i="5"/>
  <c r="O9" i="5"/>
  <c r="N9" i="5"/>
  <c r="Q8" i="5"/>
  <c r="P8" i="5"/>
  <c r="O8" i="5"/>
  <c r="N8" i="5"/>
  <c r="Q7" i="5"/>
  <c r="P7" i="5"/>
  <c r="O7" i="5"/>
  <c r="N7" i="5"/>
  <c r="Q6" i="5"/>
  <c r="P6" i="5"/>
  <c r="O6" i="5"/>
  <c r="N6" i="5"/>
  <c r="Q5" i="5"/>
  <c r="P5" i="5"/>
  <c r="O5" i="5"/>
  <c r="N5" i="5"/>
  <c r="Q4" i="5"/>
  <c r="P4" i="5"/>
  <c r="O4" i="5"/>
  <c r="N4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M35" i="5"/>
  <c r="L35" i="5"/>
  <c r="K35" i="5"/>
  <c r="J35" i="5"/>
  <c r="M34" i="5"/>
  <c r="L34" i="5"/>
  <c r="K34" i="5"/>
  <c r="J34" i="5"/>
  <c r="M33" i="5"/>
  <c r="L33" i="5"/>
  <c r="K33" i="5"/>
  <c r="J33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M28" i="5"/>
  <c r="L28" i="5"/>
  <c r="K28" i="5"/>
  <c r="J28" i="5"/>
  <c r="M27" i="5"/>
  <c r="L27" i="5"/>
  <c r="K27" i="5"/>
  <c r="J27" i="5"/>
  <c r="M26" i="5"/>
  <c r="L26" i="5"/>
  <c r="K26" i="5"/>
  <c r="J26" i="5"/>
  <c r="M25" i="5"/>
  <c r="L25" i="5"/>
  <c r="K25" i="5"/>
  <c r="J25" i="5"/>
  <c r="M24" i="5"/>
  <c r="L24" i="5"/>
  <c r="K24" i="5"/>
  <c r="J24" i="5"/>
  <c r="M23" i="5"/>
  <c r="L23" i="5"/>
  <c r="K23" i="5"/>
  <c r="J23" i="5"/>
  <c r="M22" i="5"/>
  <c r="L22" i="5"/>
  <c r="K22" i="5"/>
  <c r="J22" i="5"/>
  <c r="M21" i="5"/>
  <c r="L21" i="5"/>
  <c r="K21" i="5"/>
  <c r="J21" i="5"/>
  <c r="M20" i="5"/>
  <c r="L20" i="5"/>
  <c r="K20" i="5"/>
  <c r="J20" i="5"/>
  <c r="M19" i="5"/>
  <c r="L19" i="5"/>
  <c r="K19" i="5"/>
  <c r="J19" i="5"/>
  <c r="M18" i="5"/>
  <c r="L18" i="5"/>
  <c r="K18" i="5"/>
  <c r="J18" i="5"/>
  <c r="M17" i="5"/>
  <c r="L17" i="5"/>
  <c r="K17" i="5"/>
  <c r="J17" i="5"/>
  <c r="M16" i="5"/>
  <c r="L16" i="5"/>
  <c r="K16" i="5"/>
  <c r="J16" i="5"/>
  <c r="M15" i="5"/>
  <c r="L15" i="5"/>
  <c r="K15" i="5"/>
  <c r="J15" i="5"/>
  <c r="M14" i="5"/>
  <c r="L14" i="5"/>
  <c r="K14" i="5"/>
  <c r="J14" i="5"/>
  <c r="M13" i="5"/>
  <c r="L13" i="5"/>
  <c r="K13" i="5"/>
  <c r="J13" i="5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K9" i="5"/>
  <c r="J9" i="5"/>
  <c r="M8" i="5"/>
  <c r="L8" i="5"/>
  <c r="K8" i="5"/>
  <c r="J8" i="5"/>
  <c r="M7" i="5"/>
  <c r="L7" i="5"/>
  <c r="K7" i="5"/>
  <c r="J7" i="5"/>
  <c r="M6" i="5"/>
  <c r="L6" i="5"/>
  <c r="K6" i="5"/>
  <c r="J6" i="5"/>
  <c r="M5" i="5"/>
  <c r="L5" i="5"/>
  <c r="K5" i="5"/>
  <c r="J5" i="5"/>
  <c r="M4" i="5"/>
  <c r="L4" i="5"/>
  <c r="K4" i="5"/>
  <c r="J4" i="5"/>
  <c r="E40" i="5"/>
  <c r="D40" i="5"/>
  <c r="C40" i="5"/>
  <c r="B40" i="5"/>
  <c r="E39" i="5"/>
  <c r="D39" i="5"/>
  <c r="C39" i="5"/>
  <c r="B39" i="5"/>
  <c r="E38" i="5"/>
  <c r="D38" i="5"/>
  <c r="C38" i="5"/>
  <c r="B38" i="5"/>
  <c r="E37" i="5"/>
  <c r="D37" i="5"/>
  <c r="C37" i="5"/>
  <c r="B37" i="5"/>
  <c r="E36" i="5"/>
  <c r="D36" i="5"/>
  <c r="C36" i="5"/>
  <c r="B36" i="5"/>
  <c r="E35" i="5"/>
  <c r="D35" i="5"/>
  <c r="C35" i="5"/>
  <c r="B35" i="5"/>
  <c r="E34" i="5"/>
  <c r="D34" i="5"/>
  <c r="C34" i="5"/>
  <c r="B34" i="5"/>
  <c r="E33" i="5"/>
  <c r="D33" i="5"/>
  <c r="C33" i="5"/>
  <c r="B33" i="5"/>
  <c r="E32" i="5"/>
  <c r="D32" i="5"/>
  <c r="C32" i="5"/>
  <c r="B32" i="5"/>
  <c r="E31" i="5"/>
  <c r="D31" i="5"/>
  <c r="C31" i="5"/>
  <c r="B31" i="5"/>
  <c r="E30" i="5"/>
  <c r="D30" i="5"/>
  <c r="C30" i="5"/>
  <c r="B30" i="5"/>
  <c r="E29" i="5"/>
  <c r="D29" i="5"/>
  <c r="C29" i="5"/>
  <c r="B29" i="5"/>
  <c r="E28" i="5"/>
  <c r="D28" i="5"/>
  <c r="C28" i="5"/>
  <c r="B28" i="5"/>
  <c r="E27" i="5"/>
  <c r="D27" i="5"/>
  <c r="C27" i="5"/>
  <c r="B27" i="5"/>
  <c r="E26" i="5"/>
  <c r="D26" i="5"/>
  <c r="C26" i="5"/>
  <c r="B26" i="5"/>
  <c r="E25" i="5"/>
  <c r="D25" i="5"/>
  <c r="C25" i="5"/>
  <c r="B25" i="5"/>
  <c r="E24" i="5"/>
  <c r="D24" i="5"/>
  <c r="C24" i="5"/>
  <c r="B24" i="5"/>
  <c r="E23" i="5"/>
  <c r="D23" i="5"/>
  <c r="C23" i="5"/>
  <c r="B23" i="5"/>
  <c r="E22" i="5"/>
  <c r="D22" i="5"/>
  <c r="C22" i="5"/>
  <c r="B22" i="5"/>
  <c r="E21" i="5"/>
  <c r="D21" i="5"/>
  <c r="C21" i="5"/>
  <c r="B21" i="5"/>
  <c r="E20" i="5"/>
  <c r="D20" i="5"/>
  <c r="C20" i="5"/>
  <c r="B20" i="5"/>
  <c r="E19" i="5"/>
  <c r="D19" i="5"/>
  <c r="C19" i="5"/>
  <c r="B19" i="5"/>
  <c r="E18" i="5"/>
  <c r="D18" i="5"/>
  <c r="C18" i="5"/>
  <c r="B18" i="5"/>
  <c r="E17" i="5"/>
  <c r="D17" i="5"/>
  <c r="C17" i="5"/>
  <c r="B17" i="5"/>
  <c r="E16" i="5"/>
  <c r="D16" i="5"/>
  <c r="C16" i="5"/>
  <c r="B16" i="5"/>
  <c r="E15" i="5"/>
  <c r="D15" i="5"/>
  <c r="C15" i="5"/>
  <c r="B15" i="5"/>
  <c r="E14" i="5"/>
  <c r="D14" i="5"/>
  <c r="C14" i="5"/>
  <c r="B14" i="5"/>
  <c r="E13" i="5"/>
  <c r="D13" i="5"/>
  <c r="C13" i="5"/>
  <c r="B13" i="5"/>
  <c r="E12" i="5"/>
  <c r="D12" i="5"/>
  <c r="C12" i="5"/>
  <c r="B12" i="5"/>
  <c r="E11" i="5"/>
  <c r="D11" i="5"/>
  <c r="C11" i="5"/>
  <c r="B11" i="5"/>
  <c r="E10" i="5"/>
  <c r="D10" i="5"/>
  <c r="C10" i="5"/>
  <c r="B10" i="5"/>
  <c r="E9" i="5"/>
  <c r="D9" i="5"/>
  <c r="C9" i="5"/>
  <c r="B9" i="5"/>
  <c r="E8" i="5"/>
  <c r="D8" i="5"/>
  <c r="C8" i="5"/>
  <c r="B8" i="5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I32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8" i="5"/>
  <c r="H28" i="5"/>
  <c r="G28" i="5"/>
  <c r="F28" i="5"/>
  <c r="I27" i="5"/>
  <c r="H27" i="5"/>
  <c r="G27" i="5"/>
  <c r="F27" i="5"/>
  <c r="I26" i="5"/>
  <c r="H26" i="5"/>
  <c r="G26" i="5"/>
  <c r="F26" i="5"/>
  <c r="I25" i="5"/>
  <c r="H25" i="5"/>
  <c r="G25" i="5"/>
  <c r="F25" i="5"/>
  <c r="I24" i="5"/>
  <c r="H24" i="5"/>
  <c r="G24" i="5"/>
  <c r="F24" i="5"/>
  <c r="I23" i="5"/>
  <c r="H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G19" i="5"/>
  <c r="F19" i="5"/>
  <c r="I18" i="5"/>
  <c r="H18" i="5"/>
  <c r="G18" i="5"/>
  <c r="F18" i="5"/>
  <c r="I17" i="5"/>
  <c r="H17" i="5"/>
  <c r="G17" i="5"/>
  <c r="F17" i="5"/>
  <c r="I16" i="5"/>
  <c r="H16" i="5"/>
  <c r="G16" i="5"/>
  <c r="F16" i="5"/>
  <c r="I15" i="5"/>
  <c r="H15" i="5"/>
  <c r="G15" i="5"/>
  <c r="F15" i="5"/>
  <c r="I14" i="5"/>
  <c r="H14" i="5"/>
  <c r="G14" i="5"/>
  <c r="F14" i="5"/>
  <c r="I13" i="5"/>
  <c r="H13" i="5"/>
  <c r="G13" i="5"/>
  <c r="F13" i="5"/>
  <c r="I12" i="5"/>
  <c r="H12" i="5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I7" i="5"/>
  <c r="H7" i="5"/>
  <c r="G7" i="5"/>
  <c r="F7" i="5"/>
  <c r="I6" i="5"/>
  <c r="H6" i="5"/>
  <c r="G6" i="5"/>
  <c r="F6" i="5"/>
  <c r="I5" i="5"/>
  <c r="H5" i="5"/>
  <c r="G5" i="5"/>
  <c r="F5" i="5"/>
  <c r="I4" i="5"/>
  <c r="H4" i="5"/>
  <c r="G4" i="5"/>
  <c r="F4" i="5"/>
  <c r="B4" i="5"/>
  <c r="AH7" i="12" l="1"/>
  <c r="AX7" i="12" s="1"/>
  <c r="Q37" i="12" s="1"/>
  <c r="Q45" i="12" s="1"/>
  <c r="AP7" i="12" l="1"/>
  <c r="I37" i="12" s="1"/>
  <c r="I45" i="12" s="1"/>
  <c r="BL7" i="12"/>
  <c r="AE37" i="12" s="1"/>
  <c r="AE45" i="12" s="1"/>
  <c r="BF7" i="12"/>
  <c r="Y37" i="12" s="1"/>
  <c r="Y45" i="12" s="1"/>
  <c r="AO7" i="12"/>
  <c r="H37" i="12" s="1"/>
  <c r="H45" i="12" s="1"/>
  <c r="AW7" i="12"/>
  <c r="P37" i="12" s="1"/>
  <c r="P45" i="12" s="1"/>
  <c r="BE7" i="12"/>
  <c r="X37" i="12" s="1"/>
  <c r="X45" i="12" s="1"/>
  <c r="AK7" i="12"/>
  <c r="D37" i="12" s="1"/>
  <c r="D45" i="12" s="1"/>
  <c r="AS7" i="12"/>
  <c r="L37" i="12" s="1"/>
  <c r="L45" i="12" s="1"/>
  <c r="BA7" i="12"/>
  <c r="T37" i="12" s="1"/>
  <c r="T45" i="12" s="1"/>
  <c r="BI7" i="12"/>
  <c r="AB37" i="12" s="1"/>
  <c r="AB45" i="12" s="1"/>
  <c r="AL7" i="12"/>
  <c r="E37" i="12" s="1"/>
  <c r="E45" i="12" s="1"/>
  <c r="AT7" i="12"/>
  <c r="M37" i="12" s="1"/>
  <c r="M45" i="12" s="1"/>
  <c r="BB7" i="12"/>
  <c r="U37" i="12" s="1"/>
  <c r="U45" i="12" s="1"/>
  <c r="BJ7" i="12"/>
  <c r="AC37" i="12" s="1"/>
  <c r="AC45" i="12" s="1"/>
  <c r="AM7" i="12"/>
  <c r="F37" i="12" s="1"/>
  <c r="F45" i="12" s="1"/>
  <c r="AQ7" i="12"/>
  <c r="J37" i="12" s="1"/>
  <c r="J45" i="12" s="1"/>
  <c r="AU7" i="12"/>
  <c r="N37" i="12" s="1"/>
  <c r="N45" i="12" s="1"/>
  <c r="AY7" i="12"/>
  <c r="R37" i="12" s="1"/>
  <c r="R45" i="12" s="1"/>
  <c r="BC7" i="12"/>
  <c r="V37" i="12" s="1"/>
  <c r="V45" i="12" s="1"/>
  <c r="BG7" i="12"/>
  <c r="Z37" i="12" s="1"/>
  <c r="Z45" i="12" s="1"/>
  <c r="BK7" i="12"/>
  <c r="AD37" i="12" s="1"/>
  <c r="AD45" i="12" s="1"/>
  <c r="AJ7" i="12"/>
  <c r="C37" i="12" s="1"/>
  <c r="C45" i="12" s="1"/>
  <c r="AN7" i="12"/>
  <c r="G37" i="12" s="1"/>
  <c r="G45" i="12" s="1"/>
  <c r="AR7" i="12"/>
  <c r="K37" i="12" s="1"/>
  <c r="K45" i="12" s="1"/>
  <c r="AV7" i="12"/>
  <c r="O37" i="12" s="1"/>
  <c r="O45" i="12" s="1"/>
  <c r="AZ7" i="12"/>
  <c r="S37" i="12" s="1"/>
  <c r="S45" i="12" s="1"/>
  <c r="BD7" i="12"/>
  <c r="W37" i="12" s="1"/>
  <c r="W45" i="12" s="1"/>
  <c r="BH7" i="12"/>
  <c r="AA37" i="12" s="1"/>
  <c r="AA45" i="12" s="1"/>
  <c r="AH6" i="12" l="1"/>
  <c r="AH4" i="12"/>
  <c r="AH5" i="12"/>
  <c r="AH3" i="12"/>
  <c r="BL3" i="12" l="1"/>
  <c r="BH3" i="12"/>
  <c r="AA33" i="12" s="1"/>
  <c r="AA41" i="12" s="1"/>
  <c r="BD3" i="12"/>
  <c r="W33" i="12" s="1"/>
  <c r="W41" i="12" s="1"/>
  <c r="AZ3" i="12"/>
  <c r="S33" i="12" s="1"/>
  <c r="S41" i="12" s="1"/>
  <c r="AV3" i="12"/>
  <c r="AR3" i="12"/>
  <c r="K33" i="12" s="1"/>
  <c r="K41" i="12" s="1"/>
  <c r="AN3" i="12"/>
  <c r="G33" i="12" s="1"/>
  <c r="G41" i="12" s="1"/>
  <c r="AJ3" i="12"/>
  <c r="C33" i="12" s="1"/>
  <c r="C41" i="12" s="1"/>
  <c r="BF3" i="12"/>
  <c r="Y33" i="12" s="1"/>
  <c r="Y41" i="12" s="1"/>
  <c r="AX3" i="12"/>
  <c r="Q33" i="12" s="1"/>
  <c r="Q41" i="12" s="1"/>
  <c r="AP3" i="12"/>
  <c r="I33" i="12" s="1"/>
  <c r="I41" i="12" s="1"/>
  <c r="BI3" i="12"/>
  <c r="AB33" i="12" s="1"/>
  <c r="AB41" i="12" s="1"/>
  <c r="BA3" i="12"/>
  <c r="T33" i="12" s="1"/>
  <c r="T41" i="12" s="1"/>
  <c r="AS3" i="12"/>
  <c r="L33" i="12" s="1"/>
  <c r="L41" i="12" s="1"/>
  <c r="AK3" i="12"/>
  <c r="D33" i="12" s="1"/>
  <c r="D41" i="12" s="1"/>
  <c r="BK3" i="12"/>
  <c r="AD33" i="12" s="1"/>
  <c r="AD41" i="12" s="1"/>
  <c r="BG3" i="12"/>
  <c r="BC3" i="12"/>
  <c r="V33" i="12" s="1"/>
  <c r="V41" i="12" s="1"/>
  <c r="AY3" i="12"/>
  <c r="R33" i="12" s="1"/>
  <c r="R41" i="12" s="1"/>
  <c r="AU3" i="12"/>
  <c r="N33" i="12" s="1"/>
  <c r="N41" i="12" s="1"/>
  <c r="AQ3" i="12"/>
  <c r="J33" i="12" s="1"/>
  <c r="J41" i="12" s="1"/>
  <c r="AM3" i="12"/>
  <c r="BJ3" i="12"/>
  <c r="AC33" i="12" s="1"/>
  <c r="AC41" i="12" s="1"/>
  <c r="BB3" i="12"/>
  <c r="U33" i="12" s="1"/>
  <c r="U41" i="12" s="1"/>
  <c r="AT3" i="12"/>
  <c r="AL3" i="12"/>
  <c r="E33" i="12" s="1"/>
  <c r="E41" i="12" s="1"/>
  <c r="BE3" i="12"/>
  <c r="X33" i="12" s="1"/>
  <c r="X41" i="12" s="1"/>
  <c r="AW3" i="12"/>
  <c r="P33" i="12" s="1"/>
  <c r="P41" i="12" s="1"/>
  <c r="AO3" i="12"/>
  <c r="H33" i="12" s="1"/>
  <c r="H41" i="12" s="1"/>
  <c r="BK5" i="12"/>
  <c r="AD35" i="12" s="1"/>
  <c r="AD43" i="12" s="1"/>
  <c r="BG5" i="12"/>
  <c r="Z35" i="12" s="1"/>
  <c r="Z43" i="12" s="1"/>
  <c r="BC5" i="12"/>
  <c r="V35" i="12" s="1"/>
  <c r="V43" i="12" s="1"/>
  <c r="AY5" i="12"/>
  <c r="R35" i="12" s="1"/>
  <c r="R43" i="12" s="1"/>
  <c r="AU5" i="12"/>
  <c r="N35" i="12" s="1"/>
  <c r="N43" i="12" s="1"/>
  <c r="AQ5" i="12"/>
  <c r="J35" i="12" s="1"/>
  <c r="J43" i="12" s="1"/>
  <c r="AM5" i="12"/>
  <c r="F35" i="12" s="1"/>
  <c r="F43" i="12" s="1"/>
  <c r="BE5" i="12"/>
  <c r="X35" i="12" s="1"/>
  <c r="X43" i="12" s="1"/>
  <c r="AW5" i="12"/>
  <c r="P35" i="12" s="1"/>
  <c r="P43" i="12" s="1"/>
  <c r="AO5" i="12"/>
  <c r="H35" i="12" s="1"/>
  <c r="H43" i="12" s="1"/>
  <c r="BH5" i="12"/>
  <c r="AA35" i="12" s="1"/>
  <c r="AA43" i="12" s="1"/>
  <c r="AZ5" i="12"/>
  <c r="S35" i="12" s="1"/>
  <c r="S43" i="12" s="1"/>
  <c r="AR5" i="12"/>
  <c r="K35" i="12" s="1"/>
  <c r="K43" i="12" s="1"/>
  <c r="AJ5" i="12"/>
  <c r="C35" i="12" s="1"/>
  <c r="C43" i="12" s="1"/>
  <c r="BJ5" i="12"/>
  <c r="AC35" i="12" s="1"/>
  <c r="AC43" i="12" s="1"/>
  <c r="BF5" i="12"/>
  <c r="Y35" i="12" s="1"/>
  <c r="Y43" i="12" s="1"/>
  <c r="BB5" i="12"/>
  <c r="U35" i="12" s="1"/>
  <c r="U43" i="12" s="1"/>
  <c r="AX5" i="12"/>
  <c r="Q35" i="12" s="1"/>
  <c r="Q43" i="12" s="1"/>
  <c r="AT5" i="12"/>
  <c r="M35" i="12" s="1"/>
  <c r="M43" i="12" s="1"/>
  <c r="AP5" i="12"/>
  <c r="AL5" i="12"/>
  <c r="E35" i="12" s="1"/>
  <c r="E43" i="12" s="1"/>
  <c r="BI5" i="12"/>
  <c r="AB35" i="12" s="1"/>
  <c r="AB43" i="12" s="1"/>
  <c r="BA5" i="12"/>
  <c r="T35" i="12" s="1"/>
  <c r="T43" i="12" s="1"/>
  <c r="AS5" i="12"/>
  <c r="L35" i="12" s="1"/>
  <c r="L43" i="12" s="1"/>
  <c r="AK5" i="12"/>
  <c r="D35" i="12" s="1"/>
  <c r="D43" i="12" s="1"/>
  <c r="BL5" i="12"/>
  <c r="AE35" i="12" s="1"/>
  <c r="AE43" i="12" s="1"/>
  <c r="BD5" i="12"/>
  <c r="W35" i="12" s="1"/>
  <c r="W43" i="12" s="1"/>
  <c r="AV5" i="12"/>
  <c r="O35" i="12" s="1"/>
  <c r="O43" i="12" s="1"/>
  <c r="AN5" i="12"/>
  <c r="G35" i="12" s="1"/>
  <c r="G43" i="12" s="1"/>
  <c r="BJ4" i="12"/>
  <c r="AC34" i="12" s="1"/>
  <c r="AC42" i="12" s="1"/>
  <c r="BF4" i="12"/>
  <c r="Y34" i="12" s="1"/>
  <c r="Y42" i="12" s="1"/>
  <c r="BB4" i="12"/>
  <c r="U34" i="12" s="1"/>
  <c r="U42" i="12" s="1"/>
  <c r="AX4" i="12"/>
  <c r="Q34" i="12" s="1"/>
  <c r="Q42" i="12" s="1"/>
  <c r="AT4" i="12"/>
  <c r="M34" i="12" s="1"/>
  <c r="M42" i="12" s="1"/>
  <c r="AP4" i="12"/>
  <c r="I34" i="12" s="1"/>
  <c r="I42" i="12" s="1"/>
  <c r="AL4" i="12"/>
  <c r="E34" i="12" s="1"/>
  <c r="E42" i="12" s="1"/>
  <c r="BL4" i="12"/>
  <c r="AE34" i="12" s="1"/>
  <c r="AE42" i="12" s="1"/>
  <c r="BD4" i="12"/>
  <c r="W34" i="12" s="1"/>
  <c r="W42" i="12" s="1"/>
  <c r="AV4" i="12"/>
  <c r="O34" i="12" s="1"/>
  <c r="O42" i="12" s="1"/>
  <c r="AN4" i="12"/>
  <c r="G34" i="12" s="1"/>
  <c r="G42" i="12" s="1"/>
  <c r="BG4" i="12"/>
  <c r="Z34" i="12" s="1"/>
  <c r="Z42" i="12" s="1"/>
  <c r="AY4" i="12"/>
  <c r="R34" i="12" s="1"/>
  <c r="R42" i="12" s="1"/>
  <c r="AQ4" i="12"/>
  <c r="J34" i="12" s="1"/>
  <c r="J42" i="12" s="1"/>
  <c r="BI4" i="12"/>
  <c r="AB34" i="12" s="1"/>
  <c r="AB42" i="12" s="1"/>
  <c r="BE4" i="12"/>
  <c r="X34" i="12" s="1"/>
  <c r="X42" i="12" s="1"/>
  <c r="BA4" i="12"/>
  <c r="T34" i="12" s="1"/>
  <c r="T42" i="12" s="1"/>
  <c r="AW4" i="12"/>
  <c r="AS4" i="12"/>
  <c r="L34" i="12" s="1"/>
  <c r="L42" i="12" s="1"/>
  <c r="AO4" i="12"/>
  <c r="H34" i="12" s="1"/>
  <c r="H42" i="12" s="1"/>
  <c r="AK4" i="12"/>
  <c r="D34" i="12" s="1"/>
  <c r="D42" i="12" s="1"/>
  <c r="BH4" i="12"/>
  <c r="AA34" i="12" s="1"/>
  <c r="AA42" i="12" s="1"/>
  <c r="AZ4" i="12"/>
  <c r="S34" i="12" s="1"/>
  <c r="S42" i="12" s="1"/>
  <c r="AR4" i="12"/>
  <c r="K34" i="12" s="1"/>
  <c r="K42" i="12" s="1"/>
  <c r="AJ4" i="12"/>
  <c r="C34" i="12" s="1"/>
  <c r="C42" i="12" s="1"/>
  <c r="BK4" i="12"/>
  <c r="AD34" i="12" s="1"/>
  <c r="AD42" i="12" s="1"/>
  <c r="BC4" i="12"/>
  <c r="V34" i="12" s="1"/>
  <c r="V42" i="12" s="1"/>
  <c r="AU4" i="12"/>
  <c r="N34" i="12" s="1"/>
  <c r="N42" i="12" s="1"/>
  <c r="AM4" i="12"/>
  <c r="F34" i="12" s="1"/>
  <c r="F42" i="12" s="1"/>
  <c r="BI6" i="12"/>
  <c r="AB36" i="12" s="1"/>
  <c r="AB44" i="12" s="1"/>
  <c r="BE6" i="12"/>
  <c r="X36" i="12" s="1"/>
  <c r="X44" i="12" s="1"/>
  <c r="BA6" i="12"/>
  <c r="T36" i="12" s="1"/>
  <c r="T44" i="12" s="1"/>
  <c r="AW6" i="12"/>
  <c r="P36" i="12" s="1"/>
  <c r="P44" i="12" s="1"/>
  <c r="AS6" i="12"/>
  <c r="L36" i="12" s="1"/>
  <c r="L44" i="12" s="1"/>
  <c r="AO6" i="12"/>
  <c r="H36" i="12" s="1"/>
  <c r="H44" i="12" s="1"/>
  <c r="AK6" i="12"/>
  <c r="D36" i="12" s="1"/>
  <c r="D44" i="12" s="1"/>
  <c r="BK6" i="12"/>
  <c r="AD36" i="12" s="1"/>
  <c r="AD44" i="12" s="1"/>
  <c r="BG6" i="12"/>
  <c r="Z36" i="12" s="1"/>
  <c r="Z44" i="12" s="1"/>
  <c r="BC6" i="12"/>
  <c r="V36" i="12" s="1"/>
  <c r="V44" i="12" s="1"/>
  <c r="AY6" i="12"/>
  <c r="R36" i="12" s="1"/>
  <c r="R44" i="12" s="1"/>
  <c r="AU6" i="12"/>
  <c r="N36" i="12" s="1"/>
  <c r="N44" i="12" s="1"/>
  <c r="AM6" i="12"/>
  <c r="F36" i="12" s="1"/>
  <c r="F44" i="12" s="1"/>
  <c r="BB6" i="12"/>
  <c r="U36" i="12" s="1"/>
  <c r="U44" i="12" s="1"/>
  <c r="AP6" i="12"/>
  <c r="I36" i="12" s="1"/>
  <c r="I44" i="12" s="1"/>
  <c r="BL6" i="12"/>
  <c r="AE36" i="12" s="1"/>
  <c r="AE44" i="12" s="1"/>
  <c r="BH6" i="12"/>
  <c r="AA36" i="12" s="1"/>
  <c r="AA44" i="12" s="1"/>
  <c r="BD6" i="12"/>
  <c r="W36" i="12" s="1"/>
  <c r="W44" i="12" s="1"/>
  <c r="AZ6" i="12"/>
  <c r="S36" i="12" s="1"/>
  <c r="S44" i="12" s="1"/>
  <c r="AV6" i="12"/>
  <c r="O36" i="12" s="1"/>
  <c r="O44" i="12" s="1"/>
  <c r="AR6" i="12"/>
  <c r="K36" i="12" s="1"/>
  <c r="K44" i="12" s="1"/>
  <c r="AN6" i="12"/>
  <c r="G36" i="12" s="1"/>
  <c r="G44" i="12" s="1"/>
  <c r="AJ6" i="12"/>
  <c r="C36" i="12" s="1"/>
  <c r="C44" i="12" s="1"/>
  <c r="AQ6" i="12"/>
  <c r="J36" i="12" s="1"/>
  <c r="J44" i="12" s="1"/>
  <c r="BJ6" i="12"/>
  <c r="AC36" i="12" s="1"/>
  <c r="AC44" i="12" s="1"/>
  <c r="BF6" i="12"/>
  <c r="Y36" i="12" s="1"/>
  <c r="Y44" i="12" s="1"/>
  <c r="AX6" i="12"/>
  <c r="Q36" i="12" s="1"/>
  <c r="Q44" i="12" s="1"/>
  <c r="AT6" i="12"/>
  <c r="M36" i="12" s="1"/>
  <c r="M44" i="12" s="1"/>
  <c r="AL6" i="12"/>
  <c r="E36" i="12" s="1"/>
  <c r="E44" i="12" s="1"/>
  <c r="P34" i="12"/>
  <c r="P42" i="12" s="1"/>
  <c r="AH2" i="12"/>
  <c r="AI2" i="12" s="1"/>
  <c r="I35" i="12"/>
  <c r="I43" i="12" s="1"/>
  <c r="F33" i="12"/>
  <c r="F41" i="12" s="1"/>
  <c r="Z33" i="12"/>
  <c r="Z41" i="12" s="1"/>
  <c r="O33" i="12"/>
  <c r="O41" i="12" s="1"/>
  <c r="AE33" i="12"/>
  <c r="AE41" i="12" s="1"/>
  <c r="M33" i="12"/>
  <c r="M41" i="12" s="1"/>
  <c r="B32" i="12" l="1"/>
  <c r="F8" i="10" l="1"/>
  <c r="C15" i="10"/>
  <c r="F16" i="10"/>
  <c r="F24" i="10"/>
  <c r="F32" i="10"/>
  <c r="F40" i="10"/>
  <c r="C40" i="10"/>
  <c r="C4" i="10"/>
  <c r="F20" i="10"/>
  <c r="F5" i="10"/>
  <c r="F37" i="10"/>
  <c r="F12" i="10"/>
  <c r="F28" i="10"/>
  <c r="C35" i="10"/>
  <c r="F36" i="10"/>
  <c r="F10" i="10"/>
  <c r="F9" i="10"/>
  <c r="F17" i="10"/>
  <c r="F29" i="10"/>
  <c r="F33" i="10"/>
  <c r="F13" i="10"/>
  <c r="F21" i="10"/>
  <c r="F25" i="10"/>
  <c r="F11" i="10"/>
  <c r="F26" i="10"/>
  <c r="F23" i="10"/>
  <c r="F18" i="10"/>
  <c r="I4" i="10"/>
  <c r="F7" i="10"/>
  <c r="K13" i="10"/>
  <c r="L13" i="10"/>
  <c r="F15" i="10"/>
  <c r="K25" i="10"/>
  <c r="L25" i="10"/>
  <c r="K29" i="10"/>
  <c r="L29" i="10"/>
  <c r="C30" i="10"/>
  <c r="K37" i="10"/>
  <c r="L37" i="10"/>
  <c r="K4" i="10"/>
  <c r="L4" i="10"/>
  <c r="C5" i="10"/>
  <c r="K8" i="10"/>
  <c r="L8" i="10"/>
  <c r="L12" i="10"/>
  <c r="K12" i="10"/>
  <c r="F14" i="10"/>
  <c r="L20" i="10"/>
  <c r="K20" i="10"/>
  <c r="K24" i="10"/>
  <c r="L24" i="10"/>
  <c r="L28" i="10"/>
  <c r="K28" i="10"/>
  <c r="K32" i="10"/>
  <c r="L32" i="10"/>
  <c r="C33" i="10"/>
  <c r="K36" i="10"/>
  <c r="L36" i="10"/>
  <c r="L40" i="10"/>
  <c r="K40" i="10"/>
  <c r="L7" i="10"/>
  <c r="K7" i="10"/>
  <c r="L11" i="10"/>
  <c r="K11" i="10"/>
  <c r="L15" i="10"/>
  <c r="K15" i="10"/>
  <c r="L19" i="10"/>
  <c r="K19" i="10"/>
  <c r="L23" i="10"/>
  <c r="K23" i="10"/>
  <c r="L27" i="10"/>
  <c r="K27" i="10"/>
  <c r="L31" i="10"/>
  <c r="K31" i="10"/>
  <c r="L35" i="10"/>
  <c r="K35" i="10"/>
  <c r="L39" i="10"/>
  <c r="K39" i="10"/>
  <c r="K5" i="10"/>
  <c r="L5" i="10"/>
  <c r="K9" i="10"/>
  <c r="L9" i="10"/>
  <c r="K17" i="10"/>
  <c r="L17" i="10"/>
  <c r="I20" i="10"/>
  <c r="K21" i="10"/>
  <c r="L21" i="10"/>
  <c r="F27" i="10"/>
  <c r="K33" i="10"/>
  <c r="L33" i="10"/>
  <c r="F35" i="10"/>
  <c r="F39" i="10"/>
  <c r="F6" i="10"/>
  <c r="K16" i="10"/>
  <c r="L16" i="10"/>
  <c r="F22" i="10"/>
  <c r="F30" i="10"/>
  <c r="F34" i="10"/>
  <c r="F38" i="10"/>
  <c r="K6" i="10"/>
  <c r="L6" i="10"/>
  <c r="L10" i="10"/>
  <c r="K10" i="10"/>
  <c r="K14" i="10"/>
  <c r="L14" i="10"/>
  <c r="K18" i="10"/>
  <c r="L18" i="10"/>
  <c r="L22" i="10"/>
  <c r="K22" i="10"/>
  <c r="K26" i="10"/>
  <c r="L26" i="10"/>
  <c r="L30" i="10"/>
  <c r="K30" i="10"/>
  <c r="K34" i="10"/>
  <c r="L34" i="10"/>
  <c r="L38" i="10"/>
  <c r="K38" i="10"/>
  <c r="B6" i="10"/>
  <c r="C6" i="10"/>
  <c r="H8" i="10"/>
  <c r="I8" i="10"/>
  <c r="H12" i="10"/>
  <c r="I12" i="10"/>
  <c r="H16" i="10"/>
  <c r="I16" i="10"/>
  <c r="B18" i="10"/>
  <c r="C18" i="10"/>
  <c r="F19" i="10"/>
  <c r="B22" i="10"/>
  <c r="C22" i="10"/>
  <c r="H24" i="10"/>
  <c r="I24" i="10"/>
  <c r="B26" i="10"/>
  <c r="C26" i="10"/>
  <c r="H28" i="10"/>
  <c r="I28" i="10"/>
  <c r="F31" i="10"/>
  <c r="H32" i="10"/>
  <c r="I32" i="10"/>
  <c r="B34" i="10"/>
  <c r="C34" i="10"/>
  <c r="H36" i="10"/>
  <c r="I36" i="10"/>
  <c r="H40" i="10"/>
  <c r="I40" i="10"/>
  <c r="H7" i="10"/>
  <c r="I7" i="10"/>
  <c r="B9" i="10"/>
  <c r="C9" i="10"/>
  <c r="H11" i="10"/>
  <c r="I11" i="10"/>
  <c r="B13" i="10"/>
  <c r="C13" i="10"/>
  <c r="H15" i="10"/>
  <c r="I15" i="10"/>
  <c r="B17" i="10"/>
  <c r="C17" i="10"/>
  <c r="H19" i="10"/>
  <c r="I19" i="10"/>
  <c r="B21" i="10"/>
  <c r="C21" i="10"/>
  <c r="H23" i="10"/>
  <c r="I23" i="10"/>
  <c r="B25" i="10"/>
  <c r="C25" i="10"/>
  <c r="H27" i="10"/>
  <c r="I27" i="10"/>
  <c r="B29" i="10"/>
  <c r="C29" i="10"/>
  <c r="H31" i="10"/>
  <c r="I31" i="10"/>
  <c r="H35" i="10"/>
  <c r="I35" i="10"/>
  <c r="B37" i="10"/>
  <c r="C37" i="10"/>
  <c r="H39" i="10"/>
  <c r="I39" i="10"/>
  <c r="H6" i="10"/>
  <c r="I6" i="10"/>
  <c r="B8" i="10"/>
  <c r="C8" i="10"/>
  <c r="H10" i="10"/>
  <c r="I10" i="10"/>
  <c r="B12" i="10"/>
  <c r="C12" i="10"/>
  <c r="H14" i="10"/>
  <c r="I14" i="10"/>
  <c r="B16" i="10"/>
  <c r="C16" i="10"/>
  <c r="H18" i="10"/>
  <c r="I18" i="10"/>
  <c r="B20" i="10"/>
  <c r="C20" i="10"/>
  <c r="H22" i="10"/>
  <c r="I22" i="10"/>
  <c r="B24" i="10"/>
  <c r="C24" i="10"/>
  <c r="H26" i="10"/>
  <c r="I26" i="10"/>
  <c r="B28" i="10"/>
  <c r="C28" i="10"/>
  <c r="H30" i="10"/>
  <c r="I30" i="10"/>
  <c r="B32" i="10"/>
  <c r="C32" i="10"/>
  <c r="H34" i="10"/>
  <c r="I34" i="10"/>
  <c r="B36" i="10"/>
  <c r="C36" i="10"/>
  <c r="H38" i="10"/>
  <c r="I38" i="10"/>
  <c r="B10" i="10"/>
  <c r="C10" i="10"/>
  <c r="B14" i="10"/>
  <c r="C14" i="10"/>
  <c r="B38" i="10"/>
  <c r="C38" i="10"/>
  <c r="E4" i="10"/>
  <c r="F4" i="10"/>
  <c r="H5" i="10"/>
  <c r="I5" i="10"/>
  <c r="B7" i="10"/>
  <c r="C7" i="10"/>
  <c r="H9" i="10"/>
  <c r="I9" i="10"/>
  <c r="B11" i="10"/>
  <c r="C11" i="10"/>
  <c r="H13" i="10"/>
  <c r="I13" i="10"/>
  <c r="H17" i="10"/>
  <c r="I17" i="10"/>
  <c r="B19" i="10"/>
  <c r="C19" i="10"/>
  <c r="H21" i="10"/>
  <c r="I21" i="10"/>
  <c r="B23" i="10"/>
  <c r="C23" i="10"/>
  <c r="H25" i="10"/>
  <c r="I25" i="10"/>
  <c r="B27" i="10"/>
  <c r="C27" i="10"/>
  <c r="H29" i="10"/>
  <c r="I29" i="10"/>
  <c r="B31" i="10"/>
  <c r="C31" i="10"/>
  <c r="H33" i="10"/>
  <c r="I33" i="10"/>
  <c r="H37" i="10"/>
  <c r="I37" i="10"/>
  <c r="B39" i="10"/>
  <c r="C39" i="10"/>
  <c r="B15" i="10"/>
  <c r="B30" i="10"/>
  <c r="B5" i="10"/>
  <c r="B33" i="10"/>
  <c r="B35" i="10"/>
  <c r="B40" i="10"/>
  <c r="H20" i="10"/>
  <c r="B4" i="10"/>
  <c r="H4" i="10"/>
  <c r="E40" i="10"/>
  <c r="E39" i="10"/>
  <c r="E38" i="10"/>
  <c r="G38" i="10" s="1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G24" i="10" s="1"/>
  <c r="E23" i="10"/>
  <c r="E22" i="10"/>
  <c r="E21" i="10"/>
  <c r="E20" i="10"/>
  <c r="E19" i="10"/>
  <c r="E18" i="10"/>
  <c r="E17" i="10"/>
  <c r="G17" i="10" s="1"/>
  <c r="E16" i="10"/>
  <c r="E15" i="10"/>
  <c r="E14" i="10"/>
  <c r="E13" i="10"/>
  <c r="E12" i="10"/>
  <c r="E11" i="10"/>
  <c r="E10" i="10"/>
  <c r="E9" i="10"/>
  <c r="E8" i="10"/>
  <c r="E7" i="10"/>
  <c r="E6" i="10"/>
  <c r="E5" i="10"/>
  <c r="G7" i="10" l="1"/>
  <c r="D33" i="10"/>
  <c r="G16" i="10"/>
  <c r="D15" i="10"/>
  <c r="G8" i="10"/>
  <c r="D35" i="10"/>
  <c r="G40" i="10"/>
  <c r="G32" i="10"/>
  <c r="D4" i="10"/>
  <c r="G36" i="10"/>
  <c r="D40" i="10"/>
  <c r="G25" i="10"/>
  <c r="G10" i="10"/>
  <c r="G11" i="10"/>
  <c r="G9" i="10"/>
  <c r="G20" i="10"/>
  <c r="G13" i="10"/>
  <c r="D30" i="10"/>
  <c r="G28" i="10"/>
  <c r="G33" i="10"/>
  <c r="G12" i="10"/>
  <c r="G5" i="10"/>
  <c r="G21" i="10"/>
  <c r="G29" i="10"/>
  <c r="G37" i="10"/>
  <c r="M18" i="10"/>
  <c r="G14" i="10"/>
  <c r="G26" i="10"/>
  <c r="G34" i="10"/>
  <c r="G18" i="10"/>
  <c r="G23" i="10"/>
  <c r="G35" i="10"/>
  <c r="J13" i="10"/>
  <c r="J30" i="10"/>
  <c r="G4" i="10"/>
  <c r="J20" i="10"/>
  <c r="G22" i="10"/>
  <c r="G6" i="10"/>
  <c r="G30" i="10"/>
  <c r="D5" i="10"/>
  <c r="G15" i="10"/>
  <c r="G27" i="10"/>
  <c r="G39" i="10"/>
  <c r="J37" i="10"/>
  <c r="J35" i="10"/>
  <c r="J15" i="10"/>
  <c r="D9" i="10"/>
  <c r="M40" i="10"/>
  <c r="M28" i="10"/>
  <c r="M20" i="10"/>
  <c r="M12" i="10"/>
  <c r="M21" i="10"/>
  <c r="M22" i="10"/>
  <c r="M27" i="10"/>
  <c r="M6" i="10"/>
  <c r="M29" i="10"/>
  <c r="M13" i="10"/>
  <c r="M9" i="10"/>
  <c r="M31" i="10"/>
  <c r="M23" i="10"/>
  <c r="M30" i="10"/>
  <c r="M10" i="10"/>
  <c r="M35" i="10"/>
  <c r="M32" i="10"/>
  <c r="M4" i="10"/>
  <c r="M37" i="10"/>
  <c r="F45" i="10"/>
  <c r="C50" i="10" s="1"/>
  <c r="J40" i="10"/>
  <c r="M17" i="10"/>
  <c r="G31" i="10"/>
  <c r="D20" i="10"/>
  <c r="J31" i="10"/>
  <c r="M25" i="10"/>
  <c r="J22" i="10"/>
  <c r="M19" i="10"/>
  <c r="M11" i="10"/>
  <c r="M36" i="10"/>
  <c r="M24" i="10"/>
  <c r="M8" i="10"/>
  <c r="G19" i="10"/>
  <c r="M38" i="10"/>
  <c r="J29" i="10"/>
  <c r="D23" i="10"/>
  <c r="M14" i="10"/>
  <c r="J6" i="10"/>
  <c r="D22" i="10"/>
  <c r="J12" i="10"/>
  <c r="D6" i="10"/>
  <c r="C45" i="10"/>
  <c r="B50" i="10" s="1"/>
  <c r="I45" i="10"/>
  <c r="D50" i="10" s="1"/>
  <c r="M39" i="10"/>
  <c r="M15" i="10"/>
  <c r="M7" i="10"/>
  <c r="D21" i="10"/>
  <c r="M16" i="10"/>
  <c r="M33" i="10"/>
  <c r="M5" i="10"/>
  <c r="M34" i="10"/>
  <c r="M26" i="10"/>
  <c r="J21" i="10"/>
  <c r="D14" i="10"/>
  <c r="J34" i="10"/>
  <c r="D24" i="10"/>
  <c r="J18" i="10"/>
  <c r="D12" i="10"/>
  <c r="J10" i="10"/>
  <c r="J39" i="10"/>
  <c r="D25" i="10"/>
  <c r="J19" i="10"/>
  <c r="J7" i="10"/>
  <c r="J36" i="10"/>
  <c r="D26" i="10"/>
  <c r="D18" i="10"/>
  <c r="J33" i="10"/>
  <c r="D7" i="10"/>
  <c r="D38" i="10"/>
  <c r="J25" i="10"/>
  <c r="D11" i="10"/>
  <c r="D28" i="10"/>
  <c r="J5" i="10"/>
  <c r="D36" i="10"/>
  <c r="D27" i="10"/>
  <c r="D10" i="10"/>
  <c r="D29" i="10"/>
  <c r="J23" i="10"/>
  <c r="D13" i="10"/>
  <c r="J11" i="10"/>
  <c r="J24" i="10"/>
  <c r="J16" i="10"/>
  <c r="J8" i="10"/>
  <c r="D39" i="10"/>
  <c r="D31" i="10"/>
  <c r="D19" i="10"/>
  <c r="J17" i="10"/>
  <c r="J9" i="10"/>
  <c r="J38" i="10"/>
  <c r="D32" i="10"/>
  <c r="J26" i="10"/>
  <c r="D16" i="10"/>
  <c r="J14" i="10"/>
  <c r="D8" i="10"/>
  <c r="D37" i="10"/>
  <c r="J27" i="10"/>
  <c r="D17" i="10"/>
  <c r="L45" i="10"/>
  <c r="E50" i="10" s="1"/>
  <c r="D34" i="10"/>
  <c r="J32" i="10"/>
  <c r="J28" i="10"/>
  <c r="H45" i="10"/>
  <c r="D48" i="10" s="1"/>
  <c r="J4" i="10"/>
  <c r="E45" i="10"/>
  <c r="C48" i="10" s="1"/>
  <c r="K45" i="10"/>
  <c r="E48" i="10" s="1"/>
  <c r="B45" i="10"/>
  <c r="B48" i="10" s="1"/>
  <c r="G45" i="10" l="1"/>
  <c r="C49" i="10"/>
  <c r="B49" i="10"/>
  <c r="E49" i="10"/>
  <c r="M45" i="10"/>
  <c r="D49" i="10"/>
  <c r="J45" i="10"/>
  <c r="D45" i="10"/>
</calcChain>
</file>

<file path=xl/sharedStrings.xml><?xml version="1.0" encoding="utf-8"?>
<sst xmlns="http://schemas.openxmlformats.org/spreadsheetml/2006/main" count="1355" uniqueCount="128">
  <si>
    <t>Barnsley</t>
  </si>
  <si>
    <t>Bassetlaw</t>
  </si>
  <si>
    <t>Bradford</t>
  </si>
  <si>
    <t>Calderdale</t>
  </si>
  <si>
    <t>County Durham</t>
  </si>
  <si>
    <t>Darlington</t>
  </si>
  <si>
    <t>Doncaster</t>
  </si>
  <si>
    <t>East Lindsey</t>
  </si>
  <si>
    <t>East Riding of Yorkshire</t>
  </si>
  <si>
    <t>Gateshead</t>
  </si>
  <si>
    <t>Hartlepool</t>
  </si>
  <si>
    <t>High Peak</t>
  </si>
  <si>
    <t>Kingston upon Hull, City of</t>
  </si>
  <si>
    <t>Kirklees</t>
  </si>
  <si>
    <t>Leeds</t>
  </si>
  <si>
    <t>Middlesbrough</t>
  </si>
  <si>
    <t>Newcastle upon Tyne</t>
  </si>
  <si>
    <t>North East Derbyshire</t>
  </si>
  <si>
    <t>North East Lincolnshire</t>
  </si>
  <si>
    <t>North Lincolnshire</t>
  </si>
  <si>
    <t>North Tyneside</t>
  </si>
  <si>
    <t>Northumberland</t>
  </si>
  <si>
    <t>Pendle</t>
  </si>
  <si>
    <t>Redcar and Cleveland</t>
  </si>
  <si>
    <t>Rotherham</t>
  </si>
  <si>
    <t>Sheffield</t>
  </si>
  <si>
    <t>South Tyneside</t>
  </si>
  <si>
    <t>Stockton-on-Tees</t>
  </si>
  <si>
    <t>Sunderland</t>
  </si>
  <si>
    <t>Wakefield</t>
  </si>
  <si>
    <t>West Lindsey</t>
  </si>
  <si>
    <t>York</t>
  </si>
  <si>
    <t>Local Authority</t>
  </si>
  <si>
    <t>MIN</t>
  </si>
  <si>
    <t>MAX</t>
  </si>
  <si>
    <t xml:space="preserve">MIN </t>
  </si>
  <si>
    <t>Northern Powergrid</t>
  </si>
  <si>
    <t>Min</t>
  </si>
  <si>
    <t>Max</t>
  </si>
  <si>
    <t>Inc</t>
  </si>
  <si>
    <t>INC</t>
  </si>
  <si>
    <t>Leeds City Region</t>
  </si>
  <si>
    <t>North Eastern</t>
  </si>
  <si>
    <t>Tees Valley</t>
  </si>
  <si>
    <t>Sheffield City Region</t>
  </si>
  <si>
    <t>Greater Lincolnshire</t>
  </si>
  <si>
    <t>Humber</t>
  </si>
  <si>
    <t>York and North Yorkshire</t>
  </si>
  <si>
    <t>Derby, Derbyshire, Nottingham and Nottinghamshire,</t>
  </si>
  <si>
    <t>Lancashire</t>
  </si>
  <si>
    <t>VLookup Ref</t>
  </si>
  <si>
    <t>Select Your Local Authority</t>
  </si>
  <si>
    <t>Feel free to copy and paste your own copy of the data above into the UNLOCKED AREA below - and alter the copy as you please</t>
  </si>
  <si>
    <t>LEP</t>
  </si>
  <si>
    <t>Consumer Transformation</t>
  </si>
  <si>
    <t>Leading The Way</t>
  </si>
  <si>
    <t>System Transformation</t>
  </si>
  <si>
    <t>CT</t>
  </si>
  <si>
    <t>LTW</t>
  </si>
  <si>
    <t>ST</t>
  </si>
  <si>
    <t>Falling Short</t>
  </si>
  <si>
    <t>FS</t>
  </si>
  <si>
    <t>Derbyshire Dales</t>
  </si>
  <si>
    <t>North Yorkshire</t>
  </si>
  <si>
    <t>Ribble Valley</t>
  </si>
  <si>
    <t>Rochdale</t>
  </si>
  <si>
    <t>Westmorland and Furness</t>
  </si>
  <si>
    <t>LSOA</t>
  </si>
  <si>
    <t>E08000016</t>
  </si>
  <si>
    <t>Leeds City RegionSheffield City Region</t>
  </si>
  <si>
    <t>E07000171</t>
  </si>
  <si>
    <t>Derby, Derbyshire, Nottingham and Nottinghamshire,Sheffield City Region</t>
  </si>
  <si>
    <t>E08000032</t>
  </si>
  <si>
    <t>E08000033</t>
  </si>
  <si>
    <t>E06000047</t>
  </si>
  <si>
    <t>E06000005</t>
  </si>
  <si>
    <t>E07000035</t>
  </si>
  <si>
    <t>Boundary area - small part</t>
  </si>
  <si>
    <t>E08000017</t>
  </si>
  <si>
    <t>E07000137</t>
  </si>
  <si>
    <t>E06000011</t>
  </si>
  <si>
    <t>HumberYork and North Yorkshire</t>
  </si>
  <si>
    <t>E08000037</t>
  </si>
  <si>
    <t>E06000001</t>
  </si>
  <si>
    <t>E07000037</t>
  </si>
  <si>
    <t>E06000010</t>
  </si>
  <si>
    <t>E08000034</t>
  </si>
  <si>
    <t>E08000035</t>
  </si>
  <si>
    <t>E06000002</t>
  </si>
  <si>
    <t>E08000021</t>
  </si>
  <si>
    <t>E07000038</t>
  </si>
  <si>
    <t>E06000012</t>
  </si>
  <si>
    <t>Greater LincolnshireHumber</t>
  </si>
  <si>
    <t>E06000013</t>
  </si>
  <si>
    <t>E08000022</t>
  </si>
  <si>
    <t>E06000065</t>
  </si>
  <si>
    <t>E06000057</t>
  </si>
  <si>
    <t>E07000122</t>
  </si>
  <si>
    <t>E06000003</t>
  </si>
  <si>
    <t>E07000124</t>
  </si>
  <si>
    <t>E08000005</t>
  </si>
  <si>
    <t>E08000018</t>
  </si>
  <si>
    <t>E08000019</t>
  </si>
  <si>
    <t>E08000023</t>
  </si>
  <si>
    <t>E06000004</t>
  </si>
  <si>
    <t>E08000024</t>
  </si>
  <si>
    <t>E08000036</t>
  </si>
  <si>
    <t>E07000142</t>
  </si>
  <si>
    <t>E06000064</t>
  </si>
  <si>
    <t>E06000014</t>
  </si>
  <si>
    <t>\</t>
  </si>
  <si>
    <t>\\\\\\</t>
  </si>
  <si>
    <t>BV</t>
  </si>
  <si>
    <t>NPg Best View</t>
  </si>
  <si>
    <t>Col Counter --&gt;</t>
  </si>
  <si>
    <t>2022/23 baseline</t>
  </si>
  <si>
    <t>Electric Vehicles (No. Cars &amp; Vans)</t>
  </si>
  <si>
    <t>DFES 2023 - Consumer Transformation</t>
  </si>
  <si>
    <t>DFES 2023 - System Transformation</t>
  </si>
  <si>
    <t>DFES 2023 - Leading The Way</t>
  </si>
  <si>
    <t>DFES 2023 - NPg Best View</t>
  </si>
  <si>
    <t>DFES 2023 - Falling Short</t>
  </si>
  <si>
    <t>NPg DFES 2023: Your EV projections for your LA</t>
  </si>
  <si>
    <t>You can see the 77,460 EV's in 2030 for NPg ' Best View in the Wakefield Chart above - in the visualisation tool below</t>
  </si>
  <si>
    <t>https://odileeds.github.io/northern-powergrid/2023-DFES/index.html</t>
  </si>
  <si>
    <t>Chart 2: See Your LA - Forecasts</t>
  </si>
  <si>
    <t>Chart 1:- See all decades in DFES Min Max Range by LA Charts</t>
  </si>
  <si>
    <t>Northern Powergrid - whole region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</si>
</sst>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F2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827B7A"/>
        <bgColor indexed="64"/>
      </patternFill>
    </fill>
    <fill>
      <patternFill patternType="solid">
        <fgColor rgb="FF5BCBF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5" fillId="2" borderId="1" xfId="0" applyFont="1" applyFill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3" xfId="0" applyBorder="1"/>
    <xf numFmtId="0" fontId="0" fillId="0" borderId="6" xfId="0" applyBorder="1"/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9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6" xfId="0" applyFont="1" applyBorder="1" applyAlignment="1"/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4" borderId="1" xfId="0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0" fontId="0" fillId="5" borderId="0" xfId="0" applyFont="1" applyFill="1" applyBorder="1"/>
    <xf numFmtId="164" fontId="0" fillId="5" borderId="0" xfId="1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11" fillId="0" borderId="0" xfId="0" applyFont="1" applyFill="1" applyProtection="1">
      <protection hidden="1"/>
    </xf>
    <xf numFmtId="0" fontId="16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164" fontId="11" fillId="0" borderId="0" xfId="1" applyNumberFormat="1" applyFont="1" applyFill="1" applyBorder="1" applyProtection="1">
      <protection hidden="1"/>
    </xf>
    <xf numFmtId="0" fontId="11" fillId="0" borderId="0" xfId="0" applyFont="1"/>
    <xf numFmtId="0" fontId="11" fillId="0" borderId="0" xfId="0" applyFont="1" applyBorder="1" applyProtection="1">
      <protection hidden="1"/>
    </xf>
    <xf numFmtId="0" fontId="17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0" borderId="1" xfId="3" applyBorder="1"/>
    <xf numFmtId="0" fontId="11" fillId="0" borderId="0" xfId="0" applyFont="1" applyProtection="1">
      <protection hidden="1"/>
    </xf>
    <xf numFmtId="0" fontId="3" fillId="0" borderId="0" xfId="0" applyFont="1"/>
    <xf numFmtId="0" fontId="4" fillId="0" borderId="0" xfId="0" applyFont="1"/>
    <xf numFmtId="164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8" fillId="0" borderId="6" xfId="2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>
      <alignment horizontal="center" vertical="center" wrapText="1"/>
    </xf>
    <xf numFmtId="0" fontId="0" fillId="5" borderId="0" xfId="0" applyFill="1" applyProtection="1">
      <protection locked="0"/>
    </xf>
    <xf numFmtId="0" fontId="20" fillId="0" borderId="0" xfId="3" applyFont="1"/>
    <xf numFmtId="0" fontId="19" fillId="4" borderId="0" xfId="0" applyFont="1" applyFill="1"/>
    <xf numFmtId="0" fontId="0" fillId="4" borderId="0" xfId="0" applyFill="1"/>
    <xf numFmtId="0" fontId="19" fillId="10" borderId="0" xfId="0" applyFont="1" applyFill="1"/>
    <xf numFmtId="0" fontId="21" fillId="10" borderId="0" xfId="0" applyFont="1" applyFill="1"/>
    <xf numFmtId="0" fontId="0" fillId="10" borderId="0" xfId="0" applyFill="1"/>
    <xf numFmtId="0" fontId="0" fillId="11" borderId="0" xfId="0" applyFill="1"/>
    <xf numFmtId="0" fontId="19" fillId="11" borderId="0" xfId="0" applyFont="1" applyFill="1"/>
    <xf numFmtId="0" fontId="21" fillId="11" borderId="0" xfId="0" applyFont="1" applyFill="1"/>
    <xf numFmtId="0" fontId="12" fillId="11" borderId="0" xfId="0" applyFont="1" applyFill="1"/>
    <xf numFmtId="0" fontId="0" fillId="0" borderId="0" xfId="0" applyBorder="1"/>
    <xf numFmtId="164" fontId="0" fillId="0" borderId="0" xfId="0" applyNumberFormat="1" applyBorder="1"/>
    <xf numFmtId="0" fontId="8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Linked Cell" xfId="2" builtinId="24"/>
    <cellStyle name="Normal" xfId="0" builtinId="0"/>
  </cellStyles>
  <dxfs count="0"/>
  <tableStyles count="0" defaultTableStyle="TableStyleMedium2" defaultPivotStyle="PivotStyleLight16"/>
  <colors>
    <mruColors>
      <color rgb="FFFFFF66"/>
      <color rgb="FF827B7A"/>
      <color rgb="FF5BCBF5"/>
      <color rgb="FFC2CD23"/>
      <color rgb="FFFFBF22"/>
      <color rgb="FF00AB84"/>
      <color rgb="FFFFFFCC"/>
      <color rgb="FFFF66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Forecasts'!$AI$2</c:f>
          <c:strCache>
            <c:ptCount val="1"/>
            <c:pt idx="0">
              <c:v>NPg DFES 2023: EV projections for Wakefield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'Your LA - Forecasts'!$AI$7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Forecasts'!$AJ$7:$BL$7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4989</c:v>
                </c:pt>
                <c:pt idx="2">
                  <c:v>7768</c:v>
                </c:pt>
                <c:pt idx="3">
                  <c:v>11638</c:v>
                </c:pt>
                <c:pt idx="4">
                  <c:v>17014</c:v>
                </c:pt>
                <c:pt idx="5">
                  <c:v>23637</c:v>
                </c:pt>
                <c:pt idx="6">
                  <c:v>32061</c:v>
                </c:pt>
                <c:pt idx="7">
                  <c:v>42262</c:v>
                </c:pt>
                <c:pt idx="8">
                  <c:v>52395</c:v>
                </c:pt>
                <c:pt idx="9">
                  <c:v>62252</c:v>
                </c:pt>
                <c:pt idx="10">
                  <c:v>71678</c:v>
                </c:pt>
                <c:pt idx="11">
                  <c:v>80598</c:v>
                </c:pt>
                <c:pt idx="12">
                  <c:v>88922</c:v>
                </c:pt>
                <c:pt idx="13">
                  <c:v>96634</c:v>
                </c:pt>
                <c:pt idx="14">
                  <c:v>103212</c:v>
                </c:pt>
                <c:pt idx="15">
                  <c:v>109213</c:v>
                </c:pt>
                <c:pt idx="16">
                  <c:v>114680</c:v>
                </c:pt>
                <c:pt idx="17">
                  <c:v>119625</c:v>
                </c:pt>
                <c:pt idx="18">
                  <c:v>124027</c:v>
                </c:pt>
                <c:pt idx="19">
                  <c:v>127654</c:v>
                </c:pt>
                <c:pt idx="20">
                  <c:v>130755</c:v>
                </c:pt>
                <c:pt idx="21">
                  <c:v>133329</c:v>
                </c:pt>
                <c:pt idx="22">
                  <c:v>135458</c:v>
                </c:pt>
                <c:pt idx="23">
                  <c:v>137177</c:v>
                </c:pt>
                <c:pt idx="24">
                  <c:v>138341</c:v>
                </c:pt>
                <c:pt idx="25">
                  <c:v>139290</c:v>
                </c:pt>
                <c:pt idx="26">
                  <c:v>140089</c:v>
                </c:pt>
                <c:pt idx="27">
                  <c:v>140799</c:v>
                </c:pt>
                <c:pt idx="28">
                  <c:v>141438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AC-4355-B852-76D026CB1F9C}"/>
            </c:ext>
          </c:extLst>
        </c:ser>
        <c:ser>
          <c:idx val="0"/>
          <c:order val="1"/>
          <c:tx>
            <c:strRef>
              <c:f>'Your LA - Forecasts'!$AI$6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Forecasts'!$AJ$6:$BL$6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5488</c:v>
                </c:pt>
                <c:pt idx="2">
                  <c:v>10798</c:v>
                </c:pt>
                <c:pt idx="3">
                  <c:v>17901</c:v>
                </c:pt>
                <c:pt idx="4">
                  <c:v>27970</c:v>
                </c:pt>
                <c:pt idx="5">
                  <c:v>39466</c:v>
                </c:pt>
                <c:pt idx="6">
                  <c:v>51885</c:v>
                </c:pt>
                <c:pt idx="7">
                  <c:v>64947</c:v>
                </c:pt>
                <c:pt idx="8">
                  <c:v>78444</c:v>
                </c:pt>
                <c:pt idx="9">
                  <c:v>91823</c:v>
                </c:pt>
                <c:pt idx="10">
                  <c:v>104691</c:v>
                </c:pt>
                <c:pt idx="11">
                  <c:v>116892</c:v>
                </c:pt>
                <c:pt idx="12">
                  <c:v>128256</c:v>
                </c:pt>
                <c:pt idx="13">
                  <c:v>138710</c:v>
                </c:pt>
                <c:pt idx="14">
                  <c:v>147465</c:v>
                </c:pt>
                <c:pt idx="15">
                  <c:v>155257</c:v>
                </c:pt>
                <c:pt idx="16">
                  <c:v>162130</c:v>
                </c:pt>
                <c:pt idx="17">
                  <c:v>168154</c:v>
                </c:pt>
                <c:pt idx="18">
                  <c:v>173342</c:v>
                </c:pt>
                <c:pt idx="19">
                  <c:v>177408</c:v>
                </c:pt>
                <c:pt idx="20">
                  <c:v>180777</c:v>
                </c:pt>
                <c:pt idx="21">
                  <c:v>183541</c:v>
                </c:pt>
                <c:pt idx="22">
                  <c:v>185812</c:v>
                </c:pt>
                <c:pt idx="23">
                  <c:v>187681</c:v>
                </c:pt>
                <c:pt idx="24">
                  <c:v>188911</c:v>
                </c:pt>
                <c:pt idx="25">
                  <c:v>189948</c:v>
                </c:pt>
                <c:pt idx="26">
                  <c:v>190878</c:v>
                </c:pt>
                <c:pt idx="27">
                  <c:v>191717</c:v>
                </c:pt>
                <c:pt idx="28">
                  <c:v>192490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AC-4355-B852-76D026CB1F9C}"/>
            </c:ext>
          </c:extLst>
        </c:ser>
        <c:ser>
          <c:idx val="3"/>
          <c:order val="2"/>
          <c:tx>
            <c:strRef>
              <c:f>'Your LA - Forecasts'!$AI$5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Forecasts'!$AJ$5:$BL$5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5485</c:v>
                </c:pt>
                <c:pt idx="2">
                  <c:v>10561</c:v>
                </c:pt>
                <c:pt idx="3">
                  <c:v>17524</c:v>
                </c:pt>
                <c:pt idx="4">
                  <c:v>28032</c:v>
                </c:pt>
                <c:pt idx="5">
                  <c:v>40054</c:v>
                </c:pt>
                <c:pt idx="6">
                  <c:v>53020</c:v>
                </c:pt>
                <c:pt idx="7">
                  <c:v>66618</c:v>
                </c:pt>
                <c:pt idx="8">
                  <c:v>82646</c:v>
                </c:pt>
                <c:pt idx="9">
                  <c:v>98524</c:v>
                </c:pt>
                <c:pt idx="10">
                  <c:v>113706</c:v>
                </c:pt>
                <c:pt idx="11">
                  <c:v>128076</c:v>
                </c:pt>
                <c:pt idx="12">
                  <c:v>141454</c:v>
                </c:pt>
                <c:pt idx="13">
                  <c:v>152961</c:v>
                </c:pt>
                <c:pt idx="14">
                  <c:v>162608</c:v>
                </c:pt>
                <c:pt idx="15">
                  <c:v>171167</c:v>
                </c:pt>
                <c:pt idx="16">
                  <c:v>178679</c:v>
                </c:pt>
                <c:pt idx="17">
                  <c:v>185199</c:v>
                </c:pt>
                <c:pt idx="18">
                  <c:v>190700</c:v>
                </c:pt>
                <c:pt idx="19">
                  <c:v>194929</c:v>
                </c:pt>
                <c:pt idx="20">
                  <c:v>198351</c:v>
                </c:pt>
                <c:pt idx="21">
                  <c:v>201068</c:v>
                </c:pt>
                <c:pt idx="22">
                  <c:v>203214</c:v>
                </c:pt>
                <c:pt idx="23">
                  <c:v>204951</c:v>
                </c:pt>
                <c:pt idx="24">
                  <c:v>206043</c:v>
                </c:pt>
                <c:pt idx="25">
                  <c:v>206987</c:v>
                </c:pt>
                <c:pt idx="26">
                  <c:v>207900</c:v>
                </c:pt>
                <c:pt idx="27">
                  <c:v>208768</c:v>
                </c:pt>
                <c:pt idx="28">
                  <c:v>209656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AC-4355-B852-76D026CB1F9C}"/>
            </c:ext>
          </c:extLst>
        </c:ser>
        <c:ser>
          <c:idx val="4"/>
          <c:order val="3"/>
          <c:tx>
            <c:strRef>
              <c:f>'Your LA - Forecasts'!$AI$4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Forecasts'!$AJ$4:$BL$4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5342</c:v>
                </c:pt>
                <c:pt idx="2">
                  <c:v>10244</c:v>
                </c:pt>
                <c:pt idx="3">
                  <c:v>16884</c:v>
                </c:pt>
                <c:pt idx="4">
                  <c:v>26691</c:v>
                </c:pt>
                <c:pt idx="5">
                  <c:v>37956</c:v>
                </c:pt>
                <c:pt idx="6">
                  <c:v>50030</c:v>
                </c:pt>
                <c:pt idx="7">
                  <c:v>62664</c:v>
                </c:pt>
                <c:pt idx="8">
                  <c:v>77460</c:v>
                </c:pt>
                <c:pt idx="9">
                  <c:v>92110</c:v>
                </c:pt>
                <c:pt idx="10">
                  <c:v>106051</c:v>
                </c:pt>
                <c:pt idx="11">
                  <c:v>119126</c:v>
                </c:pt>
                <c:pt idx="12">
                  <c:v>131170</c:v>
                </c:pt>
                <c:pt idx="13">
                  <c:v>141423</c:v>
                </c:pt>
                <c:pt idx="14">
                  <c:v>149877</c:v>
                </c:pt>
                <c:pt idx="15">
                  <c:v>157250</c:v>
                </c:pt>
                <c:pt idx="16">
                  <c:v>163613</c:v>
                </c:pt>
                <c:pt idx="17">
                  <c:v>169023</c:v>
                </c:pt>
                <c:pt idx="18">
                  <c:v>173467</c:v>
                </c:pt>
                <c:pt idx="19">
                  <c:v>176998</c:v>
                </c:pt>
                <c:pt idx="20">
                  <c:v>179785</c:v>
                </c:pt>
                <c:pt idx="21">
                  <c:v>181899</c:v>
                </c:pt>
                <c:pt idx="22">
                  <c:v>183473</c:v>
                </c:pt>
                <c:pt idx="23">
                  <c:v>184661</c:v>
                </c:pt>
                <c:pt idx="24">
                  <c:v>185455</c:v>
                </c:pt>
                <c:pt idx="25">
                  <c:v>186102</c:v>
                </c:pt>
                <c:pt idx="26">
                  <c:v>186690</c:v>
                </c:pt>
                <c:pt idx="27">
                  <c:v>187264</c:v>
                </c:pt>
                <c:pt idx="28">
                  <c:v>187844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AC-4355-B852-76D026CB1F9C}"/>
            </c:ext>
          </c:extLst>
        </c:ser>
        <c:ser>
          <c:idx val="2"/>
          <c:order val="4"/>
          <c:tx>
            <c:strRef>
              <c:f>'Your LA - Forecasts'!$AI$3</c:f>
              <c:strCache>
                <c:ptCount val="1"/>
                <c:pt idx="0">
                  <c:v>NPg Best View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Forecasts'!$AJ$3:$BL$3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5342</c:v>
                </c:pt>
                <c:pt idx="2">
                  <c:v>10244</c:v>
                </c:pt>
                <c:pt idx="3">
                  <c:v>16884</c:v>
                </c:pt>
                <c:pt idx="4">
                  <c:v>26691</c:v>
                </c:pt>
                <c:pt idx="5">
                  <c:v>37956</c:v>
                </c:pt>
                <c:pt idx="6">
                  <c:v>50030</c:v>
                </c:pt>
                <c:pt idx="7">
                  <c:v>62664</c:v>
                </c:pt>
                <c:pt idx="8">
                  <c:v>77460</c:v>
                </c:pt>
                <c:pt idx="9">
                  <c:v>92110</c:v>
                </c:pt>
                <c:pt idx="10">
                  <c:v>106051</c:v>
                </c:pt>
                <c:pt idx="11">
                  <c:v>119126</c:v>
                </c:pt>
                <c:pt idx="12">
                  <c:v>131170</c:v>
                </c:pt>
                <c:pt idx="13">
                  <c:v>141423</c:v>
                </c:pt>
                <c:pt idx="14">
                  <c:v>149877</c:v>
                </c:pt>
                <c:pt idx="15">
                  <c:v>157250</c:v>
                </c:pt>
                <c:pt idx="16">
                  <c:v>163613</c:v>
                </c:pt>
                <c:pt idx="17">
                  <c:v>169023</c:v>
                </c:pt>
                <c:pt idx="18">
                  <c:v>173467</c:v>
                </c:pt>
                <c:pt idx="19">
                  <c:v>176998</c:v>
                </c:pt>
                <c:pt idx="20">
                  <c:v>179785</c:v>
                </c:pt>
                <c:pt idx="21">
                  <c:v>181899</c:v>
                </c:pt>
                <c:pt idx="22">
                  <c:v>183473</c:v>
                </c:pt>
                <c:pt idx="23">
                  <c:v>184661</c:v>
                </c:pt>
                <c:pt idx="24">
                  <c:v>185455</c:v>
                </c:pt>
                <c:pt idx="25">
                  <c:v>186102</c:v>
                </c:pt>
                <c:pt idx="26">
                  <c:v>186690</c:v>
                </c:pt>
                <c:pt idx="27">
                  <c:v>187264</c:v>
                </c:pt>
                <c:pt idx="28">
                  <c:v>187844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AC-4355-B852-76D026CB1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95520"/>
        <c:axId val="529196608"/>
      </c:lineChart>
      <c:catAx>
        <c:axId val="5291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6608"/>
        <c:crosses val="autoZero"/>
        <c:auto val="1"/>
        <c:lblAlgn val="ctr"/>
        <c:lblOffset val="100"/>
        <c:noMultiLvlLbl val="0"/>
      </c:catAx>
      <c:valAx>
        <c:axId val="529196608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1955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Forecasts'!$B$40</c:f>
          <c:strCache>
            <c:ptCount val="1"/>
            <c:pt idx="0">
              <c:v>NPg DFES 2023: Your EV projections for your LA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'Your LA - Forecasts'!$B$45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val>
            <c:numRef>
              <c:f>'Your LA - Forecasts'!$C$45:$AE$45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4989</c:v>
                </c:pt>
                <c:pt idx="2">
                  <c:v>7768</c:v>
                </c:pt>
                <c:pt idx="3">
                  <c:v>11638</c:v>
                </c:pt>
                <c:pt idx="4">
                  <c:v>17014</c:v>
                </c:pt>
                <c:pt idx="5">
                  <c:v>23637</c:v>
                </c:pt>
                <c:pt idx="6">
                  <c:v>32061</c:v>
                </c:pt>
                <c:pt idx="7">
                  <c:v>42262</c:v>
                </c:pt>
                <c:pt idx="8">
                  <c:v>52395</c:v>
                </c:pt>
                <c:pt idx="9">
                  <c:v>62252</c:v>
                </c:pt>
                <c:pt idx="10">
                  <c:v>71678</c:v>
                </c:pt>
                <c:pt idx="11">
                  <c:v>80598</c:v>
                </c:pt>
                <c:pt idx="12">
                  <c:v>88922</c:v>
                </c:pt>
                <c:pt idx="13">
                  <c:v>96634</c:v>
                </c:pt>
                <c:pt idx="14">
                  <c:v>103212</c:v>
                </c:pt>
                <c:pt idx="15">
                  <c:v>109213</c:v>
                </c:pt>
                <c:pt idx="16">
                  <c:v>114680</c:v>
                </c:pt>
                <c:pt idx="17">
                  <c:v>119625</c:v>
                </c:pt>
                <c:pt idx="18">
                  <c:v>124027</c:v>
                </c:pt>
                <c:pt idx="19">
                  <c:v>127654</c:v>
                </c:pt>
                <c:pt idx="20">
                  <c:v>130755</c:v>
                </c:pt>
                <c:pt idx="21">
                  <c:v>133329</c:v>
                </c:pt>
                <c:pt idx="22">
                  <c:v>135458</c:v>
                </c:pt>
                <c:pt idx="23">
                  <c:v>137177</c:v>
                </c:pt>
                <c:pt idx="24">
                  <c:v>138341</c:v>
                </c:pt>
                <c:pt idx="25">
                  <c:v>139290</c:v>
                </c:pt>
                <c:pt idx="26">
                  <c:v>140089</c:v>
                </c:pt>
                <c:pt idx="27">
                  <c:v>140799</c:v>
                </c:pt>
                <c:pt idx="28">
                  <c:v>141438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49-4C1D-9843-8322C716FE54}"/>
            </c:ext>
          </c:extLst>
        </c:ser>
        <c:ser>
          <c:idx val="4"/>
          <c:order val="1"/>
          <c:tx>
            <c:strRef>
              <c:f>'Your LA - Forecasts'!$B$44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Forecasts'!$C$40:$AE$40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Forecasts'!$C$44:$AE$44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5488</c:v>
                </c:pt>
                <c:pt idx="2">
                  <c:v>10798</c:v>
                </c:pt>
                <c:pt idx="3">
                  <c:v>17901</c:v>
                </c:pt>
                <c:pt idx="4">
                  <c:v>27970</c:v>
                </c:pt>
                <c:pt idx="5">
                  <c:v>39466</c:v>
                </c:pt>
                <c:pt idx="6">
                  <c:v>51885</c:v>
                </c:pt>
                <c:pt idx="7">
                  <c:v>64947</c:v>
                </c:pt>
                <c:pt idx="8">
                  <c:v>78444</c:v>
                </c:pt>
                <c:pt idx="9">
                  <c:v>91823</c:v>
                </c:pt>
                <c:pt idx="10">
                  <c:v>104691</c:v>
                </c:pt>
                <c:pt idx="11">
                  <c:v>116892</c:v>
                </c:pt>
                <c:pt idx="12">
                  <c:v>128256</c:v>
                </c:pt>
                <c:pt idx="13">
                  <c:v>138710</c:v>
                </c:pt>
                <c:pt idx="14">
                  <c:v>147465</c:v>
                </c:pt>
                <c:pt idx="15">
                  <c:v>155257</c:v>
                </c:pt>
                <c:pt idx="16">
                  <c:v>162130</c:v>
                </c:pt>
                <c:pt idx="17">
                  <c:v>168154</c:v>
                </c:pt>
                <c:pt idx="18">
                  <c:v>173342</c:v>
                </c:pt>
                <c:pt idx="19">
                  <c:v>177408</c:v>
                </c:pt>
                <c:pt idx="20">
                  <c:v>180777</c:v>
                </c:pt>
                <c:pt idx="21">
                  <c:v>183541</c:v>
                </c:pt>
                <c:pt idx="22">
                  <c:v>185812</c:v>
                </c:pt>
                <c:pt idx="23">
                  <c:v>187681</c:v>
                </c:pt>
                <c:pt idx="24">
                  <c:v>188911</c:v>
                </c:pt>
                <c:pt idx="25">
                  <c:v>189948</c:v>
                </c:pt>
                <c:pt idx="26">
                  <c:v>190878</c:v>
                </c:pt>
                <c:pt idx="27">
                  <c:v>191717</c:v>
                </c:pt>
                <c:pt idx="28">
                  <c:v>192490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49-4C1D-9843-8322C716FE54}"/>
            </c:ext>
          </c:extLst>
        </c:ser>
        <c:ser>
          <c:idx val="2"/>
          <c:order val="2"/>
          <c:tx>
            <c:strRef>
              <c:f>'Your LA - Forecasts'!$B$43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Forecasts'!$C$40:$AE$40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Forecasts'!$C$43:$AE$43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5485</c:v>
                </c:pt>
                <c:pt idx="2">
                  <c:v>10561</c:v>
                </c:pt>
                <c:pt idx="3">
                  <c:v>17524</c:v>
                </c:pt>
                <c:pt idx="4">
                  <c:v>28032</c:v>
                </c:pt>
                <c:pt idx="5">
                  <c:v>40054</c:v>
                </c:pt>
                <c:pt idx="6">
                  <c:v>53020</c:v>
                </c:pt>
                <c:pt idx="7">
                  <c:v>66618</c:v>
                </c:pt>
                <c:pt idx="8">
                  <c:v>82646</c:v>
                </c:pt>
                <c:pt idx="9">
                  <c:v>98524</c:v>
                </c:pt>
                <c:pt idx="10">
                  <c:v>113706</c:v>
                </c:pt>
                <c:pt idx="11">
                  <c:v>128076</c:v>
                </c:pt>
                <c:pt idx="12">
                  <c:v>141454</c:v>
                </c:pt>
                <c:pt idx="13">
                  <c:v>152961</c:v>
                </c:pt>
                <c:pt idx="14">
                  <c:v>162608</c:v>
                </c:pt>
                <c:pt idx="15">
                  <c:v>171167</c:v>
                </c:pt>
                <c:pt idx="16">
                  <c:v>178679</c:v>
                </c:pt>
                <c:pt idx="17">
                  <c:v>185199</c:v>
                </c:pt>
                <c:pt idx="18">
                  <c:v>190700</c:v>
                </c:pt>
                <c:pt idx="19">
                  <c:v>194929</c:v>
                </c:pt>
                <c:pt idx="20">
                  <c:v>198351</c:v>
                </c:pt>
                <c:pt idx="21">
                  <c:v>201068</c:v>
                </c:pt>
                <c:pt idx="22">
                  <c:v>203214</c:v>
                </c:pt>
                <c:pt idx="23">
                  <c:v>204951</c:v>
                </c:pt>
                <c:pt idx="24">
                  <c:v>206043</c:v>
                </c:pt>
                <c:pt idx="25">
                  <c:v>206987</c:v>
                </c:pt>
                <c:pt idx="26">
                  <c:v>207900</c:v>
                </c:pt>
                <c:pt idx="27">
                  <c:v>208768</c:v>
                </c:pt>
                <c:pt idx="28">
                  <c:v>209656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9-4C1D-9843-8322C716FE54}"/>
            </c:ext>
          </c:extLst>
        </c:ser>
        <c:ser>
          <c:idx val="3"/>
          <c:order val="3"/>
          <c:tx>
            <c:strRef>
              <c:f>'Your LA - Forecasts'!$B$42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Forecasts'!$C$40:$AE$40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Forecasts'!$C$42:$AE$42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5342</c:v>
                </c:pt>
                <c:pt idx="2">
                  <c:v>10244</c:v>
                </c:pt>
                <c:pt idx="3">
                  <c:v>16884</c:v>
                </c:pt>
                <c:pt idx="4">
                  <c:v>26691</c:v>
                </c:pt>
                <c:pt idx="5">
                  <c:v>37956</c:v>
                </c:pt>
                <c:pt idx="6">
                  <c:v>50030</c:v>
                </c:pt>
                <c:pt idx="7">
                  <c:v>62664</c:v>
                </c:pt>
                <c:pt idx="8">
                  <c:v>77460</c:v>
                </c:pt>
                <c:pt idx="9">
                  <c:v>92110</c:v>
                </c:pt>
                <c:pt idx="10">
                  <c:v>106051</c:v>
                </c:pt>
                <c:pt idx="11">
                  <c:v>119126</c:v>
                </c:pt>
                <c:pt idx="12">
                  <c:v>131170</c:v>
                </c:pt>
                <c:pt idx="13">
                  <c:v>141423</c:v>
                </c:pt>
                <c:pt idx="14">
                  <c:v>149877</c:v>
                </c:pt>
                <c:pt idx="15">
                  <c:v>157250</c:v>
                </c:pt>
                <c:pt idx="16">
                  <c:v>163613</c:v>
                </c:pt>
                <c:pt idx="17">
                  <c:v>169023</c:v>
                </c:pt>
                <c:pt idx="18">
                  <c:v>173467</c:v>
                </c:pt>
                <c:pt idx="19">
                  <c:v>176998</c:v>
                </c:pt>
                <c:pt idx="20">
                  <c:v>179785</c:v>
                </c:pt>
                <c:pt idx="21">
                  <c:v>181899</c:v>
                </c:pt>
                <c:pt idx="22">
                  <c:v>183473</c:v>
                </c:pt>
                <c:pt idx="23">
                  <c:v>184661</c:v>
                </c:pt>
                <c:pt idx="24">
                  <c:v>185455</c:v>
                </c:pt>
                <c:pt idx="25">
                  <c:v>186102</c:v>
                </c:pt>
                <c:pt idx="26">
                  <c:v>186690</c:v>
                </c:pt>
                <c:pt idx="27">
                  <c:v>187264</c:v>
                </c:pt>
                <c:pt idx="28">
                  <c:v>187844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9-4C1D-9843-8322C716FE54}"/>
            </c:ext>
          </c:extLst>
        </c:ser>
        <c:ser>
          <c:idx val="1"/>
          <c:order val="4"/>
          <c:tx>
            <c:strRef>
              <c:f>'Your LA - Forecasts'!$B$41</c:f>
              <c:strCache>
                <c:ptCount val="1"/>
                <c:pt idx="0">
                  <c:v>NPg Best View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Forecasts'!$C$40:$AE$40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Forecasts'!$C$41:$AE$41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5342</c:v>
                </c:pt>
                <c:pt idx="2">
                  <c:v>10244</c:v>
                </c:pt>
                <c:pt idx="3">
                  <c:v>16884</c:v>
                </c:pt>
                <c:pt idx="4">
                  <c:v>26691</c:v>
                </c:pt>
                <c:pt idx="5">
                  <c:v>37956</c:v>
                </c:pt>
                <c:pt idx="6">
                  <c:v>50030</c:v>
                </c:pt>
                <c:pt idx="7">
                  <c:v>62664</c:v>
                </c:pt>
                <c:pt idx="8">
                  <c:v>77460</c:v>
                </c:pt>
                <c:pt idx="9">
                  <c:v>92110</c:v>
                </c:pt>
                <c:pt idx="10">
                  <c:v>106051</c:v>
                </c:pt>
                <c:pt idx="11">
                  <c:v>119126</c:v>
                </c:pt>
                <c:pt idx="12">
                  <c:v>131170</c:v>
                </c:pt>
                <c:pt idx="13">
                  <c:v>141423</c:v>
                </c:pt>
                <c:pt idx="14">
                  <c:v>149877</c:v>
                </c:pt>
                <c:pt idx="15">
                  <c:v>157250</c:v>
                </c:pt>
                <c:pt idx="16">
                  <c:v>163613</c:v>
                </c:pt>
                <c:pt idx="17">
                  <c:v>169023</c:v>
                </c:pt>
                <c:pt idx="18">
                  <c:v>173467</c:v>
                </c:pt>
                <c:pt idx="19">
                  <c:v>176998</c:v>
                </c:pt>
                <c:pt idx="20">
                  <c:v>179785</c:v>
                </c:pt>
                <c:pt idx="21">
                  <c:v>181899</c:v>
                </c:pt>
                <c:pt idx="22">
                  <c:v>183473</c:v>
                </c:pt>
                <c:pt idx="23">
                  <c:v>184661</c:v>
                </c:pt>
                <c:pt idx="24">
                  <c:v>185455</c:v>
                </c:pt>
                <c:pt idx="25">
                  <c:v>186102</c:v>
                </c:pt>
                <c:pt idx="26">
                  <c:v>186690</c:v>
                </c:pt>
                <c:pt idx="27">
                  <c:v>187264</c:v>
                </c:pt>
                <c:pt idx="28">
                  <c:v>187844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9-4C1D-9843-8322C716F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99328"/>
        <c:axId val="529199872"/>
      </c:lineChart>
      <c:catAx>
        <c:axId val="5291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9872"/>
        <c:crosses val="autoZero"/>
        <c:auto val="1"/>
        <c:lblAlgn val="ctr"/>
        <c:lblOffset val="100"/>
        <c:noMultiLvlLbl val="0"/>
      </c:catAx>
      <c:valAx>
        <c:axId val="5291998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1993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Electric Vehicle projection range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data'!$E$4:$E$42</c:f>
              <c:numCache>
                <c:formatCode>_-* #,##0_-;\-* #,##0_-;_-* "-"??_-;_-@_-</c:formatCode>
                <c:ptCount val="39"/>
                <c:pt idx="0">
                  <c:v>33472</c:v>
                </c:pt>
                <c:pt idx="1">
                  <c:v>2875</c:v>
                </c:pt>
                <c:pt idx="2">
                  <c:v>67929</c:v>
                </c:pt>
                <c:pt idx="3">
                  <c:v>28549</c:v>
                </c:pt>
                <c:pt idx="4">
                  <c:v>74676</c:v>
                </c:pt>
                <c:pt idx="5">
                  <c:v>19381</c:v>
                </c:pt>
                <c:pt idx="6">
                  <c:v>47</c:v>
                </c:pt>
                <c:pt idx="7">
                  <c:v>46327</c:v>
                </c:pt>
                <c:pt idx="8">
                  <c:v>7794</c:v>
                </c:pt>
                <c:pt idx="9">
                  <c:v>57574</c:v>
                </c:pt>
                <c:pt idx="10">
                  <c:v>24861</c:v>
                </c:pt>
                <c:pt idx="11">
                  <c:v>11435</c:v>
                </c:pt>
                <c:pt idx="12">
                  <c:v>748</c:v>
                </c:pt>
                <c:pt idx="13">
                  <c:v>29844</c:v>
                </c:pt>
                <c:pt idx="14">
                  <c:v>59252</c:v>
                </c:pt>
                <c:pt idx="15">
                  <c:v>155082</c:v>
                </c:pt>
                <c:pt idx="16">
                  <c:v>16292</c:v>
                </c:pt>
                <c:pt idx="17">
                  <c:v>31030</c:v>
                </c:pt>
                <c:pt idx="18">
                  <c:v>3332</c:v>
                </c:pt>
                <c:pt idx="19">
                  <c:v>21445</c:v>
                </c:pt>
                <c:pt idx="20">
                  <c:v>27775</c:v>
                </c:pt>
                <c:pt idx="21">
                  <c:v>28700</c:v>
                </c:pt>
                <c:pt idx="22">
                  <c:v>118726</c:v>
                </c:pt>
                <c:pt idx="23">
                  <c:v>51789</c:v>
                </c:pt>
                <c:pt idx="24">
                  <c:v>2307</c:v>
                </c:pt>
                <c:pt idx="25">
                  <c:v>18545</c:v>
                </c:pt>
                <c:pt idx="26">
                  <c:v>22</c:v>
                </c:pt>
                <c:pt idx="27">
                  <c:v>5</c:v>
                </c:pt>
                <c:pt idx="28">
                  <c:v>35652</c:v>
                </c:pt>
                <c:pt idx="29">
                  <c:v>67608</c:v>
                </c:pt>
                <c:pt idx="30">
                  <c:v>18285</c:v>
                </c:pt>
                <c:pt idx="31">
                  <c:v>28101</c:v>
                </c:pt>
                <c:pt idx="32">
                  <c:v>34331</c:v>
                </c:pt>
                <c:pt idx="33">
                  <c:v>52395</c:v>
                </c:pt>
                <c:pt idx="34">
                  <c:v>10576</c:v>
                </c:pt>
                <c:pt idx="35">
                  <c:v>4</c:v>
                </c:pt>
                <c:pt idx="36">
                  <c:v>27961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5-4013-9009-85DB7DE171B3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data'!$G$4:$G$42</c:f>
              <c:numCache>
                <c:formatCode>_-* #,##0_-;\-* #,##0_-;_-* "-"??_-;_-@_-</c:formatCode>
                <c:ptCount val="39"/>
                <c:pt idx="0">
                  <c:v>19298</c:v>
                </c:pt>
                <c:pt idx="1">
                  <c:v>1656</c:v>
                </c:pt>
                <c:pt idx="2">
                  <c:v>39568</c:v>
                </c:pt>
                <c:pt idx="3">
                  <c:v>16484</c:v>
                </c:pt>
                <c:pt idx="4">
                  <c:v>45485</c:v>
                </c:pt>
                <c:pt idx="5">
                  <c:v>11892</c:v>
                </c:pt>
                <c:pt idx="6">
                  <c:v>28</c:v>
                </c:pt>
                <c:pt idx="7">
                  <c:v>26809</c:v>
                </c:pt>
                <c:pt idx="8">
                  <c:v>4481</c:v>
                </c:pt>
                <c:pt idx="9">
                  <c:v>33170</c:v>
                </c:pt>
                <c:pt idx="10">
                  <c:v>15219</c:v>
                </c:pt>
                <c:pt idx="11">
                  <c:v>6882</c:v>
                </c:pt>
                <c:pt idx="12">
                  <c:v>439</c:v>
                </c:pt>
                <c:pt idx="13">
                  <c:v>17088</c:v>
                </c:pt>
                <c:pt idx="14">
                  <c:v>34197</c:v>
                </c:pt>
                <c:pt idx="15">
                  <c:v>94018</c:v>
                </c:pt>
                <c:pt idx="16">
                  <c:v>9765</c:v>
                </c:pt>
                <c:pt idx="17">
                  <c:v>19286</c:v>
                </c:pt>
                <c:pt idx="18">
                  <c:v>1929</c:v>
                </c:pt>
                <c:pt idx="19">
                  <c:v>12300</c:v>
                </c:pt>
                <c:pt idx="20">
                  <c:v>15926</c:v>
                </c:pt>
                <c:pt idx="21">
                  <c:v>17706</c:v>
                </c:pt>
                <c:pt idx="22">
                  <c:v>72545</c:v>
                </c:pt>
                <c:pt idx="23">
                  <c:v>32081</c:v>
                </c:pt>
                <c:pt idx="24">
                  <c:v>1320</c:v>
                </c:pt>
                <c:pt idx="25">
                  <c:v>11150</c:v>
                </c:pt>
                <c:pt idx="26">
                  <c:v>13</c:v>
                </c:pt>
                <c:pt idx="27">
                  <c:v>2</c:v>
                </c:pt>
                <c:pt idx="28">
                  <c:v>20453</c:v>
                </c:pt>
                <c:pt idx="29">
                  <c:v>39397</c:v>
                </c:pt>
                <c:pt idx="30">
                  <c:v>11164</c:v>
                </c:pt>
                <c:pt idx="31">
                  <c:v>17189</c:v>
                </c:pt>
                <c:pt idx="32">
                  <c:v>20909</c:v>
                </c:pt>
                <c:pt idx="33">
                  <c:v>30251</c:v>
                </c:pt>
                <c:pt idx="34">
                  <c:v>6098</c:v>
                </c:pt>
                <c:pt idx="35">
                  <c:v>2</c:v>
                </c:pt>
                <c:pt idx="36">
                  <c:v>17553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5-4013-9009-85DB7DE17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323774432"/>
        <c:axId val="323786400"/>
      </c:barChart>
      <c:catAx>
        <c:axId val="323774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86400"/>
        <c:crosses val="autoZero"/>
        <c:auto val="1"/>
        <c:lblAlgn val="ctr"/>
        <c:lblOffset val="200"/>
        <c:tickLblSkip val="1"/>
        <c:noMultiLvlLbl val="0"/>
      </c:catAx>
      <c:valAx>
        <c:axId val="323786400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23774432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Forecasts'!$AI$2</c:f>
          <c:strCache>
            <c:ptCount val="1"/>
            <c:pt idx="0">
              <c:v>NPg DFES 2023: EV projections for Wakefield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'Your LA - Forecasts'!$AI$7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Forecasts'!$AJ$7:$BL$7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4989</c:v>
                </c:pt>
                <c:pt idx="2">
                  <c:v>7768</c:v>
                </c:pt>
                <c:pt idx="3">
                  <c:v>11638</c:v>
                </c:pt>
                <c:pt idx="4">
                  <c:v>17014</c:v>
                </c:pt>
                <c:pt idx="5">
                  <c:v>23637</c:v>
                </c:pt>
                <c:pt idx="6">
                  <c:v>32061</c:v>
                </c:pt>
                <c:pt idx="7">
                  <c:v>42262</c:v>
                </c:pt>
                <c:pt idx="8">
                  <c:v>52395</c:v>
                </c:pt>
                <c:pt idx="9">
                  <c:v>62252</c:v>
                </c:pt>
                <c:pt idx="10">
                  <c:v>71678</c:v>
                </c:pt>
                <c:pt idx="11">
                  <c:v>80598</c:v>
                </c:pt>
                <c:pt idx="12">
                  <c:v>88922</c:v>
                </c:pt>
                <c:pt idx="13">
                  <c:v>96634</c:v>
                </c:pt>
                <c:pt idx="14">
                  <c:v>103212</c:v>
                </c:pt>
                <c:pt idx="15">
                  <c:v>109213</c:v>
                </c:pt>
                <c:pt idx="16">
                  <c:v>114680</c:v>
                </c:pt>
                <c:pt idx="17">
                  <c:v>119625</c:v>
                </c:pt>
                <c:pt idx="18">
                  <c:v>124027</c:v>
                </c:pt>
                <c:pt idx="19">
                  <c:v>127654</c:v>
                </c:pt>
                <c:pt idx="20">
                  <c:v>130755</c:v>
                </c:pt>
                <c:pt idx="21">
                  <c:v>133329</c:v>
                </c:pt>
                <c:pt idx="22">
                  <c:v>135458</c:v>
                </c:pt>
                <c:pt idx="23">
                  <c:v>137177</c:v>
                </c:pt>
                <c:pt idx="24">
                  <c:v>138341</c:v>
                </c:pt>
                <c:pt idx="25">
                  <c:v>139290</c:v>
                </c:pt>
                <c:pt idx="26">
                  <c:v>140089</c:v>
                </c:pt>
                <c:pt idx="27">
                  <c:v>140799</c:v>
                </c:pt>
                <c:pt idx="28">
                  <c:v>141438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CA-481A-A82E-2B0954E3801D}"/>
            </c:ext>
          </c:extLst>
        </c:ser>
        <c:ser>
          <c:idx val="0"/>
          <c:order val="1"/>
          <c:tx>
            <c:strRef>
              <c:f>'Your LA - Forecasts'!$AI$6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Forecasts'!$AJ$6:$BL$6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5488</c:v>
                </c:pt>
                <c:pt idx="2">
                  <c:v>10798</c:v>
                </c:pt>
                <c:pt idx="3">
                  <c:v>17901</c:v>
                </c:pt>
                <c:pt idx="4">
                  <c:v>27970</c:v>
                </c:pt>
                <c:pt idx="5">
                  <c:v>39466</c:v>
                </c:pt>
                <c:pt idx="6">
                  <c:v>51885</c:v>
                </c:pt>
                <c:pt idx="7">
                  <c:v>64947</c:v>
                </c:pt>
                <c:pt idx="8">
                  <c:v>78444</c:v>
                </c:pt>
                <c:pt idx="9">
                  <c:v>91823</c:v>
                </c:pt>
                <c:pt idx="10">
                  <c:v>104691</c:v>
                </c:pt>
                <c:pt idx="11">
                  <c:v>116892</c:v>
                </c:pt>
                <c:pt idx="12">
                  <c:v>128256</c:v>
                </c:pt>
                <c:pt idx="13">
                  <c:v>138710</c:v>
                </c:pt>
                <c:pt idx="14">
                  <c:v>147465</c:v>
                </c:pt>
                <c:pt idx="15">
                  <c:v>155257</c:v>
                </c:pt>
                <c:pt idx="16">
                  <c:v>162130</c:v>
                </c:pt>
                <c:pt idx="17">
                  <c:v>168154</c:v>
                </c:pt>
                <c:pt idx="18">
                  <c:v>173342</c:v>
                </c:pt>
                <c:pt idx="19">
                  <c:v>177408</c:v>
                </c:pt>
                <c:pt idx="20">
                  <c:v>180777</c:v>
                </c:pt>
                <c:pt idx="21">
                  <c:v>183541</c:v>
                </c:pt>
                <c:pt idx="22">
                  <c:v>185812</c:v>
                </c:pt>
                <c:pt idx="23">
                  <c:v>187681</c:v>
                </c:pt>
                <c:pt idx="24">
                  <c:v>188911</c:v>
                </c:pt>
                <c:pt idx="25">
                  <c:v>189948</c:v>
                </c:pt>
                <c:pt idx="26">
                  <c:v>190878</c:v>
                </c:pt>
                <c:pt idx="27">
                  <c:v>191717</c:v>
                </c:pt>
                <c:pt idx="28">
                  <c:v>192490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CA-481A-A82E-2B0954E3801D}"/>
            </c:ext>
          </c:extLst>
        </c:ser>
        <c:ser>
          <c:idx val="3"/>
          <c:order val="2"/>
          <c:tx>
            <c:strRef>
              <c:f>'Your LA - Forecasts'!$AI$5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Forecasts'!$AJ$5:$BL$5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5485</c:v>
                </c:pt>
                <c:pt idx="2">
                  <c:v>10561</c:v>
                </c:pt>
                <c:pt idx="3">
                  <c:v>17524</c:v>
                </c:pt>
                <c:pt idx="4">
                  <c:v>28032</c:v>
                </c:pt>
                <c:pt idx="5">
                  <c:v>40054</c:v>
                </c:pt>
                <c:pt idx="6">
                  <c:v>53020</c:v>
                </c:pt>
                <c:pt idx="7">
                  <c:v>66618</c:v>
                </c:pt>
                <c:pt idx="8">
                  <c:v>82646</c:v>
                </c:pt>
                <c:pt idx="9">
                  <c:v>98524</c:v>
                </c:pt>
                <c:pt idx="10">
                  <c:v>113706</c:v>
                </c:pt>
                <c:pt idx="11">
                  <c:v>128076</c:v>
                </c:pt>
                <c:pt idx="12">
                  <c:v>141454</c:v>
                </c:pt>
                <c:pt idx="13">
                  <c:v>152961</c:v>
                </c:pt>
                <c:pt idx="14">
                  <c:v>162608</c:v>
                </c:pt>
                <c:pt idx="15">
                  <c:v>171167</c:v>
                </c:pt>
                <c:pt idx="16">
                  <c:v>178679</c:v>
                </c:pt>
                <c:pt idx="17">
                  <c:v>185199</c:v>
                </c:pt>
                <c:pt idx="18">
                  <c:v>190700</c:v>
                </c:pt>
                <c:pt idx="19">
                  <c:v>194929</c:v>
                </c:pt>
                <c:pt idx="20">
                  <c:v>198351</c:v>
                </c:pt>
                <c:pt idx="21">
                  <c:v>201068</c:v>
                </c:pt>
                <c:pt idx="22">
                  <c:v>203214</c:v>
                </c:pt>
                <c:pt idx="23">
                  <c:v>204951</c:v>
                </c:pt>
                <c:pt idx="24">
                  <c:v>206043</c:v>
                </c:pt>
                <c:pt idx="25">
                  <c:v>206987</c:v>
                </c:pt>
                <c:pt idx="26">
                  <c:v>207900</c:v>
                </c:pt>
                <c:pt idx="27">
                  <c:v>208768</c:v>
                </c:pt>
                <c:pt idx="28">
                  <c:v>209656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A-481A-A82E-2B0954E3801D}"/>
            </c:ext>
          </c:extLst>
        </c:ser>
        <c:ser>
          <c:idx val="4"/>
          <c:order val="3"/>
          <c:tx>
            <c:strRef>
              <c:f>'Your LA - Forecasts'!$AI$4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Forecasts'!$AJ$4:$BL$4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5342</c:v>
                </c:pt>
                <c:pt idx="2">
                  <c:v>10244</c:v>
                </c:pt>
                <c:pt idx="3">
                  <c:v>16884</c:v>
                </c:pt>
                <c:pt idx="4">
                  <c:v>26691</c:v>
                </c:pt>
                <c:pt idx="5">
                  <c:v>37956</c:v>
                </c:pt>
                <c:pt idx="6">
                  <c:v>50030</c:v>
                </c:pt>
                <c:pt idx="7">
                  <c:v>62664</c:v>
                </c:pt>
                <c:pt idx="8">
                  <c:v>77460</c:v>
                </c:pt>
                <c:pt idx="9">
                  <c:v>92110</c:v>
                </c:pt>
                <c:pt idx="10">
                  <c:v>106051</c:v>
                </c:pt>
                <c:pt idx="11">
                  <c:v>119126</c:v>
                </c:pt>
                <c:pt idx="12">
                  <c:v>131170</c:v>
                </c:pt>
                <c:pt idx="13">
                  <c:v>141423</c:v>
                </c:pt>
                <c:pt idx="14">
                  <c:v>149877</c:v>
                </c:pt>
                <c:pt idx="15">
                  <c:v>157250</c:v>
                </c:pt>
                <c:pt idx="16">
                  <c:v>163613</c:v>
                </c:pt>
                <c:pt idx="17">
                  <c:v>169023</c:v>
                </c:pt>
                <c:pt idx="18">
                  <c:v>173467</c:v>
                </c:pt>
                <c:pt idx="19">
                  <c:v>176998</c:v>
                </c:pt>
                <c:pt idx="20">
                  <c:v>179785</c:v>
                </c:pt>
                <c:pt idx="21">
                  <c:v>181899</c:v>
                </c:pt>
                <c:pt idx="22">
                  <c:v>183473</c:v>
                </c:pt>
                <c:pt idx="23">
                  <c:v>184661</c:v>
                </c:pt>
                <c:pt idx="24">
                  <c:v>185455</c:v>
                </c:pt>
                <c:pt idx="25">
                  <c:v>186102</c:v>
                </c:pt>
                <c:pt idx="26">
                  <c:v>186690</c:v>
                </c:pt>
                <c:pt idx="27">
                  <c:v>187264</c:v>
                </c:pt>
                <c:pt idx="28">
                  <c:v>187844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CA-481A-A82E-2B0954E3801D}"/>
            </c:ext>
          </c:extLst>
        </c:ser>
        <c:ser>
          <c:idx val="2"/>
          <c:order val="4"/>
          <c:tx>
            <c:strRef>
              <c:f>'Your LA - Forecasts'!$AI$3</c:f>
              <c:strCache>
                <c:ptCount val="1"/>
                <c:pt idx="0">
                  <c:v>NPg Best View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24-466D-A0A0-3864DBA27C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Forecasts'!$AJ$3:$BL$3</c:f>
              <c:numCache>
                <c:formatCode>_-* #,##0_-;\-* #,##0_-;_-* "-"??_-;_-@_-</c:formatCode>
                <c:ptCount val="29"/>
                <c:pt idx="0">
                  <c:v>3063</c:v>
                </c:pt>
                <c:pt idx="1">
                  <c:v>5342</c:v>
                </c:pt>
                <c:pt idx="2">
                  <c:v>10244</c:v>
                </c:pt>
                <c:pt idx="3">
                  <c:v>16884</c:v>
                </c:pt>
                <c:pt idx="4">
                  <c:v>26691</c:v>
                </c:pt>
                <c:pt idx="5">
                  <c:v>37956</c:v>
                </c:pt>
                <c:pt idx="6">
                  <c:v>50030</c:v>
                </c:pt>
                <c:pt idx="7">
                  <c:v>62664</c:v>
                </c:pt>
                <c:pt idx="8">
                  <c:v>77460</c:v>
                </c:pt>
                <c:pt idx="9">
                  <c:v>92110</c:v>
                </c:pt>
                <c:pt idx="10">
                  <c:v>106051</c:v>
                </c:pt>
                <c:pt idx="11">
                  <c:v>119126</c:v>
                </c:pt>
                <c:pt idx="12">
                  <c:v>131170</c:v>
                </c:pt>
                <c:pt idx="13">
                  <c:v>141423</c:v>
                </c:pt>
                <c:pt idx="14">
                  <c:v>149877</c:v>
                </c:pt>
                <c:pt idx="15">
                  <c:v>157250</c:v>
                </c:pt>
                <c:pt idx="16">
                  <c:v>163613</c:v>
                </c:pt>
                <c:pt idx="17">
                  <c:v>169023</c:v>
                </c:pt>
                <c:pt idx="18">
                  <c:v>173467</c:v>
                </c:pt>
                <c:pt idx="19">
                  <c:v>176998</c:v>
                </c:pt>
                <c:pt idx="20">
                  <c:v>179785</c:v>
                </c:pt>
                <c:pt idx="21">
                  <c:v>181899</c:v>
                </c:pt>
                <c:pt idx="22">
                  <c:v>183473</c:v>
                </c:pt>
                <c:pt idx="23">
                  <c:v>184661</c:v>
                </c:pt>
                <c:pt idx="24">
                  <c:v>185455</c:v>
                </c:pt>
                <c:pt idx="25">
                  <c:v>186102</c:v>
                </c:pt>
                <c:pt idx="26">
                  <c:v>186690</c:v>
                </c:pt>
                <c:pt idx="27">
                  <c:v>187264</c:v>
                </c:pt>
                <c:pt idx="28">
                  <c:v>187844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A-481A-A82E-2B0954E38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787488"/>
        <c:axId val="323772256"/>
      </c:lineChart>
      <c:catAx>
        <c:axId val="3237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323772256"/>
        <c:crosses val="autoZero"/>
        <c:auto val="1"/>
        <c:lblAlgn val="ctr"/>
        <c:lblOffset val="100"/>
        <c:noMultiLvlLbl val="0"/>
      </c:catAx>
      <c:valAx>
        <c:axId val="323772256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323787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Electric Vehicle projection</a:t>
            </a:r>
            <a:r>
              <a:rPr lang="en-US" sz="1600" baseline="0"/>
              <a:t> range</a:t>
            </a:r>
            <a:r>
              <a:rPr lang="en-US" sz="1600"/>
              <a:t> by Local Authority (2025)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827758579071678"/>
          <c:y val="0.12340492179621962"/>
          <c:w val="0.70806635928366923"/>
          <c:h val="0.82048106666895693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data'!$B$4:$B$42</c:f>
              <c:numCache>
                <c:formatCode>_-* #,##0_-;\-* #,##0_-;_-* "-"??_-;_-@_-</c:formatCode>
                <c:ptCount val="39"/>
                <c:pt idx="0">
                  <c:v>7269</c:v>
                </c:pt>
                <c:pt idx="1">
                  <c:v>615</c:v>
                </c:pt>
                <c:pt idx="2">
                  <c:v>17313</c:v>
                </c:pt>
                <c:pt idx="3">
                  <c:v>6349</c:v>
                </c:pt>
                <c:pt idx="4">
                  <c:v>15835</c:v>
                </c:pt>
                <c:pt idx="5">
                  <c:v>4343</c:v>
                </c:pt>
                <c:pt idx="6">
                  <c:v>16</c:v>
                </c:pt>
                <c:pt idx="7">
                  <c:v>10723</c:v>
                </c:pt>
                <c:pt idx="8">
                  <c:v>1595</c:v>
                </c:pt>
                <c:pt idx="9">
                  <c:v>12150</c:v>
                </c:pt>
                <c:pt idx="10">
                  <c:v>5472</c:v>
                </c:pt>
                <c:pt idx="11">
                  <c:v>2203</c:v>
                </c:pt>
                <c:pt idx="12">
                  <c:v>216</c:v>
                </c:pt>
                <c:pt idx="13">
                  <c:v>5720</c:v>
                </c:pt>
                <c:pt idx="14">
                  <c:v>13088</c:v>
                </c:pt>
                <c:pt idx="15">
                  <c:v>63400</c:v>
                </c:pt>
                <c:pt idx="16">
                  <c:v>3037</c:v>
                </c:pt>
                <c:pt idx="17">
                  <c:v>7604</c:v>
                </c:pt>
                <c:pt idx="18">
                  <c:v>775</c:v>
                </c:pt>
                <c:pt idx="19">
                  <c:v>4236</c:v>
                </c:pt>
                <c:pt idx="20">
                  <c:v>5508</c:v>
                </c:pt>
                <c:pt idx="21">
                  <c:v>6680</c:v>
                </c:pt>
                <c:pt idx="22">
                  <c:v>29161</c:v>
                </c:pt>
                <c:pt idx="23">
                  <c:v>12406</c:v>
                </c:pt>
                <c:pt idx="24">
                  <c:v>433</c:v>
                </c:pt>
                <c:pt idx="25">
                  <c:v>3546</c:v>
                </c:pt>
                <c:pt idx="26">
                  <c:v>4</c:v>
                </c:pt>
                <c:pt idx="27">
                  <c:v>1</c:v>
                </c:pt>
                <c:pt idx="28">
                  <c:v>7105</c:v>
                </c:pt>
                <c:pt idx="29">
                  <c:v>17390</c:v>
                </c:pt>
                <c:pt idx="30">
                  <c:v>3946</c:v>
                </c:pt>
                <c:pt idx="31">
                  <c:v>6158</c:v>
                </c:pt>
                <c:pt idx="32">
                  <c:v>7280</c:v>
                </c:pt>
                <c:pt idx="33">
                  <c:v>11638</c:v>
                </c:pt>
                <c:pt idx="34">
                  <c:v>2314</c:v>
                </c:pt>
                <c:pt idx="35">
                  <c:v>1</c:v>
                </c:pt>
                <c:pt idx="36">
                  <c:v>7314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3-42F5-83E9-7649FAF849CF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data'!$D$4:$D$42</c:f>
              <c:numCache>
                <c:formatCode>_-* #,##0_-;\-* #,##0_-;_-* "-"??_-;_-@_-</c:formatCode>
                <c:ptCount val="39"/>
                <c:pt idx="0">
                  <c:v>3914</c:v>
                </c:pt>
                <c:pt idx="1">
                  <c:v>332</c:v>
                </c:pt>
                <c:pt idx="2">
                  <c:v>9317</c:v>
                </c:pt>
                <c:pt idx="3">
                  <c:v>3417</c:v>
                </c:pt>
                <c:pt idx="4">
                  <c:v>11063</c:v>
                </c:pt>
                <c:pt idx="5">
                  <c:v>3034</c:v>
                </c:pt>
                <c:pt idx="6">
                  <c:v>8</c:v>
                </c:pt>
                <c:pt idx="7">
                  <c:v>5765</c:v>
                </c:pt>
                <c:pt idx="8">
                  <c:v>858</c:v>
                </c:pt>
                <c:pt idx="9">
                  <c:v>6568</c:v>
                </c:pt>
                <c:pt idx="10">
                  <c:v>3823</c:v>
                </c:pt>
                <c:pt idx="11">
                  <c:v>1539</c:v>
                </c:pt>
                <c:pt idx="12">
                  <c:v>117</c:v>
                </c:pt>
                <c:pt idx="13">
                  <c:v>3079</c:v>
                </c:pt>
                <c:pt idx="14">
                  <c:v>7041</c:v>
                </c:pt>
                <c:pt idx="15">
                  <c:v>34117</c:v>
                </c:pt>
                <c:pt idx="16">
                  <c:v>2121</c:v>
                </c:pt>
                <c:pt idx="17">
                  <c:v>5313</c:v>
                </c:pt>
                <c:pt idx="18">
                  <c:v>418</c:v>
                </c:pt>
                <c:pt idx="19">
                  <c:v>2278</c:v>
                </c:pt>
                <c:pt idx="20">
                  <c:v>2962</c:v>
                </c:pt>
                <c:pt idx="21">
                  <c:v>4665</c:v>
                </c:pt>
                <c:pt idx="22">
                  <c:v>19157</c:v>
                </c:pt>
                <c:pt idx="23">
                  <c:v>8661</c:v>
                </c:pt>
                <c:pt idx="24">
                  <c:v>233</c:v>
                </c:pt>
                <c:pt idx="25">
                  <c:v>2476</c:v>
                </c:pt>
                <c:pt idx="26">
                  <c:v>2</c:v>
                </c:pt>
                <c:pt idx="27">
                  <c:v>0</c:v>
                </c:pt>
                <c:pt idx="28">
                  <c:v>3825</c:v>
                </c:pt>
                <c:pt idx="29">
                  <c:v>9357</c:v>
                </c:pt>
                <c:pt idx="30">
                  <c:v>2757</c:v>
                </c:pt>
                <c:pt idx="31">
                  <c:v>4302</c:v>
                </c:pt>
                <c:pt idx="32">
                  <c:v>5084</c:v>
                </c:pt>
                <c:pt idx="33">
                  <c:v>6263</c:v>
                </c:pt>
                <c:pt idx="34">
                  <c:v>1245</c:v>
                </c:pt>
                <c:pt idx="35">
                  <c:v>0</c:v>
                </c:pt>
                <c:pt idx="36">
                  <c:v>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3-42F5-83E9-7649FAF8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204768"/>
        <c:axId val="529205312"/>
      </c:barChart>
      <c:catAx>
        <c:axId val="529204768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29205312"/>
        <c:crosses val="autoZero"/>
        <c:auto val="1"/>
        <c:lblAlgn val="ctr"/>
        <c:lblOffset val="200"/>
        <c:tickLblSkip val="1"/>
        <c:noMultiLvlLbl val="0"/>
      </c:catAx>
      <c:valAx>
        <c:axId val="529205312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940000"/>
          <a:lstStyle/>
          <a:p>
            <a:pPr>
              <a:defRPr/>
            </a:pPr>
            <a:endParaRPr lang="en-US"/>
          </a:p>
        </c:txPr>
        <c:crossAx val="529204768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Electric Vehicle projection range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data'!$E$4:$E$42</c:f>
              <c:numCache>
                <c:formatCode>_-* #,##0_-;\-* #,##0_-;_-* "-"??_-;_-@_-</c:formatCode>
                <c:ptCount val="39"/>
                <c:pt idx="0">
                  <c:v>33472</c:v>
                </c:pt>
                <c:pt idx="1">
                  <c:v>2875</c:v>
                </c:pt>
                <c:pt idx="2">
                  <c:v>67929</c:v>
                </c:pt>
                <c:pt idx="3">
                  <c:v>28549</c:v>
                </c:pt>
                <c:pt idx="4">
                  <c:v>74676</c:v>
                </c:pt>
                <c:pt idx="5">
                  <c:v>19381</c:v>
                </c:pt>
                <c:pt idx="6">
                  <c:v>47</c:v>
                </c:pt>
                <c:pt idx="7">
                  <c:v>46327</c:v>
                </c:pt>
                <c:pt idx="8">
                  <c:v>7794</c:v>
                </c:pt>
                <c:pt idx="9">
                  <c:v>57574</c:v>
                </c:pt>
                <c:pt idx="10">
                  <c:v>24861</c:v>
                </c:pt>
                <c:pt idx="11">
                  <c:v>11435</c:v>
                </c:pt>
                <c:pt idx="12">
                  <c:v>748</c:v>
                </c:pt>
                <c:pt idx="13">
                  <c:v>29844</c:v>
                </c:pt>
                <c:pt idx="14">
                  <c:v>59252</c:v>
                </c:pt>
                <c:pt idx="15">
                  <c:v>155082</c:v>
                </c:pt>
                <c:pt idx="16">
                  <c:v>16292</c:v>
                </c:pt>
                <c:pt idx="17">
                  <c:v>31030</c:v>
                </c:pt>
                <c:pt idx="18">
                  <c:v>3332</c:v>
                </c:pt>
                <c:pt idx="19">
                  <c:v>21445</c:v>
                </c:pt>
                <c:pt idx="20">
                  <c:v>27775</c:v>
                </c:pt>
                <c:pt idx="21">
                  <c:v>28700</c:v>
                </c:pt>
                <c:pt idx="22">
                  <c:v>118726</c:v>
                </c:pt>
                <c:pt idx="23">
                  <c:v>51789</c:v>
                </c:pt>
                <c:pt idx="24">
                  <c:v>2307</c:v>
                </c:pt>
                <c:pt idx="25">
                  <c:v>18545</c:v>
                </c:pt>
                <c:pt idx="26">
                  <c:v>22</c:v>
                </c:pt>
                <c:pt idx="27">
                  <c:v>5</c:v>
                </c:pt>
                <c:pt idx="28">
                  <c:v>35652</c:v>
                </c:pt>
                <c:pt idx="29">
                  <c:v>67608</c:v>
                </c:pt>
                <c:pt idx="30">
                  <c:v>18285</c:v>
                </c:pt>
                <c:pt idx="31">
                  <c:v>28101</c:v>
                </c:pt>
                <c:pt idx="32">
                  <c:v>34331</c:v>
                </c:pt>
                <c:pt idx="33">
                  <c:v>52395</c:v>
                </c:pt>
                <c:pt idx="34">
                  <c:v>10576</c:v>
                </c:pt>
                <c:pt idx="35">
                  <c:v>4</c:v>
                </c:pt>
                <c:pt idx="36">
                  <c:v>27961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3-4C02-A7A8-D09C9BE38D3B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data'!$G$4:$G$42</c:f>
              <c:numCache>
                <c:formatCode>_-* #,##0_-;\-* #,##0_-;_-* "-"??_-;_-@_-</c:formatCode>
                <c:ptCount val="39"/>
                <c:pt idx="0">
                  <c:v>19298</c:v>
                </c:pt>
                <c:pt idx="1">
                  <c:v>1656</c:v>
                </c:pt>
                <c:pt idx="2">
                  <c:v>39568</c:v>
                </c:pt>
                <c:pt idx="3">
                  <c:v>16484</c:v>
                </c:pt>
                <c:pt idx="4">
                  <c:v>45485</c:v>
                </c:pt>
                <c:pt idx="5">
                  <c:v>11892</c:v>
                </c:pt>
                <c:pt idx="6">
                  <c:v>28</c:v>
                </c:pt>
                <c:pt idx="7">
                  <c:v>26809</c:v>
                </c:pt>
                <c:pt idx="8">
                  <c:v>4481</c:v>
                </c:pt>
                <c:pt idx="9">
                  <c:v>33170</c:v>
                </c:pt>
                <c:pt idx="10">
                  <c:v>15219</c:v>
                </c:pt>
                <c:pt idx="11">
                  <c:v>6882</c:v>
                </c:pt>
                <c:pt idx="12">
                  <c:v>439</c:v>
                </c:pt>
                <c:pt idx="13">
                  <c:v>17088</c:v>
                </c:pt>
                <c:pt idx="14">
                  <c:v>34197</c:v>
                </c:pt>
                <c:pt idx="15">
                  <c:v>94018</c:v>
                </c:pt>
                <c:pt idx="16">
                  <c:v>9765</c:v>
                </c:pt>
                <c:pt idx="17">
                  <c:v>19286</c:v>
                </c:pt>
                <c:pt idx="18">
                  <c:v>1929</c:v>
                </c:pt>
                <c:pt idx="19">
                  <c:v>12300</c:v>
                </c:pt>
                <c:pt idx="20">
                  <c:v>15926</c:v>
                </c:pt>
                <c:pt idx="21">
                  <c:v>17706</c:v>
                </c:pt>
                <c:pt idx="22">
                  <c:v>72545</c:v>
                </c:pt>
                <c:pt idx="23">
                  <c:v>32081</c:v>
                </c:pt>
                <c:pt idx="24">
                  <c:v>1320</c:v>
                </c:pt>
                <c:pt idx="25">
                  <c:v>11150</c:v>
                </c:pt>
                <c:pt idx="26">
                  <c:v>13</c:v>
                </c:pt>
                <c:pt idx="27">
                  <c:v>2</c:v>
                </c:pt>
                <c:pt idx="28">
                  <c:v>20453</c:v>
                </c:pt>
                <c:pt idx="29">
                  <c:v>39397</c:v>
                </c:pt>
                <c:pt idx="30">
                  <c:v>11164</c:v>
                </c:pt>
                <c:pt idx="31">
                  <c:v>17189</c:v>
                </c:pt>
                <c:pt idx="32">
                  <c:v>20909</c:v>
                </c:pt>
                <c:pt idx="33">
                  <c:v>30251</c:v>
                </c:pt>
                <c:pt idx="34">
                  <c:v>6098</c:v>
                </c:pt>
                <c:pt idx="35">
                  <c:v>2</c:v>
                </c:pt>
                <c:pt idx="36">
                  <c:v>17553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3-4C02-A7A8-D09C9BE38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210752"/>
        <c:axId val="323780960"/>
      </c:barChart>
      <c:catAx>
        <c:axId val="529210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80960"/>
        <c:crosses val="autoZero"/>
        <c:auto val="1"/>
        <c:lblAlgn val="ctr"/>
        <c:lblOffset val="200"/>
        <c:tickLblSkip val="1"/>
        <c:noMultiLvlLbl val="0"/>
      </c:catAx>
      <c:valAx>
        <c:axId val="323780960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210752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Electric Vehicle projection range by Local Authority (2040)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854758976806222"/>
          <c:y val="0.1477327772853842"/>
          <c:w val="0.69726413131924947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data'!$H$4:$H$42</c:f>
              <c:numCache>
                <c:formatCode>_-* #,##0_-;\-* #,##0_-;_-* "-"??_-;_-@_-</c:formatCode>
                <c:ptCount val="39"/>
                <c:pt idx="0">
                  <c:v>79562</c:v>
                </c:pt>
                <c:pt idx="1">
                  <c:v>6850</c:v>
                </c:pt>
                <c:pt idx="2">
                  <c:v>156369</c:v>
                </c:pt>
                <c:pt idx="3">
                  <c:v>67566</c:v>
                </c:pt>
                <c:pt idx="4">
                  <c:v>177726</c:v>
                </c:pt>
                <c:pt idx="5">
                  <c:v>45613</c:v>
                </c:pt>
                <c:pt idx="6">
                  <c:v>102</c:v>
                </c:pt>
                <c:pt idx="7">
                  <c:v>108797</c:v>
                </c:pt>
                <c:pt idx="8">
                  <c:v>18725</c:v>
                </c:pt>
                <c:pt idx="9">
                  <c:v>137546</c:v>
                </c:pt>
                <c:pt idx="10">
                  <c:v>58729</c:v>
                </c:pt>
                <c:pt idx="11">
                  <c:v>27700</c:v>
                </c:pt>
                <c:pt idx="12">
                  <c:v>1670</c:v>
                </c:pt>
                <c:pt idx="13">
                  <c:v>72456</c:v>
                </c:pt>
                <c:pt idx="14">
                  <c:v>140410</c:v>
                </c:pt>
                <c:pt idx="15">
                  <c:v>309411</c:v>
                </c:pt>
                <c:pt idx="16">
                  <c:v>39689</c:v>
                </c:pt>
                <c:pt idx="17">
                  <c:v>71608</c:v>
                </c:pt>
                <c:pt idx="18">
                  <c:v>7817</c:v>
                </c:pt>
                <c:pt idx="19">
                  <c:v>51820</c:v>
                </c:pt>
                <c:pt idx="20">
                  <c:v>67060</c:v>
                </c:pt>
                <c:pt idx="21">
                  <c:v>67009</c:v>
                </c:pt>
                <c:pt idx="22">
                  <c:v>274318</c:v>
                </c:pt>
                <c:pt idx="23">
                  <c:v>120153</c:v>
                </c:pt>
                <c:pt idx="24">
                  <c:v>5619</c:v>
                </c:pt>
                <c:pt idx="25">
                  <c:v>44984</c:v>
                </c:pt>
                <c:pt idx="26">
                  <c:v>55</c:v>
                </c:pt>
                <c:pt idx="27">
                  <c:v>11</c:v>
                </c:pt>
                <c:pt idx="28">
                  <c:v>86018</c:v>
                </c:pt>
                <c:pt idx="29">
                  <c:v>155308</c:v>
                </c:pt>
                <c:pt idx="30">
                  <c:v>43366</c:v>
                </c:pt>
                <c:pt idx="31">
                  <c:v>66440</c:v>
                </c:pt>
                <c:pt idx="32">
                  <c:v>81707</c:v>
                </c:pt>
                <c:pt idx="33">
                  <c:v>124027</c:v>
                </c:pt>
                <c:pt idx="34">
                  <c:v>25106</c:v>
                </c:pt>
                <c:pt idx="35">
                  <c:v>8</c:v>
                </c:pt>
                <c:pt idx="36">
                  <c:v>63524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C-4381-8773-357AEE52E983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data'!$J$4:$J$42</c:f>
              <c:numCache>
                <c:formatCode>_-* #,##0_-;\-* #,##0_-;_-* "-"??_-;_-@_-</c:formatCode>
                <c:ptCount val="39"/>
                <c:pt idx="0">
                  <c:v>42745</c:v>
                </c:pt>
                <c:pt idx="1">
                  <c:v>3678</c:v>
                </c:pt>
                <c:pt idx="2">
                  <c:v>84319</c:v>
                </c:pt>
                <c:pt idx="3">
                  <c:v>36319</c:v>
                </c:pt>
                <c:pt idx="4">
                  <c:v>95392</c:v>
                </c:pt>
                <c:pt idx="5">
                  <c:v>24582</c:v>
                </c:pt>
                <c:pt idx="6">
                  <c:v>55</c:v>
                </c:pt>
                <c:pt idx="7">
                  <c:v>58534</c:v>
                </c:pt>
                <c:pt idx="8">
                  <c:v>10047</c:v>
                </c:pt>
                <c:pt idx="9">
                  <c:v>73875</c:v>
                </c:pt>
                <c:pt idx="10">
                  <c:v>31606</c:v>
                </c:pt>
                <c:pt idx="11">
                  <c:v>14775</c:v>
                </c:pt>
                <c:pt idx="12">
                  <c:v>903</c:v>
                </c:pt>
                <c:pt idx="13">
                  <c:v>38842</c:v>
                </c:pt>
                <c:pt idx="14">
                  <c:v>75466</c:v>
                </c:pt>
                <c:pt idx="15">
                  <c:v>169740</c:v>
                </c:pt>
                <c:pt idx="16">
                  <c:v>21126</c:v>
                </c:pt>
                <c:pt idx="17">
                  <c:v>38874</c:v>
                </c:pt>
                <c:pt idx="18">
                  <c:v>4206</c:v>
                </c:pt>
                <c:pt idx="19">
                  <c:v>27791</c:v>
                </c:pt>
                <c:pt idx="20">
                  <c:v>35968</c:v>
                </c:pt>
                <c:pt idx="21">
                  <c:v>36221</c:v>
                </c:pt>
                <c:pt idx="22">
                  <c:v>148557</c:v>
                </c:pt>
                <c:pt idx="23">
                  <c:v>65093</c:v>
                </c:pt>
                <c:pt idx="24">
                  <c:v>3012</c:v>
                </c:pt>
                <c:pt idx="25">
                  <c:v>23982</c:v>
                </c:pt>
                <c:pt idx="26">
                  <c:v>29</c:v>
                </c:pt>
                <c:pt idx="27">
                  <c:v>6</c:v>
                </c:pt>
                <c:pt idx="28">
                  <c:v>46136</c:v>
                </c:pt>
                <c:pt idx="29">
                  <c:v>83770</c:v>
                </c:pt>
                <c:pt idx="30">
                  <c:v>23305</c:v>
                </c:pt>
                <c:pt idx="31">
                  <c:v>35748</c:v>
                </c:pt>
                <c:pt idx="32">
                  <c:v>43853</c:v>
                </c:pt>
                <c:pt idx="33">
                  <c:v>66673</c:v>
                </c:pt>
                <c:pt idx="34">
                  <c:v>13493</c:v>
                </c:pt>
                <c:pt idx="35">
                  <c:v>5</c:v>
                </c:pt>
                <c:pt idx="36">
                  <c:v>34681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C-4381-8773-357AEE52E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323779872"/>
        <c:axId val="323776064"/>
      </c:barChart>
      <c:catAx>
        <c:axId val="323779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76064"/>
        <c:crosses val="autoZero"/>
        <c:auto val="1"/>
        <c:lblAlgn val="ctr"/>
        <c:lblOffset val="200"/>
        <c:tickLblSkip val="1"/>
        <c:noMultiLvlLbl val="0"/>
      </c:catAx>
      <c:valAx>
        <c:axId val="323776064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323779872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Electric Vehicle projection range by Local Authority (2050)</a:t>
            </a:r>
          </a:p>
        </c:rich>
      </c:tx>
      <c:layout>
        <c:manualLayout>
          <c:xMode val="edge"/>
          <c:yMode val="edge"/>
          <c:x val="9.7390382947118506E-2"/>
          <c:y val="1.04329681794470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46547094931159"/>
          <c:y val="0.14983036828110655"/>
          <c:w val="0.68111531982727191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data'!$K$4:$K$42</c:f>
              <c:numCache>
                <c:formatCode>_-* #,##0_-;\-* #,##0_-;_-* "-"??_-;_-@_-</c:formatCode>
                <c:ptCount val="39"/>
                <c:pt idx="0">
                  <c:v>90759</c:v>
                </c:pt>
                <c:pt idx="1">
                  <c:v>7815</c:v>
                </c:pt>
                <c:pt idx="2">
                  <c:v>177874</c:v>
                </c:pt>
                <c:pt idx="3">
                  <c:v>77047</c:v>
                </c:pt>
                <c:pt idx="4">
                  <c:v>202233</c:v>
                </c:pt>
                <c:pt idx="5">
                  <c:v>51854</c:v>
                </c:pt>
                <c:pt idx="6">
                  <c:v>115</c:v>
                </c:pt>
                <c:pt idx="7">
                  <c:v>123980</c:v>
                </c:pt>
                <c:pt idx="8">
                  <c:v>21380</c:v>
                </c:pt>
                <c:pt idx="9">
                  <c:v>156977</c:v>
                </c:pt>
                <c:pt idx="10">
                  <c:v>66785</c:v>
                </c:pt>
                <c:pt idx="11">
                  <c:v>31569</c:v>
                </c:pt>
                <c:pt idx="12">
                  <c:v>1893</c:v>
                </c:pt>
                <c:pt idx="13">
                  <c:v>82811</c:v>
                </c:pt>
                <c:pt idx="14">
                  <c:v>160131</c:v>
                </c:pt>
                <c:pt idx="15">
                  <c:v>347039</c:v>
                </c:pt>
                <c:pt idx="16">
                  <c:v>45251</c:v>
                </c:pt>
                <c:pt idx="17">
                  <c:v>81267</c:v>
                </c:pt>
                <c:pt idx="18">
                  <c:v>8907</c:v>
                </c:pt>
                <c:pt idx="19">
                  <c:v>59199</c:v>
                </c:pt>
                <c:pt idx="20">
                  <c:v>76603</c:v>
                </c:pt>
                <c:pt idx="21">
                  <c:v>76124</c:v>
                </c:pt>
                <c:pt idx="22">
                  <c:v>311546</c:v>
                </c:pt>
                <c:pt idx="23">
                  <c:v>136421</c:v>
                </c:pt>
                <c:pt idx="24">
                  <c:v>6424</c:v>
                </c:pt>
                <c:pt idx="25">
                  <c:v>51269</c:v>
                </c:pt>
                <c:pt idx="26">
                  <c:v>63</c:v>
                </c:pt>
                <c:pt idx="27">
                  <c:v>12</c:v>
                </c:pt>
                <c:pt idx="28">
                  <c:v>98250</c:v>
                </c:pt>
                <c:pt idx="29">
                  <c:v>176633</c:v>
                </c:pt>
                <c:pt idx="30">
                  <c:v>49332</c:v>
                </c:pt>
                <c:pt idx="31">
                  <c:v>75561</c:v>
                </c:pt>
                <c:pt idx="32">
                  <c:v>92973</c:v>
                </c:pt>
                <c:pt idx="33">
                  <c:v>141438</c:v>
                </c:pt>
                <c:pt idx="34">
                  <c:v>28638</c:v>
                </c:pt>
                <c:pt idx="35">
                  <c:v>10</c:v>
                </c:pt>
                <c:pt idx="36">
                  <c:v>71991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D-4A94-B7B3-C77936D015B2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data'!$M$4:$M$42</c:f>
              <c:numCache>
                <c:formatCode>_-* #,##0_-;\-* #,##0_-;_-* "-"??_-;_-@_-</c:formatCode>
                <c:ptCount val="39"/>
                <c:pt idx="0">
                  <c:v>43748</c:v>
                </c:pt>
                <c:pt idx="1">
                  <c:v>3766</c:v>
                </c:pt>
                <c:pt idx="2">
                  <c:v>86184</c:v>
                </c:pt>
                <c:pt idx="3">
                  <c:v>37164</c:v>
                </c:pt>
                <c:pt idx="4">
                  <c:v>97522</c:v>
                </c:pt>
                <c:pt idx="5">
                  <c:v>25117</c:v>
                </c:pt>
                <c:pt idx="6">
                  <c:v>57</c:v>
                </c:pt>
                <c:pt idx="7">
                  <c:v>59873</c:v>
                </c:pt>
                <c:pt idx="8">
                  <c:v>10289</c:v>
                </c:pt>
                <c:pt idx="9">
                  <c:v>75615</c:v>
                </c:pt>
                <c:pt idx="10">
                  <c:v>32301</c:v>
                </c:pt>
                <c:pt idx="11">
                  <c:v>15113</c:v>
                </c:pt>
                <c:pt idx="12">
                  <c:v>923</c:v>
                </c:pt>
                <c:pt idx="13">
                  <c:v>39777</c:v>
                </c:pt>
                <c:pt idx="14">
                  <c:v>77221</c:v>
                </c:pt>
                <c:pt idx="15">
                  <c:v>172432</c:v>
                </c:pt>
                <c:pt idx="16">
                  <c:v>21617</c:v>
                </c:pt>
                <c:pt idx="17">
                  <c:v>39690</c:v>
                </c:pt>
                <c:pt idx="18">
                  <c:v>4302</c:v>
                </c:pt>
                <c:pt idx="19">
                  <c:v>28461</c:v>
                </c:pt>
                <c:pt idx="20">
                  <c:v>36831</c:v>
                </c:pt>
                <c:pt idx="21">
                  <c:v>36997</c:v>
                </c:pt>
                <c:pt idx="22">
                  <c:v>151729</c:v>
                </c:pt>
                <c:pt idx="23">
                  <c:v>66477</c:v>
                </c:pt>
                <c:pt idx="24">
                  <c:v>3084</c:v>
                </c:pt>
                <c:pt idx="25">
                  <c:v>24535</c:v>
                </c:pt>
                <c:pt idx="26">
                  <c:v>30</c:v>
                </c:pt>
                <c:pt idx="27">
                  <c:v>6</c:v>
                </c:pt>
                <c:pt idx="28">
                  <c:v>47249</c:v>
                </c:pt>
                <c:pt idx="29">
                  <c:v>85611</c:v>
                </c:pt>
                <c:pt idx="30">
                  <c:v>23821</c:v>
                </c:pt>
                <c:pt idx="31">
                  <c:v>36533</c:v>
                </c:pt>
                <c:pt idx="32">
                  <c:v>44836</c:v>
                </c:pt>
                <c:pt idx="33">
                  <c:v>68218</c:v>
                </c:pt>
                <c:pt idx="34">
                  <c:v>13807</c:v>
                </c:pt>
                <c:pt idx="35">
                  <c:v>4</c:v>
                </c:pt>
                <c:pt idx="36">
                  <c:v>35389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D-4A94-B7B3-C77936D0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323780416"/>
        <c:axId val="323777152"/>
      </c:barChart>
      <c:catAx>
        <c:axId val="323780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77152"/>
        <c:crosses val="autoZero"/>
        <c:auto val="1"/>
        <c:lblAlgn val="ctr"/>
        <c:lblOffset val="200"/>
        <c:tickLblSkip val="1"/>
        <c:noMultiLvlLbl val="0"/>
      </c:catAx>
      <c:valAx>
        <c:axId val="323777152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3237804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C00000"/>
                </a:solidFill>
              </a:defRPr>
            </a:pPr>
            <a:r>
              <a:rPr lang="en-GB" sz="1400">
                <a:solidFill>
                  <a:srgbClr val="C00000"/>
                </a:solidFill>
              </a:rPr>
              <a:t>The uncertainty range for electric vehicle</a:t>
            </a:r>
            <a:r>
              <a:rPr lang="en-GB" sz="1400" baseline="0">
                <a:solidFill>
                  <a:srgbClr val="C00000"/>
                </a:solidFill>
              </a:rPr>
              <a:t> </a:t>
            </a:r>
            <a:r>
              <a:rPr lang="en-GB" sz="1400">
                <a:solidFill>
                  <a:srgbClr val="C00000"/>
                </a:solidFill>
              </a:rPr>
              <a:t>numbers in our region</a:t>
            </a:r>
          </a:p>
        </c:rich>
      </c:tx>
      <c:layout>
        <c:manualLayout>
          <c:xMode val="edge"/>
          <c:yMode val="edge"/>
          <c:x val="0.26934504224435923"/>
          <c:y val="4.5446591903284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8972594993233"/>
          <c:y val="0.40872018522937159"/>
          <c:w val="0.80678937007874019"/>
          <c:h val="0.531766483734987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'LA MIN MAX Chart data'!$A$48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numRef>
              <c:f>'LA MIN MAX Chart data'!$C$47:$E$47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data'!$C$48:$E$48</c:f>
              <c:numCache>
                <c:formatCode>_-* #,##0_-;\-* #,##0_-;_-* "-"??_-;_-@_-</c:formatCode>
                <c:ptCount val="3"/>
                <c:pt idx="0">
                  <c:v>1214727</c:v>
                </c:pt>
                <c:pt idx="1">
                  <c:v>2804879</c:v>
                </c:pt>
                <c:pt idx="2">
                  <c:v>3188174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F-4867-9F86-A08A8120C829}"/>
            </c:ext>
          </c:extLst>
        </c:ser>
        <c:ser>
          <c:idx val="1"/>
          <c:order val="1"/>
          <c:tx>
            <c:strRef>
              <c:f>'LA MIN MAX Chart data'!$A$49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'LA MIN MAX Chart data'!$C$47:$E$47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data'!$C$49:$E$49</c:f>
              <c:numCache>
                <c:formatCode>_-* #,##0_-;\-* #,##0_-;_-* "-"??_-;_-@_-</c:formatCode>
                <c:ptCount val="3"/>
                <c:pt idx="0">
                  <c:v>723753</c:v>
                </c:pt>
                <c:pt idx="1">
                  <c:v>1513407</c:v>
                </c:pt>
                <c:pt idx="2">
                  <c:v>1546329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F-4867-9F86-A08A8120C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528357872"/>
        <c:axId val="528354064"/>
      </c:barChart>
      <c:catAx>
        <c:axId val="52835787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5.9561394883276476E-2"/>
              <c:y val="0.34159751495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8354064"/>
        <c:crosses val="autoZero"/>
        <c:auto val="1"/>
        <c:lblAlgn val="ctr"/>
        <c:lblOffset val="100"/>
        <c:noMultiLvlLbl val="0"/>
      </c:catAx>
      <c:valAx>
        <c:axId val="528354064"/>
        <c:scaling>
          <c:orientation val="minMax"/>
          <c:max val="475000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528357872"/>
        <c:crosses val="autoZero"/>
        <c:crossBetween val="between"/>
        <c:majorUnit val="25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555625</xdr:colOff>
      <xdr:row>0</xdr:row>
      <xdr:rowOff>190500</xdr:rowOff>
    </xdr:from>
    <xdr:to>
      <xdr:col>12</xdr:col>
      <xdr:colOff>789214</xdr:colOff>
      <xdr:row>27</xdr:row>
      <xdr:rowOff>102325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631373</xdr:colOff>
      <xdr:row>46</xdr:row>
      <xdr:rowOff>19049</xdr:rowOff>
    </xdr:from>
    <xdr:to>
      <xdr:col>12</xdr:col>
      <xdr:colOff>571501</xdr:colOff>
      <xdr:row>77</xdr:row>
      <xdr:rowOff>108857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68581</xdr:colOff>
      <xdr:row>2</xdr:row>
      <xdr:rowOff>0</xdr:rowOff>
    </xdr:from>
    <xdr:to>
      <xdr:col>10</xdr:col>
      <xdr:colOff>489858</xdr:colOff>
      <xdr:row>40</xdr:row>
      <xdr:rowOff>161109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7621</xdr:colOff>
      <xdr:row>2</xdr:row>
      <xdr:rowOff>50800</xdr:rowOff>
    </xdr:from>
    <xdr:to>
      <xdr:col>32</xdr:col>
      <xdr:colOff>312964</xdr:colOff>
      <xdr:row>32</xdr:row>
      <xdr:rowOff>68036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598713</xdr:colOff>
      <xdr:row>37</xdr:row>
      <xdr:rowOff>68036</xdr:rowOff>
    </xdr:from>
    <xdr:to>
      <xdr:col>33</xdr:col>
      <xdr:colOff>247569</xdr:colOff>
      <xdr:row>68</xdr:row>
      <xdr:rowOff>122465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781896-7547-49F1-F556-21F0046F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892" y="7252607"/>
          <a:ext cx="11895285" cy="6422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27622</xdr:rowOff>
    </xdr:from>
    <xdr:to>
      <xdr:col>10</xdr:col>
      <xdr:colOff>449580</xdr:colOff>
      <xdr:row>39</xdr:row>
      <xdr:rowOff>69532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</xdr:colOff>
      <xdr:row>0</xdr:row>
      <xdr:rowOff>183832</xdr:rowOff>
    </xdr:from>
    <xdr:to>
      <xdr:col>21</xdr:col>
      <xdr:colOff>495300</xdr:colOff>
      <xdr:row>39</xdr:row>
      <xdr:rowOff>77152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22860</xdr:colOff>
      <xdr:row>1</xdr:row>
      <xdr:rowOff>4762</xdr:rowOff>
    </xdr:from>
    <xdr:to>
      <xdr:col>32</xdr:col>
      <xdr:colOff>464820</xdr:colOff>
      <xdr:row>39</xdr:row>
      <xdr:rowOff>69532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68157</xdr:colOff>
      <xdr:row>0</xdr:row>
      <xdr:rowOff>165206</xdr:rowOff>
    </xdr:from>
    <xdr:to>
      <xdr:col>43</xdr:col>
      <xdr:colOff>613410</xdr:colOff>
      <xdr:row>39</xdr:row>
      <xdr:rowOff>39476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</xdr:colOff>
      <xdr:row>53</xdr:row>
      <xdr:rowOff>5715</xdr:rowOff>
    </xdr:from>
    <xdr:to>
      <xdr:col>11</xdr:col>
      <xdr:colOff>203835</xdr:colOff>
      <xdr:row>65</xdr:row>
      <xdr:rowOff>74295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odileeds.github.io/northern-powergrid/2023-DFES/index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NUL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92D050"/>
  </sheetPr>
  <dimension ref="A1:BN149"/>
  <sheetViews>
    <sheetView tabSelected="1" zoomScale="60" zoomScaleNormal="60" workbookViewId="0">
      <selection activeCell="B4" sqref="B4"/>
    </sheetView>
  </sheetViews>
  <sheetFormatPr defaultRowHeight="15" x14ac:dyDescent="0.25"/>
  <cols>
    <col min="1" max="1" width="3.42578125" customWidth="1"/>
    <col min="2" max="2" width="45.5703125" customWidth="1"/>
    <col min="3" max="33" width="16.5703125" customWidth="1"/>
    <col min="34" max="34" width="16.42578125" customWidth="1"/>
    <col min="35" max="35" width="31.42578125" customWidth="1"/>
    <col min="66" max="66" width="17.42578125" customWidth="1"/>
  </cols>
  <sheetData>
    <row r="1" spans="1:66" ht="26.25" x14ac:dyDescent="0.4">
      <c r="B1" s="80" t="s">
        <v>51</v>
      </c>
      <c r="AH1" s="16" t="s">
        <v>50</v>
      </c>
      <c r="AI1" s="39"/>
      <c r="AJ1" s="64">
        <v>2</v>
      </c>
      <c r="AK1" s="64">
        <v>3</v>
      </c>
      <c r="AL1" s="64">
        <v>4</v>
      </c>
      <c r="AM1" s="64">
        <v>5</v>
      </c>
      <c r="AN1" s="64">
        <v>6</v>
      </c>
      <c r="AO1" s="64">
        <v>7</v>
      </c>
      <c r="AP1" s="64">
        <v>8</v>
      </c>
      <c r="AQ1" s="64">
        <v>9</v>
      </c>
      <c r="AR1" s="64">
        <v>10</v>
      </c>
      <c r="AS1" s="64">
        <v>11</v>
      </c>
      <c r="AT1" s="64">
        <v>12</v>
      </c>
      <c r="AU1" s="64">
        <v>13</v>
      </c>
      <c r="AV1" s="64">
        <v>14</v>
      </c>
      <c r="AW1" s="64">
        <v>15</v>
      </c>
      <c r="AX1" s="64">
        <v>16</v>
      </c>
      <c r="AY1" s="64">
        <v>17</v>
      </c>
      <c r="AZ1" s="64">
        <v>18</v>
      </c>
      <c r="BA1" s="64">
        <v>19</v>
      </c>
      <c r="BB1" s="64">
        <v>20</v>
      </c>
      <c r="BC1" s="64">
        <v>21</v>
      </c>
      <c r="BD1" s="64">
        <v>22</v>
      </c>
      <c r="BE1" s="64">
        <v>23</v>
      </c>
      <c r="BF1" s="64">
        <v>24</v>
      </c>
      <c r="BG1" s="64">
        <v>25</v>
      </c>
      <c r="BH1" s="64">
        <v>26</v>
      </c>
      <c r="BI1" s="64">
        <v>27</v>
      </c>
      <c r="BJ1" s="64">
        <v>28</v>
      </c>
      <c r="BK1" s="64">
        <v>29</v>
      </c>
      <c r="BL1" s="64">
        <v>30</v>
      </c>
    </row>
    <row r="2" spans="1:66" ht="26.25" customHeight="1" x14ac:dyDescent="0.4">
      <c r="B2" s="26" t="s">
        <v>29</v>
      </c>
      <c r="AH2" s="40" t="str">
        <f>AH3</f>
        <v>Wakefield</v>
      </c>
      <c r="AI2" s="40" t="str">
        <f>"NPg DFES 2023: EV projections for "&amp;AH2</f>
        <v>NPg DFES 2023: EV projections for Wakefield</v>
      </c>
      <c r="AJ2" s="40">
        <v>2022</v>
      </c>
      <c r="AK2" s="40">
        <v>2023</v>
      </c>
      <c r="AL2" s="40">
        <v>2024</v>
      </c>
      <c r="AM2" s="40">
        <v>2025</v>
      </c>
      <c r="AN2" s="40">
        <v>2026</v>
      </c>
      <c r="AO2" s="40">
        <v>2027</v>
      </c>
      <c r="AP2" s="40">
        <v>2028</v>
      </c>
      <c r="AQ2" s="40">
        <v>2029</v>
      </c>
      <c r="AR2" s="40">
        <v>2030</v>
      </c>
      <c r="AS2" s="40">
        <v>2031</v>
      </c>
      <c r="AT2" s="40">
        <v>2032</v>
      </c>
      <c r="AU2" s="40">
        <v>2033</v>
      </c>
      <c r="AV2" s="40">
        <v>2034</v>
      </c>
      <c r="AW2" s="40">
        <v>2035</v>
      </c>
      <c r="AX2" s="40">
        <v>2036</v>
      </c>
      <c r="AY2" s="40">
        <v>2037</v>
      </c>
      <c r="AZ2" s="40">
        <v>2038</v>
      </c>
      <c r="BA2" s="40">
        <v>2039</v>
      </c>
      <c r="BB2" s="40">
        <v>2040</v>
      </c>
      <c r="BC2" s="40">
        <v>2041</v>
      </c>
      <c r="BD2" s="40">
        <v>2042</v>
      </c>
      <c r="BE2" s="40">
        <v>2043</v>
      </c>
      <c r="BF2" s="40">
        <v>2044</v>
      </c>
      <c r="BG2" s="40">
        <v>2045</v>
      </c>
      <c r="BH2" s="40">
        <v>2046</v>
      </c>
      <c r="BI2" s="40">
        <v>2047</v>
      </c>
      <c r="BJ2" s="40">
        <v>2048</v>
      </c>
      <c r="BK2" s="40">
        <v>2049</v>
      </c>
      <c r="BL2" s="40">
        <v>2050</v>
      </c>
      <c r="BN2" s="17" t="s">
        <v>32</v>
      </c>
    </row>
    <row r="3" spans="1:66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AH3" s="41" t="str">
        <f>$B$2</f>
        <v>Wakefield</v>
      </c>
      <c r="AI3" s="41" t="s">
        <v>113</v>
      </c>
      <c r="AJ3" s="42">
        <f>VLOOKUP($AH3,'BV Annual LA Forecasts'!$A$1:$AD$40,AJ$1,FALSE)</f>
        <v>3063</v>
      </c>
      <c r="AK3" s="42">
        <f>VLOOKUP($AH3,'BV Annual LA Forecasts'!$A$1:$AD$40,AK$1,FALSE)</f>
        <v>5342</v>
      </c>
      <c r="AL3" s="42">
        <f>VLOOKUP($AH3,'BV Annual LA Forecasts'!$A$1:$AD$40,AL$1,FALSE)</f>
        <v>10244</v>
      </c>
      <c r="AM3" s="42">
        <f>VLOOKUP($AH3,'BV Annual LA Forecasts'!$A$1:$AD$40,AM$1,FALSE)</f>
        <v>16884</v>
      </c>
      <c r="AN3" s="42">
        <f>VLOOKUP($AH3,'BV Annual LA Forecasts'!$A$1:$AD$40,AN$1,FALSE)</f>
        <v>26691</v>
      </c>
      <c r="AO3" s="42">
        <f>VLOOKUP($AH3,'BV Annual LA Forecasts'!$A$1:$AD$40,AO$1,FALSE)</f>
        <v>37956</v>
      </c>
      <c r="AP3" s="42">
        <f>VLOOKUP($AH3,'BV Annual LA Forecasts'!$A$1:$AD$40,AP$1,FALSE)</f>
        <v>50030</v>
      </c>
      <c r="AQ3" s="42">
        <f>VLOOKUP($AH3,'BV Annual LA Forecasts'!$A$1:$AD$40,AQ$1,FALSE)</f>
        <v>62664</v>
      </c>
      <c r="AR3" s="42">
        <f>VLOOKUP($AH3,'BV Annual LA Forecasts'!$A$1:$AD$40,AR$1,FALSE)</f>
        <v>77460</v>
      </c>
      <c r="AS3" s="42">
        <f>VLOOKUP($AH3,'BV Annual LA Forecasts'!$A$1:$AD$40,AS$1,FALSE)</f>
        <v>92110</v>
      </c>
      <c r="AT3" s="42">
        <f>VLOOKUP($AH3,'BV Annual LA Forecasts'!$A$1:$AD$40,AT$1,FALSE)</f>
        <v>106051</v>
      </c>
      <c r="AU3" s="42">
        <f>VLOOKUP($AH3,'BV Annual LA Forecasts'!$A$1:$AD$40,AU$1,FALSE)</f>
        <v>119126</v>
      </c>
      <c r="AV3" s="42">
        <f>VLOOKUP($AH3,'BV Annual LA Forecasts'!$A$1:$AD$40,AV$1,FALSE)</f>
        <v>131170</v>
      </c>
      <c r="AW3" s="42">
        <f>VLOOKUP($AH3,'BV Annual LA Forecasts'!$A$1:$AD$40,AW$1,FALSE)</f>
        <v>141423</v>
      </c>
      <c r="AX3" s="42">
        <f>VLOOKUP($AH3,'BV Annual LA Forecasts'!$A$1:$AD$40,AX$1,FALSE)</f>
        <v>149877</v>
      </c>
      <c r="AY3" s="42">
        <f>VLOOKUP($AH3,'BV Annual LA Forecasts'!$A$1:$AD$40,AY$1,FALSE)</f>
        <v>157250</v>
      </c>
      <c r="AZ3" s="42">
        <f>VLOOKUP($AH3,'BV Annual LA Forecasts'!$A$1:$AD$40,AZ$1,FALSE)</f>
        <v>163613</v>
      </c>
      <c r="BA3" s="42">
        <f>VLOOKUP($AH3,'BV Annual LA Forecasts'!$A$1:$AD$40,BA$1,FALSE)</f>
        <v>169023</v>
      </c>
      <c r="BB3" s="42">
        <f>VLOOKUP($AH3,'BV Annual LA Forecasts'!$A$1:$AD$40,BB$1,FALSE)</f>
        <v>173467</v>
      </c>
      <c r="BC3" s="42">
        <f>VLOOKUP($AH3,'BV Annual LA Forecasts'!$A$1:$AD$40,BC$1,FALSE)</f>
        <v>176998</v>
      </c>
      <c r="BD3" s="42">
        <f>VLOOKUP($AH3,'BV Annual LA Forecasts'!$A$1:$AD$40,BD$1,FALSE)</f>
        <v>179785</v>
      </c>
      <c r="BE3" s="42">
        <f>VLOOKUP($AH3,'BV Annual LA Forecasts'!$A$1:$AD$40,BE$1,FALSE)</f>
        <v>181899</v>
      </c>
      <c r="BF3" s="42">
        <f>VLOOKUP($AH3,'BV Annual LA Forecasts'!$A$1:$AD$40,BF$1,FALSE)</f>
        <v>183473</v>
      </c>
      <c r="BG3" s="42">
        <f>VLOOKUP($AH3,'BV Annual LA Forecasts'!$A$1:$AD$40,BG$1,FALSE)</f>
        <v>184661</v>
      </c>
      <c r="BH3" s="42">
        <f>VLOOKUP($AH3,'BV Annual LA Forecasts'!$A$1:$AD$40,BH$1,FALSE)</f>
        <v>185455</v>
      </c>
      <c r="BI3" s="42">
        <f>VLOOKUP($AH3,'BV Annual LA Forecasts'!$A$1:$AD$40,BI$1,FALSE)</f>
        <v>186102</v>
      </c>
      <c r="BJ3" s="42">
        <f>VLOOKUP($AH3,'BV Annual LA Forecasts'!$A$1:$AD$40,BJ$1,FALSE)</f>
        <v>186690</v>
      </c>
      <c r="BK3" s="42">
        <f>VLOOKUP($AH3,'BV Annual LA Forecasts'!$A$1:$AD$40,BK$1,FALSE)</f>
        <v>187264</v>
      </c>
      <c r="BL3" s="42">
        <f>VLOOKUP($AH3,'BV Annual LA Forecasts'!$A$1:$AD$40,BL$1,FALSE)</f>
        <v>187844</v>
      </c>
      <c r="BN3" s="44" t="s">
        <v>0</v>
      </c>
    </row>
    <row r="4" spans="1:66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AH4" s="41" t="str">
        <f>$B$2</f>
        <v>Wakefield</v>
      </c>
      <c r="AI4" s="41" t="s">
        <v>55</v>
      </c>
      <c r="AJ4" s="42">
        <f>VLOOKUP($AH4,'LTW Annual LA Forecasts'!$A$1:$AD$40,AJ$1,FALSE)</f>
        <v>3063</v>
      </c>
      <c r="AK4" s="42">
        <f>VLOOKUP($AH4,'LTW Annual LA Forecasts'!$A$1:$AD$40,AK$1,FALSE)</f>
        <v>5342</v>
      </c>
      <c r="AL4" s="42">
        <f>VLOOKUP($AH4,'LTW Annual LA Forecasts'!$A$1:$AD$40,AL$1,FALSE)</f>
        <v>10244</v>
      </c>
      <c r="AM4" s="42">
        <f>VLOOKUP($AH4,'LTW Annual LA Forecasts'!$A$1:$AD$40,AM$1,FALSE)</f>
        <v>16884</v>
      </c>
      <c r="AN4" s="42">
        <f>VLOOKUP($AH4,'LTW Annual LA Forecasts'!$A$1:$AD$40,AN$1,FALSE)</f>
        <v>26691</v>
      </c>
      <c r="AO4" s="42">
        <f>VLOOKUP($AH4,'LTW Annual LA Forecasts'!$A$1:$AD$40,AO$1,FALSE)</f>
        <v>37956</v>
      </c>
      <c r="AP4" s="42">
        <f>VLOOKUP($AH4,'LTW Annual LA Forecasts'!$A$1:$AD$40,AP$1,FALSE)</f>
        <v>50030</v>
      </c>
      <c r="AQ4" s="42">
        <f>VLOOKUP($AH4,'LTW Annual LA Forecasts'!$A$1:$AD$40,AQ$1,FALSE)</f>
        <v>62664</v>
      </c>
      <c r="AR4" s="42">
        <f>VLOOKUP($AH4,'LTW Annual LA Forecasts'!$A$1:$AD$40,AR$1,FALSE)</f>
        <v>77460</v>
      </c>
      <c r="AS4" s="42">
        <f>VLOOKUP($AH4,'LTW Annual LA Forecasts'!$A$1:$AD$40,AS$1,FALSE)</f>
        <v>92110</v>
      </c>
      <c r="AT4" s="42">
        <f>VLOOKUP($AH4,'LTW Annual LA Forecasts'!$A$1:$AD$40,AT$1,FALSE)</f>
        <v>106051</v>
      </c>
      <c r="AU4" s="42">
        <f>VLOOKUP($AH4,'LTW Annual LA Forecasts'!$A$1:$AD$40,AU$1,FALSE)</f>
        <v>119126</v>
      </c>
      <c r="AV4" s="42">
        <f>VLOOKUP($AH4,'LTW Annual LA Forecasts'!$A$1:$AD$40,AV$1,FALSE)</f>
        <v>131170</v>
      </c>
      <c r="AW4" s="42">
        <f>VLOOKUP($AH4,'LTW Annual LA Forecasts'!$A$1:$AD$40,AW$1,FALSE)</f>
        <v>141423</v>
      </c>
      <c r="AX4" s="42">
        <f>VLOOKUP($AH4,'LTW Annual LA Forecasts'!$A$1:$AD$40,AX$1,FALSE)</f>
        <v>149877</v>
      </c>
      <c r="AY4" s="42">
        <f>VLOOKUP($AH4,'LTW Annual LA Forecasts'!$A$1:$AD$40,AY$1,FALSE)</f>
        <v>157250</v>
      </c>
      <c r="AZ4" s="42">
        <f>VLOOKUP($AH4,'LTW Annual LA Forecasts'!$A$1:$AD$40,AZ$1,FALSE)</f>
        <v>163613</v>
      </c>
      <c r="BA4" s="42">
        <f>VLOOKUP($AH4,'LTW Annual LA Forecasts'!$A$1:$AD$40,BA$1,FALSE)</f>
        <v>169023</v>
      </c>
      <c r="BB4" s="42">
        <f>VLOOKUP($AH4,'LTW Annual LA Forecasts'!$A$1:$AD$40,BB$1,FALSE)</f>
        <v>173467</v>
      </c>
      <c r="BC4" s="42">
        <f>VLOOKUP($AH4,'LTW Annual LA Forecasts'!$A$1:$AD$40,BC$1,FALSE)</f>
        <v>176998</v>
      </c>
      <c r="BD4" s="42">
        <f>VLOOKUP($AH4,'LTW Annual LA Forecasts'!$A$1:$AD$40,BD$1,FALSE)</f>
        <v>179785</v>
      </c>
      <c r="BE4" s="42">
        <f>VLOOKUP($AH4,'LTW Annual LA Forecasts'!$A$1:$AD$40,BE$1,FALSE)</f>
        <v>181899</v>
      </c>
      <c r="BF4" s="42">
        <f>VLOOKUP($AH4,'LTW Annual LA Forecasts'!$A$1:$AD$40,BF$1,FALSE)</f>
        <v>183473</v>
      </c>
      <c r="BG4" s="42">
        <f>VLOOKUP($AH4,'LTW Annual LA Forecasts'!$A$1:$AD$40,BG$1,FALSE)</f>
        <v>184661</v>
      </c>
      <c r="BH4" s="42">
        <f>VLOOKUP($AH4,'LTW Annual LA Forecasts'!$A$1:$AD$40,BH$1,FALSE)</f>
        <v>185455</v>
      </c>
      <c r="BI4" s="42">
        <f>VLOOKUP($AH4,'LTW Annual LA Forecasts'!$A$1:$AD$40,BI$1,FALSE)</f>
        <v>186102</v>
      </c>
      <c r="BJ4" s="42">
        <f>VLOOKUP($AH4,'LTW Annual LA Forecasts'!$A$1:$AD$40,BJ$1,FALSE)</f>
        <v>186690</v>
      </c>
      <c r="BK4" s="42">
        <f>VLOOKUP($AH4,'LTW Annual LA Forecasts'!$A$1:$AD$40,BK$1,FALSE)</f>
        <v>187264</v>
      </c>
      <c r="BL4" s="42">
        <f>VLOOKUP($AH4,'LTW Annual LA Forecasts'!$A$1:$AD$40,BL$1,FALSE)</f>
        <v>187844</v>
      </c>
      <c r="BN4" s="44" t="s">
        <v>1</v>
      </c>
    </row>
    <row r="5" spans="1:66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AH5" s="41" t="str">
        <f>$B$2</f>
        <v>Wakefield</v>
      </c>
      <c r="AI5" s="41" t="s">
        <v>54</v>
      </c>
      <c r="AJ5" s="42">
        <f>VLOOKUP($AH5,'CT Annual LA Forecasts'!$A$1:$AD$40,AJ$1,FALSE)</f>
        <v>3063</v>
      </c>
      <c r="AK5" s="42">
        <f>VLOOKUP($AH5,'CT Annual LA Forecasts'!$A$1:$AD$40,AK$1,FALSE)</f>
        <v>5485</v>
      </c>
      <c r="AL5" s="42">
        <f>VLOOKUP($AH5,'CT Annual LA Forecasts'!$A$1:$AD$40,AL$1,FALSE)</f>
        <v>10561</v>
      </c>
      <c r="AM5" s="42">
        <f>VLOOKUP($AH5,'CT Annual LA Forecasts'!$A$1:$AD$40,AM$1,FALSE)</f>
        <v>17524</v>
      </c>
      <c r="AN5" s="42">
        <f>VLOOKUP($AH5,'CT Annual LA Forecasts'!$A$1:$AD$40,AN$1,FALSE)</f>
        <v>28032</v>
      </c>
      <c r="AO5" s="42">
        <f>VLOOKUP($AH5,'CT Annual LA Forecasts'!$A$1:$AD$40,AO$1,FALSE)</f>
        <v>40054</v>
      </c>
      <c r="AP5" s="42">
        <f>VLOOKUP($AH5,'CT Annual LA Forecasts'!$A$1:$AD$40,AP$1,FALSE)</f>
        <v>53020</v>
      </c>
      <c r="AQ5" s="42">
        <f>VLOOKUP($AH5,'CT Annual LA Forecasts'!$A$1:$AD$40,AQ$1,FALSE)</f>
        <v>66618</v>
      </c>
      <c r="AR5" s="42">
        <f>VLOOKUP($AH5,'CT Annual LA Forecasts'!$A$1:$AD$40,AR$1,FALSE)</f>
        <v>82646</v>
      </c>
      <c r="AS5" s="42">
        <f>VLOOKUP($AH5,'CT Annual LA Forecasts'!$A$1:$AD$40,AS$1,FALSE)</f>
        <v>98524</v>
      </c>
      <c r="AT5" s="42">
        <f>VLOOKUP($AH5,'CT Annual LA Forecasts'!$A$1:$AD$40,AT$1,FALSE)</f>
        <v>113706</v>
      </c>
      <c r="AU5" s="42">
        <f>VLOOKUP($AH5,'CT Annual LA Forecasts'!$A$1:$AD$40,AU$1,FALSE)</f>
        <v>128076</v>
      </c>
      <c r="AV5" s="42">
        <f>VLOOKUP($AH5,'CT Annual LA Forecasts'!$A$1:$AD$40,AV$1,FALSE)</f>
        <v>141454</v>
      </c>
      <c r="AW5" s="42">
        <f>VLOOKUP($AH5,'CT Annual LA Forecasts'!$A$1:$AD$40,AW$1,FALSE)</f>
        <v>152961</v>
      </c>
      <c r="AX5" s="42">
        <f>VLOOKUP($AH5,'CT Annual LA Forecasts'!$A$1:$AD$40,AX$1,FALSE)</f>
        <v>162608</v>
      </c>
      <c r="AY5" s="42">
        <f>VLOOKUP($AH5,'CT Annual LA Forecasts'!$A$1:$AD$40,AY$1,FALSE)</f>
        <v>171167</v>
      </c>
      <c r="AZ5" s="42">
        <f>VLOOKUP($AH5,'CT Annual LA Forecasts'!$A$1:$AD$40,AZ$1,FALSE)</f>
        <v>178679</v>
      </c>
      <c r="BA5" s="42">
        <f>VLOOKUP($AH5,'CT Annual LA Forecasts'!$A$1:$AD$40,BA$1,FALSE)</f>
        <v>185199</v>
      </c>
      <c r="BB5" s="42">
        <f>VLOOKUP($AH5,'CT Annual LA Forecasts'!$A$1:$AD$40,BB$1,FALSE)</f>
        <v>190700</v>
      </c>
      <c r="BC5" s="42">
        <f>VLOOKUP($AH5,'CT Annual LA Forecasts'!$A$1:$AD$40,BC$1,FALSE)</f>
        <v>194929</v>
      </c>
      <c r="BD5" s="42">
        <f>VLOOKUP($AH5,'CT Annual LA Forecasts'!$A$1:$AD$40,BD$1,FALSE)</f>
        <v>198351</v>
      </c>
      <c r="BE5" s="42">
        <f>VLOOKUP($AH5,'CT Annual LA Forecasts'!$A$1:$AD$40,BE$1,FALSE)</f>
        <v>201068</v>
      </c>
      <c r="BF5" s="42">
        <f>VLOOKUP($AH5,'CT Annual LA Forecasts'!$A$1:$AD$40,BF$1,FALSE)</f>
        <v>203214</v>
      </c>
      <c r="BG5" s="42">
        <f>VLOOKUP($AH5,'CT Annual LA Forecasts'!$A$1:$AD$40,BG$1,FALSE)</f>
        <v>204951</v>
      </c>
      <c r="BH5" s="42">
        <f>VLOOKUP($AH5,'CT Annual LA Forecasts'!$A$1:$AD$40,BH$1,FALSE)</f>
        <v>206043</v>
      </c>
      <c r="BI5" s="42">
        <f>VLOOKUP($AH5,'CT Annual LA Forecasts'!$A$1:$AD$40,BI$1,FALSE)</f>
        <v>206987</v>
      </c>
      <c r="BJ5" s="42">
        <f>VLOOKUP($AH5,'CT Annual LA Forecasts'!$A$1:$AD$40,BJ$1,FALSE)</f>
        <v>207900</v>
      </c>
      <c r="BK5" s="42">
        <f>VLOOKUP($AH5,'CT Annual LA Forecasts'!$A$1:$AD$40,BK$1,FALSE)</f>
        <v>208768</v>
      </c>
      <c r="BL5" s="42">
        <f>VLOOKUP($AH5,'CT Annual LA Forecasts'!$A$1:$AD$40,BL$1,FALSE)</f>
        <v>209656</v>
      </c>
      <c r="BN5" s="44" t="s">
        <v>2</v>
      </c>
    </row>
    <row r="6" spans="1:66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AH6" s="41" t="str">
        <f>$B$2</f>
        <v>Wakefield</v>
      </c>
      <c r="AI6" s="41" t="s">
        <v>56</v>
      </c>
      <c r="AJ6" s="42">
        <f>VLOOKUP($AH6,'ST Annual LA Forecasts'!$A$1:$AD$40,AJ$1,FALSE)</f>
        <v>3063</v>
      </c>
      <c r="AK6" s="42">
        <f>VLOOKUP($AH6,'ST Annual LA Forecasts'!$A$1:$AD$40,AK$1,FALSE)</f>
        <v>5488</v>
      </c>
      <c r="AL6" s="42">
        <f>VLOOKUP($AH6,'ST Annual LA Forecasts'!$A$1:$AD$40,AL$1,FALSE)</f>
        <v>10798</v>
      </c>
      <c r="AM6" s="42">
        <f>VLOOKUP($AH6,'ST Annual LA Forecasts'!$A$1:$AD$40,AM$1,FALSE)</f>
        <v>17901</v>
      </c>
      <c r="AN6" s="42">
        <f>VLOOKUP($AH6,'ST Annual LA Forecasts'!$A$1:$AD$40,AN$1,FALSE)</f>
        <v>27970</v>
      </c>
      <c r="AO6" s="42">
        <f>VLOOKUP($AH6,'ST Annual LA Forecasts'!$A$1:$AD$40,AO$1,FALSE)</f>
        <v>39466</v>
      </c>
      <c r="AP6" s="42">
        <f>VLOOKUP($AH6,'ST Annual LA Forecasts'!$A$1:$AD$40,AP$1,FALSE)</f>
        <v>51885</v>
      </c>
      <c r="AQ6" s="42">
        <f>VLOOKUP($AH6,'ST Annual LA Forecasts'!$A$1:$AD$40,AQ$1,FALSE)</f>
        <v>64947</v>
      </c>
      <c r="AR6" s="42">
        <f>VLOOKUP($AH6,'ST Annual LA Forecasts'!$A$1:$AD$40,AR$1,FALSE)</f>
        <v>78444</v>
      </c>
      <c r="AS6" s="42">
        <f>VLOOKUP($AH6,'ST Annual LA Forecasts'!$A$1:$AD$40,AS$1,FALSE)</f>
        <v>91823</v>
      </c>
      <c r="AT6" s="42">
        <f>VLOOKUP($AH6,'ST Annual LA Forecasts'!$A$1:$AD$40,AT$1,FALSE)</f>
        <v>104691</v>
      </c>
      <c r="AU6" s="42">
        <f>VLOOKUP($AH6,'ST Annual LA Forecasts'!$A$1:$AD$40,AU$1,FALSE)</f>
        <v>116892</v>
      </c>
      <c r="AV6" s="42">
        <f>VLOOKUP($AH6,'ST Annual LA Forecasts'!$A$1:$AD$40,AV$1,FALSE)</f>
        <v>128256</v>
      </c>
      <c r="AW6" s="42">
        <f>VLOOKUP($AH6,'ST Annual LA Forecasts'!$A$1:$AD$40,AW$1,FALSE)</f>
        <v>138710</v>
      </c>
      <c r="AX6" s="42">
        <f>VLOOKUP($AH6,'ST Annual LA Forecasts'!$A$1:$AD$40,AX$1,FALSE)</f>
        <v>147465</v>
      </c>
      <c r="AY6" s="42">
        <f>VLOOKUP($AH6,'ST Annual LA Forecasts'!$A$1:$AD$40,AY$1,FALSE)</f>
        <v>155257</v>
      </c>
      <c r="AZ6" s="42">
        <f>VLOOKUP($AH6,'ST Annual LA Forecasts'!$A$1:$AD$40,AZ$1,FALSE)</f>
        <v>162130</v>
      </c>
      <c r="BA6" s="42">
        <f>VLOOKUP($AH6,'ST Annual LA Forecasts'!$A$1:$AD$40,BA$1,FALSE)</f>
        <v>168154</v>
      </c>
      <c r="BB6" s="42">
        <f>VLOOKUP($AH6,'ST Annual LA Forecasts'!$A$1:$AD$40,BB$1,FALSE)</f>
        <v>173342</v>
      </c>
      <c r="BC6" s="42">
        <f>VLOOKUP($AH6,'ST Annual LA Forecasts'!$A$1:$AD$40,BC$1,FALSE)</f>
        <v>177408</v>
      </c>
      <c r="BD6" s="42">
        <f>VLOOKUP($AH6,'ST Annual LA Forecasts'!$A$1:$AD$40,BD$1,FALSE)</f>
        <v>180777</v>
      </c>
      <c r="BE6" s="42">
        <f>VLOOKUP($AH6,'ST Annual LA Forecasts'!$A$1:$AD$40,BE$1,FALSE)</f>
        <v>183541</v>
      </c>
      <c r="BF6" s="42">
        <f>VLOOKUP($AH6,'ST Annual LA Forecasts'!$A$1:$AD$40,BF$1,FALSE)</f>
        <v>185812</v>
      </c>
      <c r="BG6" s="42">
        <f>VLOOKUP($AH6,'ST Annual LA Forecasts'!$A$1:$AD$40,BG$1,FALSE)</f>
        <v>187681</v>
      </c>
      <c r="BH6" s="42">
        <f>VLOOKUP($AH6,'ST Annual LA Forecasts'!$A$1:$AD$40,BH$1,FALSE)</f>
        <v>188911</v>
      </c>
      <c r="BI6" s="42">
        <f>VLOOKUP($AH6,'ST Annual LA Forecasts'!$A$1:$AD$40,BI$1,FALSE)</f>
        <v>189948</v>
      </c>
      <c r="BJ6" s="42">
        <f>VLOOKUP($AH6,'ST Annual LA Forecasts'!$A$1:$AD$40,BJ$1,FALSE)</f>
        <v>190878</v>
      </c>
      <c r="BK6" s="42">
        <f>VLOOKUP($AH6,'ST Annual LA Forecasts'!$A$1:$AD$40,BK$1,FALSE)</f>
        <v>191717</v>
      </c>
      <c r="BL6" s="42">
        <f>VLOOKUP($AH6,'ST Annual LA Forecasts'!$A$1:$AD$40,BL$1,FALSE)</f>
        <v>192490</v>
      </c>
      <c r="BN6" s="44" t="s">
        <v>3</v>
      </c>
    </row>
    <row r="7" spans="1:66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AH7" s="41" t="str">
        <f>$B$2</f>
        <v>Wakefield</v>
      </c>
      <c r="AI7" s="43" t="s">
        <v>60</v>
      </c>
      <c r="AJ7" s="42">
        <f>VLOOKUP($AH7,'FS Annual LA Forecasts'!$A$1:$AD$40,AJ$1,FALSE)</f>
        <v>3063</v>
      </c>
      <c r="AK7" s="42">
        <f>VLOOKUP($AH7,'FS Annual LA Forecasts'!$A$1:$AD$40,AK$1,FALSE)</f>
        <v>4989</v>
      </c>
      <c r="AL7" s="42">
        <f>VLOOKUP($AH7,'FS Annual LA Forecasts'!$A$1:$AD$40,AL$1,FALSE)</f>
        <v>7768</v>
      </c>
      <c r="AM7" s="42">
        <f>VLOOKUP($AH7,'FS Annual LA Forecasts'!$A$1:$AD$40,AM$1,FALSE)</f>
        <v>11638</v>
      </c>
      <c r="AN7" s="42">
        <f>VLOOKUP($AH7,'FS Annual LA Forecasts'!$A$1:$AD$40,AN$1,FALSE)</f>
        <v>17014</v>
      </c>
      <c r="AO7" s="42">
        <f>VLOOKUP($AH7,'FS Annual LA Forecasts'!$A$1:$AD$40,AO$1,FALSE)</f>
        <v>23637</v>
      </c>
      <c r="AP7" s="42">
        <f>VLOOKUP($AH7,'FS Annual LA Forecasts'!$A$1:$AD$40,AP$1,FALSE)</f>
        <v>32061</v>
      </c>
      <c r="AQ7" s="42">
        <f>VLOOKUP($AH7,'FS Annual LA Forecasts'!$A$1:$AD$40,AQ$1,FALSE)</f>
        <v>42262</v>
      </c>
      <c r="AR7" s="42">
        <f>VLOOKUP($AH7,'FS Annual LA Forecasts'!$A$1:$AD$40,AR$1,FALSE)</f>
        <v>52395</v>
      </c>
      <c r="AS7" s="42">
        <f>VLOOKUP($AH7,'FS Annual LA Forecasts'!$A$1:$AD$40,AS$1,FALSE)</f>
        <v>62252</v>
      </c>
      <c r="AT7" s="42">
        <f>VLOOKUP($AH7,'FS Annual LA Forecasts'!$A$1:$AD$40,AT$1,FALSE)</f>
        <v>71678</v>
      </c>
      <c r="AU7" s="42">
        <f>VLOOKUP($AH7,'FS Annual LA Forecasts'!$A$1:$AD$40,AU$1,FALSE)</f>
        <v>80598</v>
      </c>
      <c r="AV7" s="42">
        <f>VLOOKUP($AH7,'FS Annual LA Forecasts'!$A$1:$AD$40,AV$1,FALSE)</f>
        <v>88922</v>
      </c>
      <c r="AW7" s="42">
        <f>VLOOKUP($AH7,'FS Annual LA Forecasts'!$A$1:$AD$40,AW$1,FALSE)</f>
        <v>96634</v>
      </c>
      <c r="AX7" s="42">
        <f>VLOOKUP($AH7,'FS Annual LA Forecasts'!$A$1:$AD$40,AX$1,FALSE)</f>
        <v>103212</v>
      </c>
      <c r="AY7" s="42">
        <f>VLOOKUP($AH7,'FS Annual LA Forecasts'!$A$1:$AD$40,AY$1,FALSE)</f>
        <v>109213</v>
      </c>
      <c r="AZ7" s="42">
        <f>VLOOKUP($AH7,'FS Annual LA Forecasts'!$A$1:$AD$40,AZ$1,FALSE)</f>
        <v>114680</v>
      </c>
      <c r="BA7" s="42">
        <f>VLOOKUP($AH7,'FS Annual LA Forecasts'!$A$1:$AD$40,BA$1,FALSE)</f>
        <v>119625</v>
      </c>
      <c r="BB7" s="42">
        <f>VLOOKUP($AH7,'FS Annual LA Forecasts'!$A$1:$AD$40,BB$1,FALSE)</f>
        <v>124027</v>
      </c>
      <c r="BC7" s="42">
        <f>VLOOKUP($AH7,'FS Annual LA Forecasts'!$A$1:$AD$40,BC$1,FALSE)</f>
        <v>127654</v>
      </c>
      <c r="BD7" s="42">
        <f>VLOOKUP($AH7,'FS Annual LA Forecasts'!$A$1:$AD$40,BD$1,FALSE)</f>
        <v>130755</v>
      </c>
      <c r="BE7" s="42">
        <f>VLOOKUP($AH7,'FS Annual LA Forecasts'!$A$1:$AD$40,BE$1,FALSE)</f>
        <v>133329</v>
      </c>
      <c r="BF7" s="42">
        <f>VLOOKUP($AH7,'FS Annual LA Forecasts'!$A$1:$AD$40,BF$1,FALSE)</f>
        <v>135458</v>
      </c>
      <c r="BG7" s="42">
        <f>VLOOKUP($AH7,'FS Annual LA Forecasts'!$A$1:$AD$40,BG$1,FALSE)</f>
        <v>137177</v>
      </c>
      <c r="BH7" s="42">
        <f>VLOOKUP($AH7,'FS Annual LA Forecasts'!$A$1:$AD$40,BH$1,FALSE)</f>
        <v>138341</v>
      </c>
      <c r="BI7" s="42">
        <f>VLOOKUP($AH7,'FS Annual LA Forecasts'!$A$1:$AD$40,BI$1,FALSE)</f>
        <v>139290</v>
      </c>
      <c r="BJ7" s="42">
        <f>VLOOKUP($AH7,'FS Annual LA Forecasts'!$A$1:$AD$40,BJ$1,FALSE)</f>
        <v>140089</v>
      </c>
      <c r="BK7" s="42">
        <f>VLOOKUP($AH7,'FS Annual LA Forecasts'!$A$1:$AD$40,BK$1,FALSE)</f>
        <v>140799</v>
      </c>
      <c r="BL7" s="42">
        <f>VLOOKUP($AH7,'FS Annual LA Forecasts'!$A$1:$AD$40,BL$1,FALSE)</f>
        <v>141438</v>
      </c>
      <c r="BN7" s="44" t="s">
        <v>4</v>
      </c>
    </row>
    <row r="8" spans="1:66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BN8" s="44" t="s">
        <v>5</v>
      </c>
    </row>
    <row r="9" spans="1:66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N9" s="44" t="s">
        <v>62</v>
      </c>
    </row>
    <row r="10" spans="1:66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BN10" s="44" t="s">
        <v>6</v>
      </c>
    </row>
    <row r="11" spans="1:66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BN11" s="44" t="s">
        <v>7</v>
      </c>
    </row>
    <row r="12" spans="1:66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BN12" s="44" t="s">
        <v>8</v>
      </c>
    </row>
    <row r="13" spans="1:66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BN13" s="44" t="s">
        <v>9</v>
      </c>
    </row>
    <row r="14" spans="1:66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BN14" s="44" t="s">
        <v>10</v>
      </c>
    </row>
    <row r="15" spans="1:66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BN15" s="44" t="s">
        <v>11</v>
      </c>
    </row>
    <row r="16" spans="1:66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BN16" s="44" t="s">
        <v>12</v>
      </c>
    </row>
    <row r="17" spans="1:66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BN17" s="44" t="s">
        <v>13</v>
      </c>
    </row>
    <row r="18" spans="1:66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BN18" s="44" t="s">
        <v>14</v>
      </c>
    </row>
    <row r="19" spans="1:66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BN19" s="44" t="s">
        <v>15</v>
      </c>
    </row>
    <row r="20" spans="1:66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BN20" s="44" t="s">
        <v>16</v>
      </c>
    </row>
    <row r="21" spans="1:66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BN21" s="44" t="s">
        <v>17</v>
      </c>
    </row>
    <row r="22" spans="1:66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BN22" s="44" t="s">
        <v>18</v>
      </c>
    </row>
    <row r="23" spans="1:66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BN23" s="44" t="s">
        <v>19</v>
      </c>
    </row>
    <row r="24" spans="1:66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BN24" s="44" t="s">
        <v>20</v>
      </c>
    </row>
    <row r="25" spans="1:66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BN25" s="44" t="s">
        <v>63</v>
      </c>
    </row>
    <row r="26" spans="1:6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BN26" s="44" t="s">
        <v>21</v>
      </c>
    </row>
    <row r="27" spans="1:6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BN27" s="44" t="s">
        <v>22</v>
      </c>
    </row>
    <row r="28" spans="1:66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BN28" s="44" t="s">
        <v>23</v>
      </c>
    </row>
    <row r="29" spans="1:66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BN29" s="44" t="s">
        <v>64</v>
      </c>
    </row>
    <row r="30" spans="1:66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BN30" s="44" t="s">
        <v>65</v>
      </c>
    </row>
    <row r="31" spans="1:66" x14ac:dyDescent="0.25">
      <c r="BN31" s="44" t="s">
        <v>24</v>
      </c>
    </row>
    <row r="32" spans="1:66" x14ac:dyDescent="0.25">
      <c r="B32" s="12" t="str">
        <f>AI2</f>
        <v>NPg DFES 2023: EV projections for Wakefield</v>
      </c>
      <c r="C32" s="12">
        <v>2022</v>
      </c>
      <c r="D32" s="12">
        <v>2023</v>
      </c>
      <c r="E32" s="12">
        <v>2024</v>
      </c>
      <c r="F32" s="12">
        <v>2025</v>
      </c>
      <c r="G32" s="12">
        <v>2026</v>
      </c>
      <c r="H32" s="12">
        <v>2027</v>
      </c>
      <c r="I32" s="12">
        <v>2028</v>
      </c>
      <c r="J32" s="12">
        <v>2029</v>
      </c>
      <c r="K32" s="12">
        <v>2030</v>
      </c>
      <c r="L32" s="12">
        <v>2031</v>
      </c>
      <c r="M32" s="12">
        <v>2032</v>
      </c>
      <c r="N32" s="12">
        <v>2033</v>
      </c>
      <c r="O32" s="12">
        <v>2034</v>
      </c>
      <c r="P32" s="12">
        <v>2035</v>
      </c>
      <c r="Q32" s="12">
        <v>2036</v>
      </c>
      <c r="R32" s="12">
        <v>2037</v>
      </c>
      <c r="S32" s="12">
        <v>2038</v>
      </c>
      <c r="T32" s="12">
        <v>2039</v>
      </c>
      <c r="U32" s="12">
        <v>2040</v>
      </c>
      <c r="V32" s="12">
        <v>2041</v>
      </c>
      <c r="W32" s="12">
        <v>2042</v>
      </c>
      <c r="X32" s="12">
        <v>2043</v>
      </c>
      <c r="Y32" s="12">
        <v>2044</v>
      </c>
      <c r="Z32" s="12">
        <v>2045</v>
      </c>
      <c r="AA32" s="12">
        <v>2046</v>
      </c>
      <c r="AB32" s="12">
        <v>2047</v>
      </c>
      <c r="AC32" s="12">
        <v>2048</v>
      </c>
      <c r="AD32" s="12">
        <v>2049</v>
      </c>
      <c r="AE32" s="12">
        <v>2050</v>
      </c>
      <c r="AH32" s="13"/>
      <c r="AI32" s="13"/>
      <c r="AJ32" s="13"/>
      <c r="AK32" s="13"/>
      <c r="AL32" s="13"/>
      <c r="AM32" s="13"/>
      <c r="AN32" s="13"/>
      <c r="AO32" s="13"/>
      <c r="AP32" s="13"/>
      <c r="BN32" s="44" t="s">
        <v>25</v>
      </c>
    </row>
    <row r="33" spans="2:66" x14ac:dyDescent="0.25">
      <c r="B33" s="14" t="s">
        <v>113</v>
      </c>
      <c r="C33" s="15">
        <f>AJ3</f>
        <v>3063</v>
      </c>
      <c r="D33" s="15">
        <f>AK3</f>
        <v>5342</v>
      </c>
      <c r="E33" s="15">
        <f>AL3</f>
        <v>10244</v>
      </c>
      <c r="F33" s="15">
        <f>AM3</f>
        <v>16884</v>
      </c>
      <c r="G33" s="15">
        <f>AN3</f>
        <v>26691</v>
      </c>
      <c r="H33" s="15">
        <f>AO3</f>
        <v>37956</v>
      </c>
      <c r="I33" s="15">
        <f>AP3</f>
        <v>50030</v>
      </c>
      <c r="J33" s="15">
        <f t="shared" ref="J33:S33" si="0">AQ3</f>
        <v>62664</v>
      </c>
      <c r="K33" s="15">
        <f t="shared" si="0"/>
        <v>77460</v>
      </c>
      <c r="L33" s="15">
        <f t="shared" si="0"/>
        <v>92110</v>
      </c>
      <c r="M33" s="15">
        <f t="shared" si="0"/>
        <v>106051</v>
      </c>
      <c r="N33" s="15">
        <f t="shared" si="0"/>
        <v>119126</v>
      </c>
      <c r="O33" s="15">
        <f t="shared" si="0"/>
        <v>131170</v>
      </c>
      <c r="P33" s="15">
        <f t="shared" si="0"/>
        <v>141423</v>
      </c>
      <c r="Q33" s="15">
        <f t="shared" si="0"/>
        <v>149877</v>
      </c>
      <c r="R33" s="15">
        <f t="shared" si="0"/>
        <v>157250</v>
      </c>
      <c r="S33" s="15">
        <f t="shared" si="0"/>
        <v>163613</v>
      </c>
      <c r="T33" s="15">
        <f t="shared" ref="T33:AC33" si="1">BA3</f>
        <v>169023</v>
      </c>
      <c r="U33" s="15">
        <f t="shared" si="1"/>
        <v>173467</v>
      </c>
      <c r="V33" s="15">
        <f t="shared" si="1"/>
        <v>176998</v>
      </c>
      <c r="W33" s="15">
        <f t="shared" si="1"/>
        <v>179785</v>
      </c>
      <c r="X33" s="15">
        <f t="shared" si="1"/>
        <v>181899</v>
      </c>
      <c r="Y33" s="15">
        <f t="shared" si="1"/>
        <v>183473</v>
      </c>
      <c r="Z33" s="15">
        <f t="shared" si="1"/>
        <v>184661</v>
      </c>
      <c r="AA33" s="15">
        <f t="shared" si="1"/>
        <v>185455</v>
      </c>
      <c r="AB33" s="15">
        <f t="shared" si="1"/>
        <v>186102</v>
      </c>
      <c r="AC33" s="15">
        <f t="shared" si="1"/>
        <v>186690</v>
      </c>
      <c r="AD33" s="15">
        <f t="shared" ref="AD33:AE33" si="2">BK3</f>
        <v>187264</v>
      </c>
      <c r="AE33" s="15">
        <f t="shared" si="2"/>
        <v>187844</v>
      </c>
      <c r="AH33" s="13"/>
      <c r="AI33" s="13"/>
      <c r="AJ33" s="13"/>
      <c r="AK33" s="13"/>
      <c r="AL33" s="13"/>
      <c r="AM33" s="13"/>
      <c r="AN33" s="13"/>
      <c r="AO33" s="13"/>
      <c r="AP33" s="13"/>
      <c r="BN33" s="44" t="s">
        <v>26</v>
      </c>
    </row>
    <row r="34" spans="2:66" x14ac:dyDescent="0.25">
      <c r="B34" s="14" t="s">
        <v>55</v>
      </c>
      <c r="C34" s="15">
        <f>AJ4</f>
        <v>3063</v>
      </c>
      <c r="D34" s="15">
        <f>AK4</f>
        <v>5342</v>
      </c>
      <c r="E34" s="15">
        <f>AL4</f>
        <v>10244</v>
      </c>
      <c r="F34" s="15">
        <f>AM4</f>
        <v>16884</v>
      </c>
      <c r="G34" s="15">
        <f>AN4</f>
        <v>26691</v>
      </c>
      <c r="H34" s="15">
        <f>AO4</f>
        <v>37956</v>
      </c>
      <c r="I34" s="15">
        <f>AP4</f>
        <v>50030</v>
      </c>
      <c r="J34" s="15">
        <f>AQ4</f>
        <v>62664</v>
      </c>
      <c r="K34" s="15">
        <f>AR4</f>
        <v>77460</v>
      </c>
      <c r="L34" s="15">
        <f>AS4</f>
        <v>92110</v>
      </c>
      <c r="M34" s="15">
        <f>AT4</f>
        <v>106051</v>
      </c>
      <c r="N34" s="15">
        <f>AU4</f>
        <v>119126</v>
      </c>
      <c r="O34" s="15">
        <f>AV4</f>
        <v>131170</v>
      </c>
      <c r="P34" s="15">
        <f>AW4</f>
        <v>141423</v>
      </c>
      <c r="Q34" s="15">
        <f>AX4</f>
        <v>149877</v>
      </c>
      <c r="R34" s="15">
        <f>AY4</f>
        <v>157250</v>
      </c>
      <c r="S34" s="15">
        <f>AZ4</f>
        <v>163613</v>
      </c>
      <c r="T34" s="15">
        <f>BA4</f>
        <v>169023</v>
      </c>
      <c r="U34" s="15">
        <f>BB4</f>
        <v>173467</v>
      </c>
      <c r="V34" s="15">
        <f>BC4</f>
        <v>176998</v>
      </c>
      <c r="W34" s="15">
        <f>BD4</f>
        <v>179785</v>
      </c>
      <c r="X34" s="15">
        <f>BE4</f>
        <v>181899</v>
      </c>
      <c r="Y34" s="15">
        <f>BF4</f>
        <v>183473</v>
      </c>
      <c r="Z34" s="15">
        <f>BG4</f>
        <v>184661</v>
      </c>
      <c r="AA34" s="15">
        <f>BH4</f>
        <v>185455</v>
      </c>
      <c r="AB34" s="15">
        <f>BI4</f>
        <v>186102</v>
      </c>
      <c r="AC34" s="15">
        <f>BJ4</f>
        <v>186690</v>
      </c>
      <c r="AD34" s="15">
        <f>BK4</f>
        <v>187264</v>
      </c>
      <c r="AE34" s="15">
        <f>BL4</f>
        <v>187844</v>
      </c>
      <c r="AH34" s="13"/>
      <c r="AI34" s="13"/>
      <c r="AJ34" s="13"/>
      <c r="AK34" s="13"/>
      <c r="AL34" s="13"/>
      <c r="AM34" s="13"/>
      <c r="AN34" s="13"/>
      <c r="AO34" s="13"/>
      <c r="AP34" s="13"/>
      <c r="BN34" s="44" t="s">
        <v>28</v>
      </c>
    </row>
    <row r="35" spans="2:66" x14ac:dyDescent="0.25">
      <c r="B35" s="14" t="s">
        <v>54</v>
      </c>
      <c r="C35" s="15">
        <f>AJ5</f>
        <v>3063</v>
      </c>
      <c r="D35" s="15">
        <f>AK5</f>
        <v>5485</v>
      </c>
      <c r="E35" s="15">
        <f>AL5</f>
        <v>10561</v>
      </c>
      <c r="F35" s="15">
        <f>AM5</f>
        <v>17524</v>
      </c>
      <c r="G35" s="15">
        <f>AN5</f>
        <v>28032</v>
      </c>
      <c r="H35" s="15">
        <f>AO5</f>
        <v>40054</v>
      </c>
      <c r="I35" s="15">
        <f>AP5</f>
        <v>53020</v>
      </c>
      <c r="J35" s="15">
        <f>AQ5</f>
        <v>66618</v>
      </c>
      <c r="K35" s="15">
        <f>AR5</f>
        <v>82646</v>
      </c>
      <c r="L35" s="15">
        <f>AS5</f>
        <v>98524</v>
      </c>
      <c r="M35" s="15">
        <f>AT5</f>
        <v>113706</v>
      </c>
      <c r="N35" s="15">
        <f>AU5</f>
        <v>128076</v>
      </c>
      <c r="O35" s="15">
        <f>AV5</f>
        <v>141454</v>
      </c>
      <c r="P35" s="15">
        <f>AW5</f>
        <v>152961</v>
      </c>
      <c r="Q35" s="15">
        <f>AX5</f>
        <v>162608</v>
      </c>
      <c r="R35" s="15">
        <f>AY5</f>
        <v>171167</v>
      </c>
      <c r="S35" s="15">
        <f>AZ5</f>
        <v>178679</v>
      </c>
      <c r="T35" s="15">
        <f>BA5</f>
        <v>185199</v>
      </c>
      <c r="U35" s="15">
        <f>BB5</f>
        <v>190700</v>
      </c>
      <c r="V35" s="15">
        <f>BC5</f>
        <v>194929</v>
      </c>
      <c r="W35" s="15">
        <f>BD5</f>
        <v>198351</v>
      </c>
      <c r="X35" s="15">
        <f>BE5</f>
        <v>201068</v>
      </c>
      <c r="Y35" s="15">
        <f>BF5</f>
        <v>203214</v>
      </c>
      <c r="Z35" s="15">
        <f>BG5</f>
        <v>204951</v>
      </c>
      <c r="AA35" s="15">
        <f>BH5</f>
        <v>206043</v>
      </c>
      <c r="AB35" s="15">
        <f>BI5</f>
        <v>206987</v>
      </c>
      <c r="AC35" s="15">
        <f>BJ5</f>
        <v>207900</v>
      </c>
      <c r="AD35" s="15">
        <f>BK5</f>
        <v>208768</v>
      </c>
      <c r="AE35" s="15">
        <f>BL5</f>
        <v>209656</v>
      </c>
      <c r="AH35" s="13"/>
      <c r="AI35" s="13"/>
      <c r="AJ35" s="13"/>
      <c r="AK35" s="13"/>
      <c r="AL35" s="13"/>
      <c r="AM35" s="13"/>
      <c r="AN35" s="13"/>
      <c r="AO35" s="13"/>
      <c r="AP35" s="13"/>
      <c r="BN35" s="44" t="s">
        <v>27</v>
      </c>
    </row>
    <row r="36" spans="2:66" x14ac:dyDescent="0.25">
      <c r="B36" s="14" t="s">
        <v>56</v>
      </c>
      <c r="C36" s="15">
        <f>AJ6</f>
        <v>3063</v>
      </c>
      <c r="D36" s="15">
        <f>AK6</f>
        <v>5488</v>
      </c>
      <c r="E36" s="15">
        <f>AL6</f>
        <v>10798</v>
      </c>
      <c r="F36" s="15">
        <f>AM6</f>
        <v>17901</v>
      </c>
      <c r="G36" s="15">
        <f>AN6</f>
        <v>27970</v>
      </c>
      <c r="H36" s="15">
        <f>AO6</f>
        <v>39466</v>
      </c>
      <c r="I36" s="15">
        <f>AP6</f>
        <v>51885</v>
      </c>
      <c r="J36" s="15">
        <f>AQ6</f>
        <v>64947</v>
      </c>
      <c r="K36" s="15">
        <f>AR6</f>
        <v>78444</v>
      </c>
      <c r="L36" s="15">
        <f>AS6</f>
        <v>91823</v>
      </c>
      <c r="M36" s="15">
        <f>AT6</f>
        <v>104691</v>
      </c>
      <c r="N36" s="15">
        <f>AU6</f>
        <v>116892</v>
      </c>
      <c r="O36" s="15">
        <f>AV6</f>
        <v>128256</v>
      </c>
      <c r="P36" s="15">
        <f>AW6</f>
        <v>138710</v>
      </c>
      <c r="Q36" s="15">
        <f>AX6</f>
        <v>147465</v>
      </c>
      <c r="R36" s="15">
        <f>AY6</f>
        <v>155257</v>
      </c>
      <c r="S36" s="15">
        <f>AZ6</f>
        <v>162130</v>
      </c>
      <c r="T36" s="15">
        <f>BA6</f>
        <v>168154</v>
      </c>
      <c r="U36" s="15">
        <f>BB6</f>
        <v>173342</v>
      </c>
      <c r="V36" s="15">
        <f>BC6</f>
        <v>177408</v>
      </c>
      <c r="W36" s="15">
        <f>BD6</f>
        <v>180777</v>
      </c>
      <c r="X36" s="15">
        <f>BE6</f>
        <v>183541</v>
      </c>
      <c r="Y36" s="15">
        <f>BF6</f>
        <v>185812</v>
      </c>
      <c r="Z36" s="15">
        <f>BG6</f>
        <v>187681</v>
      </c>
      <c r="AA36" s="15">
        <f>BH6</f>
        <v>188911</v>
      </c>
      <c r="AB36" s="15">
        <f>BI6</f>
        <v>189948</v>
      </c>
      <c r="AC36" s="15">
        <f>BJ6</f>
        <v>190878</v>
      </c>
      <c r="AD36" s="15">
        <f>BK6</f>
        <v>191717</v>
      </c>
      <c r="AE36" s="15">
        <f>BL6</f>
        <v>192490</v>
      </c>
      <c r="AH36" s="13"/>
      <c r="AI36" s="13"/>
      <c r="AJ36" s="13"/>
      <c r="AK36" s="13"/>
      <c r="AL36" s="13"/>
      <c r="AM36" s="13"/>
      <c r="AN36" s="13"/>
      <c r="AO36" s="13"/>
      <c r="AP36" s="13"/>
      <c r="BN36" s="44" t="s">
        <v>29</v>
      </c>
    </row>
    <row r="37" spans="2:66" x14ac:dyDescent="0.25">
      <c r="B37" s="13" t="s">
        <v>60</v>
      </c>
      <c r="C37" s="15">
        <f>AJ7</f>
        <v>3063</v>
      </c>
      <c r="D37" s="15">
        <f>AK7</f>
        <v>4989</v>
      </c>
      <c r="E37" s="15">
        <f>AL7</f>
        <v>7768</v>
      </c>
      <c r="F37" s="15">
        <f>AM7</f>
        <v>11638</v>
      </c>
      <c r="G37" s="15">
        <f>AN7</f>
        <v>17014</v>
      </c>
      <c r="H37" s="15">
        <f>AO7</f>
        <v>23637</v>
      </c>
      <c r="I37" s="15">
        <f>AP7</f>
        <v>32061</v>
      </c>
      <c r="J37" s="15">
        <f>AQ7</f>
        <v>42262</v>
      </c>
      <c r="K37" s="15">
        <f>AR7</f>
        <v>52395</v>
      </c>
      <c r="L37" s="15">
        <f>AS7</f>
        <v>62252</v>
      </c>
      <c r="M37" s="15">
        <f>AT7</f>
        <v>71678</v>
      </c>
      <c r="N37" s="15">
        <f>AU7</f>
        <v>80598</v>
      </c>
      <c r="O37" s="15">
        <f>AV7</f>
        <v>88922</v>
      </c>
      <c r="P37" s="15">
        <f>AW7</f>
        <v>96634</v>
      </c>
      <c r="Q37" s="15">
        <f>AX7</f>
        <v>103212</v>
      </c>
      <c r="R37" s="15">
        <f>AY7</f>
        <v>109213</v>
      </c>
      <c r="S37" s="15">
        <f>AZ7</f>
        <v>114680</v>
      </c>
      <c r="T37" s="15">
        <f>BA7</f>
        <v>119625</v>
      </c>
      <c r="U37" s="15">
        <f>BB7</f>
        <v>124027</v>
      </c>
      <c r="V37" s="15">
        <f>BC7</f>
        <v>127654</v>
      </c>
      <c r="W37" s="15">
        <f>BD7</f>
        <v>130755</v>
      </c>
      <c r="X37" s="15">
        <f>BE7</f>
        <v>133329</v>
      </c>
      <c r="Y37" s="15">
        <f>BF7</f>
        <v>135458</v>
      </c>
      <c r="Z37" s="15">
        <f>BG7</f>
        <v>137177</v>
      </c>
      <c r="AA37" s="15">
        <f>BH7</f>
        <v>138341</v>
      </c>
      <c r="AB37" s="15">
        <f>BI7</f>
        <v>139290</v>
      </c>
      <c r="AC37" s="15">
        <f>BJ7</f>
        <v>140089</v>
      </c>
      <c r="AD37" s="15">
        <f>BK7</f>
        <v>140799</v>
      </c>
      <c r="AE37" s="15">
        <f>BL7</f>
        <v>141438</v>
      </c>
      <c r="AH37" s="13"/>
      <c r="AI37" s="13"/>
      <c r="AJ37" s="13"/>
      <c r="AK37" s="13"/>
      <c r="AL37" s="13"/>
      <c r="AM37" s="13"/>
      <c r="AN37" s="13"/>
      <c r="AO37" s="13"/>
      <c r="AP37" s="13"/>
      <c r="BN37" s="44" t="s">
        <v>30</v>
      </c>
    </row>
    <row r="38" spans="2:66" ht="26.25" x14ac:dyDescent="0.4">
      <c r="B38" s="27" t="s">
        <v>52</v>
      </c>
      <c r="C38" s="28"/>
      <c r="D38" s="28"/>
      <c r="E38" s="28"/>
      <c r="F38" s="28"/>
      <c r="G38" s="28"/>
      <c r="H38" s="28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H38" s="13"/>
      <c r="AI38" s="13"/>
      <c r="AJ38" s="13"/>
      <c r="AK38" s="13"/>
      <c r="AL38" s="13"/>
      <c r="AM38" s="13"/>
      <c r="AN38" s="13"/>
      <c r="AO38" s="13"/>
      <c r="AP38" s="13"/>
      <c r="BN38" s="44" t="s">
        <v>66</v>
      </c>
    </row>
    <row r="39" spans="2:66" x14ac:dyDescent="0.2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BN39" s="64" t="s">
        <v>31</v>
      </c>
    </row>
    <row r="40" spans="2:66" x14ac:dyDescent="0.25">
      <c r="B40" s="30" t="s">
        <v>122</v>
      </c>
      <c r="C40" s="30">
        <v>2022</v>
      </c>
      <c r="D40" s="30">
        <v>2023</v>
      </c>
      <c r="E40" s="30">
        <v>2024</v>
      </c>
      <c r="F40" s="30">
        <v>2025</v>
      </c>
      <c r="G40" s="30">
        <v>2026</v>
      </c>
      <c r="H40" s="30">
        <v>2027</v>
      </c>
      <c r="I40" s="30">
        <v>2028</v>
      </c>
      <c r="J40" s="30">
        <v>2029</v>
      </c>
      <c r="K40" s="30">
        <v>2030</v>
      </c>
      <c r="L40" s="30">
        <v>2031</v>
      </c>
      <c r="M40" s="30">
        <v>2032</v>
      </c>
      <c r="N40" s="30">
        <v>2033</v>
      </c>
      <c r="O40" s="30">
        <v>2034</v>
      </c>
      <c r="P40" s="30">
        <v>2035</v>
      </c>
      <c r="Q40" s="30">
        <v>2036</v>
      </c>
      <c r="R40" s="30">
        <v>2037</v>
      </c>
      <c r="S40" s="30">
        <v>2038</v>
      </c>
      <c r="T40" s="30">
        <v>2039</v>
      </c>
      <c r="U40" s="30">
        <v>2040</v>
      </c>
      <c r="V40" s="30">
        <v>2041</v>
      </c>
      <c r="W40" s="30">
        <v>2042</v>
      </c>
      <c r="X40" s="30">
        <v>2043</v>
      </c>
      <c r="Y40" s="30">
        <v>2044</v>
      </c>
      <c r="Z40" s="30">
        <v>2045</v>
      </c>
      <c r="AA40" s="30">
        <v>2046</v>
      </c>
      <c r="AB40" s="30">
        <v>2047</v>
      </c>
      <c r="AC40" s="30">
        <v>2048</v>
      </c>
      <c r="AD40" s="30">
        <v>2049</v>
      </c>
      <c r="AE40" s="30">
        <v>2050</v>
      </c>
      <c r="BN40" s="44"/>
    </row>
    <row r="41" spans="2:66" x14ac:dyDescent="0.25">
      <c r="B41" s="31" t="s">
        <v>113</v>
      </c>
      <c r="C41" s="32">
        <f>C33</f>
        <v>3063</v>
      </c>
      <c r="D41" s="32">
        <f>D33</f>
        <v>5342</v>
      </c>
      <c r="E41" s="32">
        <f>E33</f>
        <v>10244</v>
      </c>
      <c r="F41" s="32">
        <f>F33</f>
        <v>16884</v>
      </c>
      <c r="G41" s="32">
        <f>G33</f>
        <v>26691</v>
      </c>
      <c r="H41" s="32">
        <f>H33</f>
        <v>37956</v>
      </c>
      <c r="I41" s="32">
        <f>I33</f>
        <v>50030</v>
      </c>
      <c r="J41" s="32">
        <f>J33</f>
        <v>62664</v>
      </c>
      <c r="K41" s="32">
        <f>K33</f>
        <v>77460</v>
      </c>
      <c r="L41" s="32">
        <f>L33</f>
        <v>92110</v>
      </c>
      <c r="M41" s="32">
        <f>M33</f>
        <v>106051</v>
      </c>
      <c r="N41" s="32">
        <f>N33</f>
        <v>119126</v>
      </c>
      <c r="O41" s="32">
        <f>O33</f>
        <v>131170</v>
      </c>
      <c r="P41" s="32">
        <f>P33</f>
        <v>141423</v>
      </c>
      <c r="Q41" s="32">
        <f>Q33</f>
        <v>149877</v>
      </c>
      <c r="R41" s="32">
        <f>R33</f>
        <v>157250</v>
      </c>
      <c r="S41" s="32">
        <f>S33</f>
        <v>163613</v>
      </c>
      <c r="T41" s="32">
        <f>T33</f>
        <v>169023</v>
      </c>
      <c r="U41" s="32">
        <f>U33</f>
        <v>173467</v>
      </c>
      <c r="V41" s="32">
        <f>V33</f>
        <v>176998</v>
      </c>
      <c r="W41" s="32">
        <f>W33</f>
        <v>179785</v>
      </c>
      <c r="X41" s="32">
        <f>X33</f>
        <v>181899</v>
      </c>
      <c r="Y41" s="32">
        <f>Y33</f>
        <v>183473</v>
      </c>
      <c r="Z41" s="32">
        <f>Z33</f>
        <v>184661</v>
      </c>
      <c r="AA41" s="32">
        <f>AA33</f>
        <v>185455</v>
      </c>
      <c r="AB41" s="32">
        <f>AB33</f>
        <v>186102</v>
      </c>
      <c r="AC41" s="32">
        <f>AC33</f>
        <v>186690</v>
      </c>
      <c r="AD41" s="32">
        <f>AD33</f>
        <v>187264</v>
      </c>
      <c r="AE41" s="32">
        <f>AE33</f>
        <v>187844</v>
      </c>
      <c r="BN41" s="44"/>
    </row>
    <row r="42" spans="2:66" x14ac:dyDescent="0.25">
      <c r="B42" s="31" t="s">
        <v>55</v>
      </c>
      <c r="C42" s="32">
        <f>C34</f>
        <v>3063</v>
      </c>
      <c r="D42" s="32">
        <f>D34</f>
        <v>5342</v>
      </c>
      <c r="E42" s="32">
        <f>E34</f>
        <v>10244</v>
      </c>
      <c r="F42" s="32">
        <f>F34</f>
        <v>16884</v>
      </c>
      <c r="G42" s="32">
        <f>G34</f>
        <v>26691</v>
      </c>
      <c r="H42" s="32">
        <f>H34</f>
        <v>37956</v>
      </c>
      <c r="I42" s="32">
        <f>I34</f>
        <v>50030</v>
      </c>
      <c r="J42" s="32">
        <f>J34</f>
        <v>62664</v>
      </c>
      <c r="K42" s="32">
        <f>K34</f>
        <v>77460</v>
      </c>
      <c r="L42" s="32">
        <f>L34</f>
        <v>92110</v>
      </c>
      <c r="M42" s="32">
        <f>M34</f>
        <v>106051</v>
      </c>
      <c r="N42" s="32">
        <f>N34</f>
        <v>119126</v>
      </c>
      <c r="O42" s="32">
        <f>O34</f>
        <v>131170</v>
      </c>
      <c r="P42" s="32">
        <f>P34</f>
        <v>141423</v>
      </c>
      <c r="Q42" s="32">
        <f>Q34</f>
        <v>149877</v>
      </c>
      <c r="R42" s="32">
        <f>R34</f>
        <v>157250</v>
      </c>
      <c r="S42" s="32">
        <f>S34</f>
        <v>163613</v>
      </c>
      <c r="T42" s="32">
        <f>T34</f>
        <v>169023</v>
      </c>
      <c r="U42" s="32">
        <f>U34</f>
        <v>173467</v>
      </c>
      <c r="V42" s="32">
        <f>V34</f>
        <v>176998</v>
      </c>
      <c r="W42" s="32">
        <f>W34</f>
        <v>179785</v>
      </c>
      <c r="X42" s="32">
        <f>X34</f>
        <v>181899</v>
      </c>
      <c r="Y42" s="32">
        <f>Y34</f>
        <v>183473</v>
      </c>
      <c r="Z42" s="32">
        <f>Z34</f>
        <v>184661</v>
      </c>
      <c r="AA42" s="32">
        <f>AA34</f>
        <v>185455</v>
      </c>
      <c r="AB42" s="32">
        <f>AB34</f>
        <v>186102</v>
      </c>
      <c r="AC42" s="32">
        <f>AC34</f>
        <v>186690</v>
      </c>
      <c r="AD42" s="32">
        <f>AD34</f>
        <v>187264</v>
      </c>
      <c r="AE42" s="32">
        <f>AE34</f>
        <v>187844</v>
      </c>
    </row>
    <row r="43" spans="2:66" x14ac:dyDescent="0.25">
      <c r="B43" s="31" t="s">
        <v>54</v>
      </c>
      <c r="C43" s="32">
        <f>C35</f>
        <v>3063</v>
      </c>
      <c r="D43" s="32">
        <f>D35</f>
        <v>5485</v>
      </c>
      <c r="E43" s="32">
        <f>E35</f>
        <v>10561</v>
      </c>
      <c r="F43" s="32">
        <f>F35</f>
        <v>17524</v>
      </c>
      <c r="G43" s="32">
        <f>G35</f>
        <v>28032</v>
      </c>
      <c r="H43" s="32">
        <f>H35</f>
        <v>40054</v>
      </c>
      <c r="I43" s="32">
        <f>I35</f>
        <v>53020</v>
      </c>
      <c r="J43" s="32">
        <f>J35</f>
        <v>66618</v>
      </c>
      <c r="K43" s="32">
        <f>K35</f>
        <v>82646</v>
      </c>
      <c r="L43" s="32">
        <f>L35</f>
        <v>98524</v>
      </c>
      <c r="M43" s="32">
        <f>M35</f>
        <v>113706</v>
      </c>
      <c r="N43" s="32">
        <f>N35</f>
        <v>128076</v>
      </c>
      <c r="O43" s="32">
        <f>O35</f>
        <v>141454</v>
      </c>
      <c r="P43" s="32">
        <f>P35</f>
        <v>152961</v>
      </c>
      <c r="Q43" s="32">
        <f>Q35</f>
        <v>162608</v>
      </c>
      <c r="R43" s="32">
        <f>R35</f>
        <v>171167</v>
      </c>
      <c r="S43" s="32">
        <f>S35</f>
        <v>178679</v>
      </c>
      <c r="T43" s="32">
        <f>T35</f>
        <v>185199</v>
      </c>
      <c r="U43" s="32">
        <f>U35</f>
        <v>190700</v>
      </c>
      <c r="V43" s="32">
        <f>V35</f>
        <v>194929</v>
      </c>
      <c r="W43" s="32">
        <f>W35</f>
        <v>198351</v>
      </c>
      <c r="X43" s="32">
        <f>X35</f>
        <v>201068</v>
      </c>
      <c r="Y43" s="32">
        <f>Y35</f>
        <v>203214</v>
      </c>
      <c r="Z43" s="32">
        <f>Z35</f>
        <v>204951</v>
      </c>
      <c r="AA43" s="32">
        <f>AA35</f>
        <v>206043</v>
      </c>
      <c r="AB43" s="32">
        <f>AB35</f>
        <v>206987</v>
      </c>
      <c r="AC43" s="32">
        <f>AC35</f>
        <v>207900</v>
      </c>
      <c r="AD43" s="32">
        <f>AD35</f>
        <v>208768</v>
      </c>
      <c r="AE43" s="32">
        <f>AE35</f>
        <v>209656</v>
      </c>
    </row>
    <row r="44" spans="2:66" x14ac:dyDescent="0.25">
      <c r="B44" s="31" t="s">
        <v>56</v>
      </c>
      <c r="C44" s="32">
        <f t="shared" ref="C44:AE44" si="3">C36</f>
        <v>3063</v>
      </c>
      <c r="D44" s="32">
        <f t="shared" si="3"/>
        <v>5488</v>
      </c>
      <c r="E44" s="32">
        <f t="shared" si="3"/>
        <v>10798</v>
      </c>
      <c r="F44" s="32">
        <f t="shared" si="3"/>
        <v>17901</v>
      </c>
      <c r="G44" s="32">
        <f t="shared" si="3"/>
        <v>27970</v>
      </c>
      <c r="H44" s="32">
        <f t="shared" si="3"/>
        <v>39466</v>
      </c>
      <c r="I44" s="32">
        <f t="shared" si="3"/>
        <v>51885</v>
      </c>
      <c r="J44" s="32">
        <f t="shared" si="3"/>
        <v>64947</v>
      </c>
      <c r="K44" s="32">
        <f t="shared" si="3"/>
        <v>78444</v>
      </c>
      <c r="L44" s="32">
        <f t="shared" si="3"/>
        <v>91823</v>
      </c>
      <c r="M44" s="32">
        <f t="shared" si="3"/>
        <v>104691</v>
      </c>
      <c r="N44" s="32">
        <f t="shared" si="3"/>
        <v>116892</v>
      </c>
      <c r="O44" s="32">
        <f t="shared" si="3"/>
        <v>128256</v>
      </c>
      <c r="P44" s="32">
        <f t="shared" si="3"/>
        <v>138710</v>
      </c>
      <c r="Q44" s="32">
        <f t="shared" si="3"/>
        <v>147465</v>
      </c>
      <c r="R44" s="32">
        <f t="shared" si="3"/>
        <v>155257</v>
      </c>
      <c r="S44" s="32">
        <f t="shared" si="3"/>
        <v>162130</v>
      </c>
      <c r="T44" s="32">
        <f t="shared" si="3"/>
        <v>168154</v>
      </c>
      <c r="U44" s="32">
        <f t="shared" si="3"/>
        <v>173342</v>
      </c>
      <c r="V44" s="32">
        <f t="shared" si="3"/>
        <v>177408</v>
      </c>
      <c r="W44" s="32">
        <f t="shared" si="3"/>
        <v>180777</v>
      </c>
      <c r="X44" s="32">
        <f t="shared" si="3"/>
        <v>183541</v>
      </c>
      <c r="Y44" s="32">
        <f t="shared" si="3"/>
        <v>185812</v>
      </c>
      <c r="Z44" s="32">
        <f t="shared" si="3"/>
        <v>187681</v>
      </c>
      <c r="AA44" s="32">
        <f t="shared" si="3"/>
        <v>188911</v>
      </c>
      <c r="AB44" s="32">
        <f t="shared" si="3"/>
        <v>189948</v>
      </c>
      <c r="AC44" s="32">
        <f t="shared" si="3"/>
        <v>190878</v>
      </c>
      <c r="AD44" s="32">
        <f t="shared" si="3"/>
        <v>191717</v>
      </c>
      <c r="AE44" s="32">
        <f t="shared" si="3"/>
        <v>192490</v>
      </c>
    </row>
    <row r="45" spans="2:66" x14ac:dyDescent="0.25">
      <c r="B45" s="29" t="s">
        <v>60</v>
      </c>
      <c r="C45" s="32">
        <f t="shared" ref="C45:AE45" si="4">C37</f>
        <v>3063</v>
      </c>
      <c r="D45" s="32">
        <f t="shared" si="4"/>
        <v>4989</v>
      </c>
      <c r="E45" s="32">
        <f t="shared" si="4"/>
        <v>7768</v>
      </c>
      <c r="F45" s="32">
        <f t="shared" si="4"/>
        <v>11638</v>
      </c>
      <c r="G45" s="32">
        <f t="shared" si="4"/>
        <v>17014</v>
      </c>
      <c r="H45" s="32">
        <f t="shared" si="4"/>
        <v>23637</v>
      </c>
      <c r="I45" s="32">
        <f t="shared" si="4"/>
        <v>32061</v>
      </c>
      <c r="J45" s="32">
        <f t="shared" si="4"/>
        <v>42262</v>
      </c>
      <c r="K45" s="32">
        <f t="shared" si="4"/>
        <v>52395</v>
      </c>
      <c r="L45" s="32">
        <f t="shared" si="4"/>
        <v>62252</v>
      </c>
      <c r="M45" s="32">
        <f t="shared" si="4"/>
        <v>71678</v>
      </c>
      <c r="N45" s="32">
        <f t="shared" si="4"/>
        <v>80598</v>
      </c>
      <c r="O45" s="32">
        <f t="shared" si="4"/>
        <v>88922</v>
      </c>
      <c r="P45" s="32">
        <f t="shared" si="4"/>
        <v>96634</v>
      </c>
      <c r="Q45" s="32">
        <f t="shared" si="4"/>
        <v>103212</v>
      </c>
      <c r="R45" s="32">
        <f t="shared" si="4"/>
        <v>109213</v>
      </c>
      <c r="S45" s="32">
        <f t="shared" si="4"/>
        <v>114680</v>
      </c>
      <c r="T45" s="32">
        <f t="shared" si="4"/>
        <v>119625</v>
      </c>
      <c r="U45" s="32">
        <f t="shared" si="4"/>
        <v>124027</v>
      </c>
      <c r="V45" s="32">
        <f t="shared" si="4"/>
        <v>127654</v>
      </c>
      <c r="W45" s="32">
        <f t="shared" si="4"/>
        <v>130755</v>
      </c>
      <c r="X45" s="32">
        <f t="shared" si="4"/>
        <v>133329</v>
      </c>
      <c r="Y45" s="32">
        <f t="shared" si="4"/>
        <v>135458</v>
      </c>
      <c r="Z45" s="32">
        <f t="shared" si="4"/>
        <v>137177</v>
      </c>
      <c r="AA45" s="32">
        <f t="shared" si="4"/>
        <v>138341</v>
      </c>
      <c r="AB45" s="32">
        <f t="shared" si="4"/>
        <v>139290</v>
      </c>
      <c r="AC45" s="32">
        <f t="shared" si="4"/>
        <v>140089</v>
      </c>
      <c r="AD45" s="32">
        <f t="shared" si="4"/>
        <v>140799</v>
      </c>
      <c r="AE45" s="32">
        <f t="shared" si="4"/>
        <v>141438</v>
      </c>
      <c r="AF45" s="29"/>
      <c r="AG45" s="29"/>
    </row>
    <row r="46" spans="2:66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2:66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2:66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2:33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2:33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2:33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2:33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2:33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2:33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2:33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2:33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</row>
    <row r="57" spans="2:33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2:33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2:33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2:33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2:33" x14ac:dyDescent="0.2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2:33" x14ac:dyDescent="0.2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2:33" x14ac:dyDescent="0.2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2:33" x14ac:dyDescent="0.2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2:33" x14ac:dyDescent="0.25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2:33" x14ac:dyDescent="0.25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2:33" x14ac:dyDescent="0.2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2:33" x14ac:dyDescent="0.25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2:33" x14ac:dyDescent="0.25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2:33" x14ac:dyDescent="0.25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2:33" x14ac:dyDescent="0.2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2:33" x14ac:dyDescent="0.2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2:33" x14ac:dyDescent="0.2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2:33" x14ac:dyDescent="0.25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2:33" x14ac:dyDescent="0.25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2:33" x14ac:dyDescent="0.25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2:33" x14ac:dyDescent="0.25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2:33" x14ac:dyDescent="0.25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2:33" x14ac:dyDescent="0.25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2:33" x14ac:dyDescent="0.25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2:33" x14ac:dyDescent="0.25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2:33" x14ac:dyDescent="0.25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2:33" x14ac:dyDescent="0.25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2:33" x14ac:dyDescent="0.25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</row>
    <row r="85" spans="2:33" x14ac:dyDescent="0.25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</row>
    <row r="86" spans="2:33" x14ac:dyDescent="0.25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</row>
    <row r="87" spans="2:33" x14ac:dyDescent="0.25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2:33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2:33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</row>
    <row r="90" spans="2:33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2:33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2:33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</row>
    <row r="93" spans="2:33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</row>
    <row r="94" spans="2:33" x14ac:dyDescent="0.25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</row>
    <row r="95" spans="2:33" x14ac:dyDescent="0.25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</row>
    <row r="96" spans="2:33" x14ac:dyDescent="0.25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2:33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</row>
    <row r="98" spans="2:33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2:33" x14ac:dyDescent="0.25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2:33" x14ac:dyDescent="0.25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2:33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</row>
    <row r="102" spans="2:33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</row>
    <row r="103" spans="2:33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</row>
    <row r="104" spans="2:33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2:33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2:33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2:33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2:33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2:33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2:33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2:33" x14ac:dyDescent="0.25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</row>
    <row r="112" spans="2:33" x14ac:dyDescent="0.25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2:33" x14ac:dyDescent="0.25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2:33" x14ac:dyDescent="0.25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2:33" x14ac:dyDescent="0.25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2:33" x14ac:dyDescent="0.25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2:33" x14ac:dyDescent="0.25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</row>
    <row r="118" spans="2:33" x14ac:dyDescent="0.25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</row>
    <row r="119" spans="2:33" x14ac:dyDescent="0.25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</row>
    <row r="120" spans="2:33" x14ac:dyDescent="0.25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</row>
    <row r="121" spans="2:33" x14ac:dyDescent="0.25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2:33" x14ac:dyDescent="0.25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</row>
    <row r="123" spans="2:33" x14ac:dyDescent="0.25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</row>
    <row r="124" spans="2:33" x14ac:dyDescent="0.25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2:33" x14ac:dyDescent="0.25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2:33" x14ac:dyDescent="0.25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2:33" x14ac:dyDescent="0.25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2:33" x14ac:dyDescent="0.25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</row>
    <row r="129" spans="2:33" x14ac:dyDescent="0.25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</row>
    <row r="130" spans="2:33" x14ac:dyDescent="0.25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</row>
    <row r="131" spans="2:33" x14ac:dyDescent="0.25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2:33" x14ac:dyDescent="0.25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</row>
    <row r="133" spans="2:33" x14ac:dyDescent="0.25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</row>
    <row r="134" spans="2:33" x14ac:dyDescent="0.25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</row>
    <row r="135" spans="2:33" x14ac:dyDescent="0.25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2:33" x14ac:dyDescent="0.25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2:33" x14ac:dyDescent="0.25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2:33" x14ac:dyDescent="0.25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2:33" x14ac:dyDescent="0.25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2:33" x14ac:dyDescent="0.25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2:33" x14ac:dyDescent="0.25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2:33" x14ac:dyDescent="0.25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2:33" x14ac:dyDescent="0.25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2:33" x14ac:dyDescent="0.25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2:33" x14ac:dyDescent="0.25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2:33" x14ac:dyDescent="0.25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2:33" x14ac:dyDescent="0.25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2:33" x14ac:dyDescent="0.25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2:33" x14ac:dyDescent="0.25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</sheetData>
  <dataValidations count="1">
    <dataValidation type="list" allowBlank="1" showInputMessage="1" showErrorMessage="1" sqref="B2" xr:uid="{00000000-0002-0000-0000-000000000000}">
      <formula1>$BN$3:$BN39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6" tint="-0.249977111117893"/>
  </sheetPr>
  <dimension ref="A1:AH40"/>
  <sheetViews>
    <sheetView workbookViewId="0">
      <selection sqref="A1:AD1"/>
    </sheetView>
  </sheetViews>
  <sheetFormatPr defaultRowHeight="15" x14ac:dyDescent="0.25"/>
  <cols>
    <col min="1" max="1" width="24" customWidth="1"/>
    <col min="2" max="30" width="10.42578125" customWidth="1"/>
    <col min="31" max="31" width="31" customWidth="1"/>
    <col min="32" max="32" width="69.42578125" bestFit="1" customWidth="1"/>
    <col min="33" max="33" width="49" bestFit="1" customWidth="1"/>
    <col min="34" max="34" width="23.42578125" bestFit="1" customWidth="1"/>
  </cols>
  <sheetData>
    <row r="1" spans="1:34" s="22" customFormat="1" x14ac:dyDescent="0.25">
      <c r="A1" s="20" t="s">
        <v>32</v>
      </c>
      <c r="B1" s="20" t="s">
        <v>115</v>
      </c>
      <c r="C1" s="20">
        <v>2023</v>
      </c>
      <c r="D1" s="20">
        <v>2024</v>
      </c>
      <c r="E1" s="20">
        <v>2025</v>
      </c>
      <c r="F1" s="20">
        <v>2026</v>
      </c>
      <c r="G1" s="20">
        <v>2027</v>
      </c>
      <c r="H1" s="20">
        <v>2028</v>
      </c>
      <c r="I1" s="20">
        <v>2029</v>
      </c>
      <c r="J1" s="20">
        <v>2030</v>
      </c>
      <c r="K1" s="20">
        <v>2031</v>
      </c>
      <c r="L1" s="20">
        <v>2032</v>
      </c>
      <c r="M1" s="20">
        <v>2033</v>
      </c>
      <c r="N1" s="20">
        <v>2034</v>
      </c>
      <c r="O1" s="20">
        <v>2035</v>
      </c>
      <c r="P1" s="20">
        <v>2036</v>
      </c>
      <c r="Q1" s="20">
        <v>2037</v>
      </c>
      <c r="R1" s="20">
        <v>2038</v>
      </c>
      <c r="S1" s="20">
        <v>2039</v>
      </c>
      <c r="T1" s="20">
        <v>2040</v>
      </c>
      <c r="U1" s="20">
        <v>2041</v>
      </c>
      <c r="V1" s="20">
        <v>2042</v>
      </c>
      <c r="W1" s="20">
        <v>2043</v>
      </c>
      <c r="X1" s="20">
        <v>2044</v>
      </c>
      <c r="Y1" s="20">
        <v>2045</v>
      </c>
      <c r="Z1" s="20">
        <v>2046</v>
      </c>
      <c r="AA1" s="20">
        <v>2047</v>
      </c>
      <c r="AB1" s="20">
        <v>2048</v>
      </c>
      <c r="AC1" s="20">
        <v>2049</v>
      </c>
      <c r="AD1" s="20">
        <v>2050</v>
      </c>
      <c r="AE1" s="20" t="s">
        <v>32</v>
      </c>
      <c r="AF1" s="33" t="s">
        <v>67</v>
      </c>
      <c r="AG1" s="20" t="s">
        <v>53</v>
      </c>
      <c r="AH1" s="20"/>
    </row>
    <row r="2" spans="1:34" x14ac:dyDescent="0.25">
      <c r="A2" s="2" t="s">
        <v>0</v>
      </c>
      <c r="B2">
        <v>1859</v>
      </c>
      <c r="C2">
        <v>3366</v>
      </c>
      <c r="D2">
        <v>6689</v>
      </c>
      <c r="E2">
        <v>11183</v>
      </c>
      <c r="F2">
        <v>17603</v>
      </c>
      <c r="G2">
        <v>24994</v>
      </c>
      <c r="H2">
        <v>32976</v>
      </c>
      <c r="I2">
        <v>41378</v>
      </c>
      <c r="J2">
        <v>50059</v>
      </c>
      <c r="K2">
        <v>58667</v>
      </c>
      <c r="L2">
        <v>66947</v>
      </c>
      <c r="M2">
        <v>74797</v>
      </c>
      <c r="N2">
        <v>82108</v>
      </c>
      <c r="O2">
        <v>88838</v>
      </c>
      <c r="P2">
        <v>94469</v>
      </c>
      <c r="Q2">
        <v>99486</v>
      </c>
      <c r="R2">
        <v>103910</v>
      </c>
      <c r="S2">
        <v>107784</v>
      </c>
      <c r="T2">
        <v>111120</v>
      </c>
      <c r="U2">
        <v>113737</v>
      </c>
      <c r="V2">
        <v>115906</v>
      </c>
      <c r="W2">
        <v>117684</v>
      </c>
      <c r="X2">
        <v>119143</v>
      </c>
      <c r="Y2">
        <v>120344</v>
      </c>
      <c r="Z2">
        <v>121140</v>
      </c>
      <c r="AA2">
        <v>121803</v>
      </c>
      <c r="AB2">
        <v>122403</v>
      </c>
      <c r="AC2">
        <v>122944</v>
      </c>
      <c r="AD2">
        <v>123441</v>
      </c>
      <c r="AE2" s="2" t="s">
        <v>0</v>
      </c>
      <c r="AF2" s="34" t="s">
        <v>68</v>
      </c>
      <c r="AG2" s="2" t="s">
        <v>69</v>
      </c>
      <c r="AH2" s="2"/>
    </row>
    <row r="3" spans="1:34" x14ac:dyDescent="0.25">
      <c r="A3" s="2" t="s">
        <v>1</v>
      </c>
      <c r="B3">
        <v>155</v>
      </c>
      <c r="C3">
        <v>283</v>
      </c>
      <c r="D3">
        <v>564</v>
      </c>
      <c r="E3">
        <v>947</v>
      </c>
      <c r="F3">
        <v>1498</v>
      </c>
      <c r="G3">
        <v>2136</v>
      </c>
      <c r="H3">
        <v>2824</v>
      </c>
      <c r="I3">
        <v>3547</v>
      </c>
      <c r="J3">
        <v>4297</v>
      </c>
      <c r="K3">
        <v>5039</v>
      </c>
      <c r="L3">
        <v>5754</v>
      </c>
      <c r="M3">
        <v>6430</v>
      </c>
      <c r="N3">
        <v>7061</v>
      </c>
      <c r="O3">
        <v>7641</v>
      </c>
      <c r="P3">
        <v>8126</v>
      </c>
      <c r="Q3">
        <v>8559</v>
      </c>
      <c r="R3">
        <v>8940</v>
      </c>
      <c r="S3">
        <v>9275</v>
      </c>
      <c r="T3">
        <v>9563</v>
      </c>
      <c r="U3">
        <v>9788</v>
      </c>
      <c r="V3">
        <v>9975</v>
      </c>
      <c r="W3">
        <v>10129</v>
      </c>
      <c r="X3">
        <v>10255</v>
      </c>
      <c r="Y3">
        <v>10359</v>
      </c>
      <c r="Z3">
        <v>10427</v>
      </c>
      <c r="AA3">
        <v>10484</v>
      </c>
      <c r="AB3">
        <v>10536</v>
      </c>
      <c r="AC3">
        <v>10582</v>
      </c>
      <c r="AD3">
        <v>10625</v>
      </c>
      <c r="AE3" s="2" t="s">
        <v>1</v>
      </c>
      <c r="AF3" s="34" t="s">
        <v>70</v>
      </c>
      <c r="AG3" s="2" t="s">
        <v>71</v>
      </c>
      <c r="AH3" s="2"/>
    </row>
    <row r="4" spans="1:34" x14ac:dyDescent="0.25">
      <c r="A4" s="2" t="s">
        <v>2</v>
      </c>
      <c r="B4">
        <v>5290</v>
      </c>
      <c r="C4">
        <v>8977</v>
      </c>
      <c r="D4">
        <v>16822</v>
      </c>
      <c r="E4">
        <v>26630</v>
      </c>
      <c r="F4">
        <v>39845</v>
      </c>
      <c r="G4">
        <v>54144</v>
      </c>
      <c r="H4">
        <v>69543</v>
      </c>
      <c r="I4">
        <v>85713</v>
      </c>
      <c r="J4">
        <v>102391</v>
      </c>
      <c r="K4">
        <v>118901</v>
      </c>
      <c r="L4">
        <v>134783</v>
      </c>
      <c r="M4">
        <v>149841</v>
      </c>
      <c r="N4">
        <v>163863</v>
      </c>
      <c r="O4">
        <v>176778</v>
      </c>
      <c r="P4">
        <v>187580</v>
      </c>
      <c r="Q4">
        <v>197192</v>
      </c>
      <c r="R4">
        <v>205667</v>
      </c>
      <c r="S4">
        <v>213089</v>
      </c>
      <c r="T4">
        <v>219491</v>
      </c>
      <c r="U4">
        <v>224506</v>
      </c>
      <c r="V4">
        <v>228668</v>
      </c>
      <c r="W4">
        <v>232085</v>
      </c>
      <c r="X4">
        <v>234888</v>
      </c>
      <c r="Y4">
        <v>237200</v>
      </c>
      <c r="Z4">
        <v>238727</v>
      </c>
      <c r="AA4">
        <v>240010</v>
      </c>
      <c r="AB4">
        <v>241159</v>
      </c>
      <c r="AC4">
        <v>242200</v>
      </c>
      <c r="AD4">
        <v>243154</v>
      </c>
      <c r="AE4" s="2" t="s">
        <v>2</v>
      </c>
      <c r="AF4" s="34" t="s">
        <v>72</v>
      </c>
      <c r="AG4" s="2" t="s">
        <v>41</v>
      </c>
      <c r="AH4" s="2"/>
    </row>
    <row r="5" spans="1:34" x14ac:dyDescent="0.25">
      <c r="A5" s="2" t="s">
        <v>3</v>
      </c>
      <c r="B5">
        <v>1674</v>
      </c>
      <c r="C5">
        <v>2996</v>
      </c>
      <c r="D5">
        <v>5893</v>
      </c>
      <c r="E5">
        <v>9766</v>
      </c>
      <c r="F5">
        <v>15252</v>
      </c>
      <c r="G5">
        <v>21514</v>
      </c>
      <c r="H5">
        <v>28280</v>
      </c>
      <c r="I5">
        <v>35392</v>
      </c>
      <c r="J5">
        <v>42744</v>
      </c>
      <c r="K5">
        <v>50030</v>
      </c>
      <c r="L5">
        <v>57039</v>
      </c>
      <c r="M5">
        <v>63687</v>
      </c>
      <c r="N5">
        <v>69874</v>
      </c>
      <c r="O5">
        <v>75572</v>
      </c>
      <c r="P5">
        <v>80338</v>
      </c>
      <c r="Q5">
        <v>84581</v>
      </c>
      <c r="R5">
        <v>88326</v>
      </c>
      <c r="S5">
        <v>91606</v>
      </c>
      <c r="T5">
        <v>94430</v>
      </c>
      <c r="U5">
        <v>96647</v>
      </c>
      <c r="V5">
        <v>98484</v>
      </c>
      <c r="W5">
        <v>99987</v>
      </c>
      <c r="X5">
        <v>101223</v>
      </c>
      <c r="Y5">
        <v>102242</v>
      </c>
      <c r="Z5">
        <v>102914</v>
      </c>
      <c r="AA5">
        <v>103476</v>
      </c>
      <c r="AB5">
        <v>103986</v>
      </c>
      <c r="AC5">
        <v>104440</v>
      </c>
      <c r="AD5">
        <v>104861</v>
      </c>
      <c r="AE5" s="2" t="s">
        <v>3</v>
      </c>
      <c r="AF5" s="34" t="s">
        <v>73</v>
      </c>
      <c r="AG5" s="2" t="s">
        <v>41</v>
      </c>
      <c r="AH5" s="2"/>
    </row>
    <row r="6" spans="1:34" x14ac:dyDescent="0.25">
      <c r="A6" s="2" t="s">
        <v>4</v>
      </c>
      <c r="B6">
        <v>3498</v>
      </c>
      <c r="C6">
        <v>7035</v>
      </c>
      <c r="D6">
        <v>15417</v>
      </c>
      <c r="E6">
        <v>26898</v>
      </c>
      <c r="F6">
        <v>43061</v>
      </c>
      <c r="G6">
        <v>59330</v>
      </c>
      <c r="H6">
        <v>76863</v>
      </c>
      <c r="I6">
        <v>95280</v>
      </c>
      <c r="J6">
        <v>114281</v>
      </c>
      <c r="K6">
        <v>133332</v>
      </c>
      <c r="L6">
        <v>151668</v>
      </c>
      <c r="M6">
        <v>169062</v>
      </c>
      <c r="N6">
        <v>185275</v>
      </c>
      <c r="O6">
        <v>200225</v>
      </c>
      <c r="P6">
        <v>212534</v>
      </c>
      <c r="Q6">
        <v>223487</v>
      </c>
      <c r="R6">
        <v>233147</v>
      </c>
      <c r="S6">
        <v>241613</v>
      </c>
      <c r="T6">
        <v>248902</v>
      </c>
      <c r="U6">
        <v>254623</v>
      </c>
      <c r="V6">
        <v>259362</v>
      </c>
      <c r="W6">
        <v>263255</v>
      </c>
      <c r="X6">
        <v>266452</v>
      </c>
      <c r="Y6">
        <v>269088</v>
      </c>
      <c r="Z6">
        <v>270827</v>
      </c>
      <c r="AA6">
        <v>272287</v>
      </c>
      <c r="AB6">
        <v>273597</v>
      </c>
      <c r="AC6">
        <v>274781</v>
      </c>
      <c r="AD6">
        <v>275868</v>
      </c>
      <c r="AE6" s="2" t="s">
        <v>4</v>
      </c>
      <c r="AF6" s="34" t="s">
        <v>74</v>
      </c>
      <c r="AG6" s="2" t="s">
        <v>42</v>
      </c>
      <c r="AH6" s="2"/>
    </row>
    <row r="7" spans="1:34" x14ac:dyDescent="0.25">
      <c r="A7" s="2" t="s">
        <v>5</v>
      </c>
      <c r="B7">
        <v>1011</v>
      </c>
      <c r="C7">
        <v>1995</v>
      </c>
      <c r="D7">
        <v>4299</v>
      </c>
      <c r="E7">
        <v>7377</v>
      </c>
      <c r="F7">
        <v>11622</v>
      </c>
      <c r="G7">
        <v>15777</v>
      </c>
      <c r="H7">
        <v>20251</v>
      </c>
      <c r="I7">
        <v>24945</v>
      </c>
      <c r="J7">
        <v>29785</v>
      </c>
      <c r="K7">
        <v>34636</v>
      </c>
      <c r="L7">
        <v>39304</v>
      </c>
      <c r="M7">
        <v>43731</v>
      </c>
      <c r="N7">
        <v>47859</v>
      </c>
      <c r="O7">
        <v>51667</v>
      </c>
      <c r="P7">
        <v>54799</v>
      </c>
      <c r="Q7">
        <v>57588</v>
      </c>
      <c r="R7">
        <v>60047</v>
      </c>
      <c r="S7">
        <v>62201</v>
      </c>
      <c r="T7">
        <v>64056</v>
      </c>
      <c r="U7">
        <v>65513</v>
      </c>
      <c r="V7">
        <v>66721</v>
      </c>
      <c r="W7">
        <v>67710</v>
      </c>
      <c r="X7">
        <v>68525</v>
      </c>
      <c r="Y7">
        <v>69195</v>
      </c>
      <c r="Z7">
        <v>69640</v>
      </c>
      <c r="AA7">
        <v>70013</v>
      </c>
      <c r="AB7">
        <v>70347</v>
      </c>
      <c r="AC7">
        <v>70648</v>
      </c>
      <c r="AD7">
        <v>70926</v>
      </c>
      <c r="AE7" s="2" t="s">
        <v>5</v>
      </c>
      <c r="AF7" s="34" t="s">
        <v>75</v>
      </c>
      <c r="AG7" s="2" t="s">
        <v>43</v>
      </c>
      <c r="AH7" s="2"/>
    </row>
    <row r="8" spans="1:34" x14ac:dyDescent="0.25">
      <c r="A8" s="2" t="s">
        <v>62</v>
      </c>
      <c r="B8">
        <v>6</v>
      </c>
      <c r="C8">
        <v>9</v>
      </c>
      <c r="D8">
        <v>16</v>
      </c>
      <c r="E8">
        <v>24</v>
      </c>
      <c r="F8">
        <v>33</v>
      </c>
      <c r="G8">
        <v>42</v>
      </c>
      <c r="H8">
        <v>52</v>
      </c>
      <c r="I8">
        <v>62</v>
      </c>
      <c r="J8">
        <v>72</v>
      </c>
      <c r="K8">
        <v>82</v>
      </c>
      <c r="L8">
        <v>92</v>
      </c>
      <c r="M8">
        <v>102</v>
      </c>
      <c r="N8">
        <v>110</v>
      </c>
      <c r="O8">
        <v>118</v>
      </c>
      <c r="P8">
        <v>125</v>
      </c>
      <c r="Q8">
        <v>131</v>
      </c>
      <c r="R8">
        <v>136</v>
      </c>
      <c r="S8">
        <v>141</v>
      </c>
      <c r="T8">
        <v>144</v>
      </c>
      <c r="U8">
        <v>148</v>
      </c>
      <c r="V8">
        <v>150</v>
      </c>
      <c r="W8">
        <v>152</v>
      </c>
      <c r="X8">
        <v>154</v>
      </c>
      <c r="Y8">
        <v>155</v>
      </c>
      <c r="Z8">
        <v>156</v>
      </c>
      <c r="AA8">
        <v>157</v>
      </c>
      <c r="AB8">
        <v>158</v>
      </c>
      <c r="AC8">
        <v>159</v>
      </c>
      <c r="AD8">
        <v>159</v>
      </c>
      <c r="AE8" s="2" t="s">
        <v>62</v>
      </c>
      <c r="AF8" s="34" t="s">
        <v>76</v>
      </c>
      <c r="AG8" s="2" t="s">
        <v>77</v>
      </c>
      <c r="AH8" s="2"/>
    </row>
    <row r="9" spans="1:34" x14ac:dyDescent="0.25">
      <c r="A9" s="2" t="s">
        <v>6</v>
      </c>
      <c r="B9">
        <v>2961</v>
      </c>
      <c r="C9">
        <v>5212</v>
      </c>
      <c r="D9">
        <v>10096</v>
      </c>
      <c r="E9">
        <v>16488</v>
      </c>
      <c r="F9">
        <v>25426</v>
      </c>
      <c r="G9">
        <v>35471</v>
      </c>
      <c r="H9">
        <v>46312</v>
      </c>
      <c r="I9">
        <v>57713</v>
      </c>
      <c r="J9">
        <v>69489</v>
      </c>
      <c r="K9">
        <v>81155</v>
      </c>
      <c r="L9">
        <v>92376</v>
      </c>
      <c r="M9">
        <v>103015</v>
      </c>
      <c r="N9">
        <v>112924</v>
      </c>
      <c r="O9">
        <v>122045</v>
      </c>
      <c r="P9">
        <v>129679</v>
      </c>
      <c r="Q9">
        <v>136471</v>
      </c>
      <c r="R9">
        <v>142463</v>
      </c>
      <c r="S9">
        <v>147715</v>
      </c>
      <c r="T9">
        <v>152237</v>
      </c>
      <c r="U9">
        <v>155781</v>
      </c>
      <c r="V9">
        <v>158721</v>
      </c>
      <c r="W9">
        <v>161132</v>
      </c>
      <c r="X9">
        <v>163112</v>
      </c>
      <c r="Y9">
        <v>164744</v>
      </c>
      <c r="Z9">
        <v>165820</v>
      </c>
      <c r="AA9">
        <v>166721</v>
      </c>
      <c r="AB9">
        <v>167533</v>
      </c>
      <c r="AC9">
        <v>168267</v>
      </c>
      <c r="AD9">
        <v>168943</v>
      </c>
      <c r="AE9" s="2" t="s">
        <v>6</v>
      </c>
      <c r="AF9" s="34" t="s">
        <v>78</v>
      </c>
      <c r="AG9" s="2" t="s">
        <v>44</v>
      </c>
      <c r="AH9" s="2"/>
    </row>
    <row r="10" spans="1:34" x14ac:dyDescent="0.25">
      <c r="A10" s="2" t="s">
        <v>7</v>
      </c>
      <c r="B10">
        <v>375</v>
      </c>
      <c r="C10">
        <v>702</v>
      </c>
      <c r="D10">
        <v>1434</v>
      </c>
      <c r="E10">
        <v>2453</v>
      </c>
      <c r="F10">
        <v>3941</v>
      </c>
      <c r="G10">
        <v>5689</v>
      </c>
      <c r="H10">
        <v>7580</v>
      </c>
      <c r="I10">
        <v>9569</v>
      </c>
      <c r="J10">
        <v>11627</v>
      </c>
      <c r="K10">
        <v>13668</v>
      </c>
      <c r="L10">
        <v>15634</v>
      </c>
      <c r="M10">
        <v>17495</v>
      </c>
      <c r="N10">
        <v>19230</v>
      </c>
      <c r="O10">
        <v>20824</v>
      </c>
      <c r="P10">
        <v>22161</v>
      </c>
      <c r="Q10">
        <v>23350</v>
      </c>
      <c r="R10">
        <v>24399</v>
      </c>
      <c r="S10">
        <v>25318</v>
      </c>
      <c r="T10">
        <v>26110</v>
      </c>
      <c r="U10">
        <v>26730</v>
      </c>
      <c r="V10">
        <v>27247</v>
      </c>
      <c r="W10">
        <v>27668</v>
      </c>
      <c r="X10">
        <v>28013</v>
      </c>
      <c r="Y10">
        <v>28299</v>
      </c>
      <c r="Z10">
        <v>28486</v>
      </c>
      <c r="AA10">
        <v>28643</v>
      </c>
      <c r="AB10">
        <v>28785</v>
      </c>
      <c r="AC10">
        <v>28913</v>
      </c>
      <c r="AD10">
        <v>29030</v>
      </c>
      <c r="AE10" s="2" t="s">
        <v>7</v>
      </c>
      <c r="AF10" s="34" t="s">
        <v>79</v>
      </c>
      <c r="AG10" s="2" t="s">
        <v>45</v>
      </c>
      <c r="AH10" s="2"/>
    </row>
    <row r="11" spans="1:34" x14ac:dyDescent="0.25">
      <c r="A11" s="2" t="s">
        <v>8</v>
      </c>
      <c r="B11">
        <v>2980</v>
      </c>
      <c r="C11">
        <v>5488</v>
      </c>
      <c r="D11">
        <v>11068</v>
      </c>
      <c r="E11">
        <v>18718</v>
      </c>
      <c r="F11">
        <v>29757</v>
      </c>
      <c r="G11">
        <v>42559</v>
      </c>
      <c r="H11">
        <v>56400</v>
      </c>
      <c r="I11">
        <v>70971</v>
      </c>
      <c r="J11">
        <v>86028</v>
      </c>
      <c r="K11">
        <v>100967</v>
      </c>
      <c r="L11">
        <v>115335</v>
      </c>
      <c r="M11">
        <v>128954</v>
      </c>
      <c r="N11">
        <v>141638</v>
      </c>
      <c r="O11">
        <v>153310</v>
      </c>
      <c r="P11">
        <v>163082</v>
      </c>
      <c r="Q11">
        <v>171784</v>
      </c>
      <c r="R11">
        <v>179461</v>
      </c>
      <c r="S11">
        <v>186187</v>
      </c>
      <c r="T11">
        <v>191975</v>
      </c>
      <c r="U11">
        <v>196518</v>
      </c>
      <c r="V11">
        <v>200279</v>
      </c>
      <c r="W11">
        <v>203364</v>
      </c>
      <c r="X11">
        <v>205897</v>
      </c>
      <c r="Y11">
        <v>207984</v>
      </c>
      <c r="Z11">
        <v>209358</v>
      </c>
      <c r="AA11">
        <v>210511</v>
      </c>
      <c r="AB11">
        <v>211546</v>
      </c>
      <c r="AC11">
        <v>212489</v>
      </c>
      <c r="AD11">
        <v>213346</v>
      </c>
      <c r="AE11" s="2" t="s">
        <v>8</v>
      </c>
      <c r="AF11" s="34" t="s">
        <v>80</v>
      </c>
      <c r="AG11" s="2" t="s">
        <v>81</v>
      </c>
      <c r="AH11" s="2"/>
    </row>
    <row r="12" spans="1:34" x14ac:dyDescent="0.25">
      <c r="A12" s="2" t="s">
        <v>9</v>
      </c>
      <c r="B12">
        <v>1254</v>
      </c>
      <c r="C12">
        <v>2487</v>
      </c>
      <c r="D12">
        <v>5388</v>
      </c>
      <c r="E12">
        <v>9295</v>
      </c>
      <c r="F12">
        <v>14721</v>
      </c>
      <c r="G12">
        <v>20080</v>
      </c>
      <c r="H12">
        <v>25850</v>
      </c>
      <c r="I12">
        <v>31908</v>
      </c>
      <c r="J12">
        <v>38155</v>
      </c>
      <c r="K12">
        <v>44416</v>
      </c>
      <c r="L12">
        <v>50445</v>
      </c>
      <c r="M12">
        <v>56159</v>
      </c>
      <c r="N12">
        <v>61488</v>
      </c>
      <c r="O12">
        <v>66404</v>
      </c>
      <c r="P12">
        <v>70449</v>
      </c>
      <c r="Q12">
        <v>74047</v>
      </c>
      <c r="R12">
        <v>77220</v>
      </c>
      <c r="S12">
        <v>80003</v>
      </c>
      <c r="T12">
        <v>82399</v>
      </c>
      <c r="U12">
        <v>84281</v>
      </c>
      <c r="V12">
        <v>85839</v>
      </c>
      <c r="W12">
        <v>87116</v>
      </c>
      <c r="X12">
        <v>88167</v>
      </c>
      <c r="Y12">
        <v>89033</v>
      </c>
      <c r="Z12">
        <v>89610</v>
      </c>
      <c r="AA12">
        <v>90087</v>
      </c>
      <c r="AB12">
        <v>90520</v>
      </c>
      <c r="AC12">
        <v>90908</v>
      </c>
      <c r="AD12">
        <v>91265</v>
      </c>
      <c r="AE12" s="2" t="s">
        <v>9</v>
      </c>
      <c r="AF12" s="34" t="s">
        <v>82</v>
      </c>
      <c r="AG12" s="2" t="s">
        <v>42</v>
      </c>
      <c r="AH12" s="2"/>
    </row>
    <row r="13" spans="1:34" x14ac:dyDescent="0.25">
      <c r="A13" s="2" t="s">
        <v>10</v>
      </c>
      <c r="B13">
        <v>439</v>
      </c>
      <c r="C13">
        <v>917</v>
      </c>
      <c r="D13">
        <v>2079</v>
      </c>
      <c r="E13">
        <v>3742</v>
      </c>
      <c r="F13">
        <v>6168</v>
      </c>
      <c r="G13">
        <v>8724</v>
      </c>
      <c r="H13">
        <v>11484</v>
      </c>
      <c r="I13">
        <v>14384</v>
      </c>
      <c r="J13">
        <v>17379</v>
      </c>
      <c r="K13">
        <v>20387</v>
      </c>
      <c r="L13">
        <v>23281</v>
      </c>
      <c r="M13">
        <v>26026</v>
      </c>
      <c r="N13">
        <v>28584</v>
      </c>
      <c r="O13">
        <v>30942</v>
      </c>
      <c r="P13">
        <v>32885</v>
      </c>
      <c r="Q13">
        <v>34615</v>
      </c>
      <c r="R13">
        <v>36141</v>
      </c>
      <c r="S13">
        <v>37478</v>
      </c>
      <c r="T13">
        <v>38628</v>
      </c>
      <c r="U13">
        <v>39531</v>
      </c>
      <c r="V13">
        <v>40281</v>
      </c>
      <c r="W13">
        <v>40894</v>
      </c>
      <c r="X13">
        <v>41398</v>
      </c>
      <c r="Y13">
        <v>41812</v>
      </c>
      <c r="Z13">
        <v>42086</v>
      </c>
      <c r="AA13">
        <v>42316</v>
      </c>
      <c r="AB13">
        <v>42522</v>
      </c>
      <c r="AC13">
        <v>42708</v>
      </c>
      <c r="AD13">
        <v>42880</v>
      </c>
      <c r="AE13" s="2" t="s">
        <v>10</v>
      </c>
      <c r="AF13" s="34" t="s">
        <v>83</v>
      </c>
      <c r="AG13" s="2" t="s">
        <v>43</v>
      </c>
      <c r="AH13" s="2"/>
    </row>
    <row r="14" spans="1:34" x14ac:dyDescent="0.25">
      <c r="A14" s="2" t="s">
        <v>11</v>
      </c>
      <c r="B14">
        <v>74</v>
      </c>
      <c r="C14">
        <v>120</v>
      </c>
      <c r="D14">
        <v>218</v>
      </c>
      <c r="E14">
        <v>333</v>
      </c>
      <c r="F14">
        <v>480</v>
      </c>
      <c r="G14">
        <v>631</v>
      </c>
      <c r="H14">
        <v>792</v>
      </c>
      <c r="I14">
        <v>960</v>
      </c>
      <c r="J14">
        <v>1134</v>
      </c>
      <c r="K14">
        <v>1307</v>
      </c>
      <c r="L14">
        <v>1472</v>
      </c>
      <c r="M14">
        <v>1629</v>
      </c>
      <c r="N14">
        <v>1775</v>
      </c>
      <c r="O14">
        <v>1910</v>
      </c>
      <c r="P14">
        <v>2022</v>
      </c>
      <c r="Q14">
        <v>2122</v>
      </c>
      <c r="R14">
        <v>2211</v>
      </c>
      <c r="S14">
        <v>2288</v>
      </c>
      <c r="T14">
        <v>2354</v>
      </c>
      <c r="U14">
        <v>2407</v>
      </c>
      <c r="V14">
        <v>2450</v>
      </c>
      <c r="W14">
        <v>2485</v>
      </c>
      <c r="X14">
        <v>2515</v>
      </c>
      <c r="Y14">
        <v>2538</v>
      </c>
      <c r="Z14">
        <v>2555</v>
      </c>
      <c r="AA14">
        <v>2568</v>
      </c>
      <c r="AB14">
        <v>2581</v>
      </c>
      <c r="AC14">
        <v>2592</v>
      </c>
      <c r="AD14">
        <v>2601</v>
      </c>
      <c r="AE14" s="2" t="s">
        <v>11</v>
      </c>
      <c r="AF14" s="34" t="s">
        <v>84</v>
      </c>
      <c r="AG14" s="2" t="s">
        <v>48</v>
      </c>
      <c r="AH14" s="2"/>
    </row>
    <row r="15" spans="1:34" x14ac:dyDescent="0.25">
      <c r="A15" s="2" t="s">
        <v>12</v>
      </c>
      <c r="B15">
        <v>1206</v>
      </c>
      <c r="C15">
        <v>2359</v>
      </c>
      <c r="D15">
        <v>4998</v>
      </c>
      <c r="E15">
        <v>8799</v>
      </c>
      <c r="F15">
        <v>14468</v>
      </c>
      <c r="G15">
        <v>21262</v>
      </c>
      <c r="H15">
        <v>28623</v>
      </c>
      <c r="I15">
        <v>36376</v>
      </c>
      <c r="J15">
        <v>44398</v>
      </c>
      <c r="K15">
        <v>52363</v>
      </c>
      <c r="L15">
        <v>60018</v>
      </c>
      <c r="M15">
        <v>67279</v>
      </c>
      <c r="N15">
        <v>74038</v>
      </c>
      <c r="O15">
        <v>80258</v>
      </c>
      <c r="P15">
        <v>85468</v>
      </c>
      <c r="Q15">
        <v>90107</v>
      </c>
      <c r="R15">
        <v>94202</v>
      </c>
      <c r="S15">
        <v>97788</v>
      </c>
      <c r="T15">
        <v>100876</v>
      </c>
      <c r="U15">
        <v>103296</v>
      </c>
      <c r="V15">
        <v>105301</v>
      </c>
      <c r="W15">
        <v>106945</v>
      </c>
      <c r="X15">
        <v>108294</v>
      </c>
      <c r="Y15">
        <v>109405</v>
      </c>
      <c r="Z15">
        <v>110136</v>
      </c>
      <c r="AA15">
        <v>110747</v>
      </c>
      <c r="AB15">
        <v>111299</v>
      </c>
      <c r="AC15">
        <v>111800</v>
      </c>
      <c r="AD15">
        <v>112258</v>
      </c>
      <c r="AE15" s="2" t="s">
        <v>12</v>
      </c>
      <c r="AF15" s="34" t="s">
        <v>85</v>
      </c>
      <c r="AG15" s="2" t="s">
        <v>46</v>
      </c>
      <c r="AH15" s="2"/>
    </row>
    <row r="16" spans="1:34" x14ac:dyDescent="0.25">
      <c r="A16" s="2" t="s">
        <v>13</v>
      </c>
      <c r="B16">
        <v>3419</v>
      </c>
      <c r="C16">
        <v>6141</v>
      </c>
      <c r="D16">
        <v>12118</v>
      </c>
      <c r="E16">
        <v>20129</v>
      </c>
      <c r="F16">
        <v>31511</v>
      </c>
      <c r="G16">
        <v>44533</v>
      </c>
      <c r="H16">
        <v>58600</v>
      </c>
      <c r="I16">
        <v>73394</v>
      </c>
      <c r="J16">
        <v>88683</v>
      </c>
      <c r="K16">
        <v>103842</v>
      </c>
      <c r="L16">
        <v>118423</v>
      </c>
      <c r="M16">
        <v>132247</v>
      </c>
      <c r="N16">
        <v>145117</v>
      </c>
      <c r="O16">
        <v>156965</v>
      </c>
      <c r="P16">
        <v>166881</v>
      </c>
      <c r="Q16">
        <v>175711</v>
      </c>
      <c r="R16">
        <v>183499</v>
      </c>
      <c r="S16">
        <v>190323</v>
      </c>
      <c r="T16">
        <v>196199</v>
      </c>
      <c r="U16">
        <v>200808</v>
      </c>
      <c r="V16">
        <v>204626</v>
      </c>
      <c r="W16">
        <v>207758</v>
      </c>
      <c r="X16">
        <v>210331</v>
      </c>
      <c r="Y16">
        <v>212445</v>
      </c>
      <c r="Z16">
        <v>213842</v>
      </c>
      <c r="AA16">
        <v>215012</v>
      </c>
      <c r="AB16">
        <v>216068</v>
      </c>
      <c r="AC16">
        <v>217020</v>
      </c>
      <c r="AD16">
        <v>217896</v>
      </c>
      <c r="AE16" s="2" t="s">
        <v>13</v>
      </c>
      <c r="AF16" s="34" t="s">
        <v>86</v>
      </c>
      <c r="AG16" s="2" t="s">
        <v>41</v>
      </c>
      <c r="AH16" s="2"/>
    </row>
    <row r="17" spans="1:34" x14ac:dyDescent="0.25">
      <c r="A17" s="2" t="s">
        <v>14</v>
      </c>
      <c r="B17">
        <v>26208</v>
      </c>
      <c r="C17">
        <v>40552</v>
      </c>
      <c r="D17">
        <v>68713</v>
      </c>
      <c r="E17">
        <v>97517</v>
      </c>
      <c r="F17">
        <v>129424</v>
      </c>
      <c r="G17">
        <v>155562</v>
      </c>
      <c r="H17">
        <v>183185</v>
      </c>
      <c r="I17">
        <v>211886</v>
      </c>
      <c r="J17">
        <v>241157</v>
      </c>
      <c r="K17">
        <v>269888</v>
      </c>
      <c r="L17">
        <v>297524</v>
      </c>
      <c r="M17">
        <v>323741</v>
      </c>
      <c r="N17">
        <v>348178</v>
      </c>
      <c r="O17">
        <v>370749</v>
      </c>
      <c r="P17">
        <v>389514</v>
      </c>
      <c r="Q17">
        <v>406145</v>
      </c>
      <c r="R17">
        <v>420813</v>
      </c>
      <c r="S17">
        <v>433652</v>
      </c>
      <c r="T17">
        <v>444741</v>
      </c>
      <c r="U17">
        <v>453461</v>
      </c>
      <c r="V17">
        <v>460712</v>
      </c>
      <c r="W17">
        <v>466704</v>
      </c>
      <c r="X17">
        <v>471638</v>
      </c>
      <c r="Y17">
        <v>475716</v>
      </c>
      <c r="Z17">
        <v>478468</v>
      </c>
      <c r="AA17">
        <v>480760</v>
      </c>
      <c r="AB17">
        <v>482803</v>
      </c>
      <c r="AC17">
        <v>484621</v>
      </c>
      <c r="AD17">
        <v>486288</v>
      </c>
      <c r="AE17" s="2" t="s">
        <v>14</v>
      </c>
      <c r="AF17" s="34" t="s">
        <v>87</v>
      </c>
      <c r="AG17" s="2" t="s">
        <v>41</v>
      </c>
      <c r="AH17" s="2"/>
    </row>
    <row r="18" spans="1:34" x14ac:dyDescent="0.25">
      <c r="A18" s="2" t="s">
        <v>15</v>
      </c>
      <c r="B18">
        <v>583</v>
      </c>
      <c r="C18">
        <v>1232</v>
      </c>
      <c r="D18">
        <v>2832</v>
      </c>
      <c r="E18">
        <v>5158</v>
      </c>
      <c r="F18">
        <v>8594</v>
      </c>
      <c r="G18">
        <v>12265</v>
      </c>
      <c r="H18">
        <v>16228</v>
      </c>
      <c r="I18">
        <v>20398</v>
      </c>
      <c r="J18">
        <v>24707</v>
      </c>
      <c r="K18">
        <v>29032</v>
      </c>
      <c r="L18">
        <v>33194</v>
      </c>
      <c r="M18">
        <v>37141</v>
      </c>
      <c r="N18">
        <v>40823</v>
      </c>
      <c r="O18">
        <v>44215</v>
      </c>
      <c r="P18">
        <v>47010</v>
      </c>
      <c r="Q18">
        <v>49497</v>
      </c>
      <c r="R18">
        <v>51693</v>
      </c>
      <c r="S18">
        <v>53615</v>
      </c>
      <c r="T18">
        <v>55271</v>
      </c>
      <c r="U18">
        <v>56570</v>
      </c>
      <c r="V18">
        <v>57647</v>
      </c>
      <c r="W18">
        <v>58528</v>
      </c>
      <c r="X18">
        <v>59252</v>
      </c>
      <c r="Y18">
        <v>59850</v>
      </c>
      <c r="Z18">
        <v>60243</v>
      </c>
      <c r="AA18">
        <v>60572</v>
      </c>
      <c r="AB18">
        <v>60869</v>
      </c>
      <c r="AC18">
        <v>61138</v>
      </c>
      <c r="AD18">
        <v>61386</v>
      </c>
      <c r="AE18" s="2" t="s">
        <v>15</v>
      </c>
      <c r="AF18" s="34" t="s">
        <v>88</v>
      </c>
      <c r="AG18" s="2" t="s">
        <v>43</v>
      </c>
      <c r="AH18" s="2"/>
    </row>
    <row r="19" spans="1:34" x14ac:dyDescent="0.25">
      <c r="A19" s="2" t="s">
        <v>16</v>
      </c>
      <c r="B19">
        <v>1896</v>
      </c>
      <c r="C19">
        <v>3662</v>
      </c>
      <c r="D19">
        <v>7711</v>
      </c>
      <c r="E19">
        <v>12917</v>
      </c>
      <c r="F19">
        <v>19854</v>
      </c>
      <c r="G19">
        <v>26320</v>
      </c>
      <c r="H19">
        <v>33267</v>
      </c>
      <c r="I19">
        <v>40548</v>
      </c>
      <c r="J19">
        <v>48044</v>
      </c>
      <c r="K19">
        <v>55545</v>
      </c>
      <c r="L19">
        <v>62767</v>
      </c>
      <c r="M19">
        <v>69620</v>
      </c>
      <c r="N19">
        <v>76007</v>
      </c>
      <c r="O19">
        <v>81898</v>
      </c>
      <c r="P19">
        <v>86748</v>
      </c>
      <c r="Q19">
        <v>91056</v>
      </c>
      <c r="R19">
        <v>94857</v>
      </c>
      <c r="S19">
        <v>98189</v>
      </c>
      <c r="T19">
        <v>101059</v>
      </c>
      <c r="U19">
        <v>103311</v>
      </c>
      <c r="V19">
        <v>105179</v>
      </c>
      <c r="W19">
        <v>106715</v>
      </c>
      <c r="X19">
        <v>107975</v>
      </c>
      <c r="Y19">
        <v>109016</v>
      </c>
      <c r="Z19">
        <v>109705</v>
      </c>
      <c r="AA19">
        <v>110284</v>
      </c>
      <c r="AB19">
        <v>110802</v>
      </c>
      <c r="AC19">
        <v>111268</v>
      </c>
      <c r="AD19">
        <v>111699</v>
      </c>
      <c r="AE19" s="2" t="s">
        <v>16</v>
      </c>
      <c r="AF19" s="34" t="s">
        <v>89</v>
      </c>
      <c r="AG19" s="2" t="s">
        <v>42</v>
      </c>
      <c r="AH19" s="2"/>
    </row>
    <row r="20" spans="1:34" x14ac:dyDescent="0.25">
      <c r="A20" s="2" t="s">
        <v>17</v>
      </c>
      <c r="B20">
        <v>215</v>
      </c>
      <c r="C20">
        <v>379</v>
      </c>
      <c r="D20">
        <v>731</v>
      </c>
      <c r="E20">
        <v>1193</v>
      </c>
      <c r="F20">
        <v>1835</v>
      </c>
      <c r="G20">
        <v>2557</v>
      </c>
      <c r="H20">
        <v>3335</v>
      </c>
      <c r="I20">
        <v>4154</v>
      </c>
      <c r="J20">
        <v>4999</v>
      </c>
      <c r="K20">
        <v>5837</v>
      </c>
      <c r="L20">
        <v>6642</v>
      </c>
      <c r="M20">
        <v>7407</v>
      </c>
      <c r="N20">
        <v>8118</v>
      </c>
      <c r="O20">
        <v>8772</v>
      </c>
      <c r="P20">
        <v>9320</v>
      </c>
      <c r="Q20">
        <v>9808</v>
      </c>
      <c r="R20">
        <v>10238</v>
      </c>
      <c r="S20">
        <v>10615</v>
      </c>
      <c r="T20">
        <v>10940</v>
      </c>
      <c r="U20">
        <v>11194</v>
      </c>
      <c r="V20">
        <v>11406</v>
      </c>
      <c r="W20">
        <v>11578</v>
      </c>
      <c r="X20">
        <v>11721</v>
      </c>
      <c r="Y20">
        <v>11838</v>
      </c>
      <c r="Z20">
        <v>11915</v>
      </c>
      <c r="AA20">
        <v>11980</v>
      </c>
      <c r="AB20">
        <v>12038</v>
      </c>
      <c r="AC20">
        <v>12091</v>
      </c>
      <c r="AD20">
        <v>12139</v>
      </c>
      <c r="AE20" s="2" t="s">
        <v>17</v>
      </c>
      <c r="AF20" s="34" t="s">
        <v>90</v>
      </c>
      <c r="AG20" s="2" t="s">
        <v>71</v>
      </c>
      <c r="AH20" s="2"/>
    </row>
    <row r="21" spans="1:34" x14ac:dyDescent="0.25">
      <c r="A21" s="2" t="s">
        <v>18</v>
      </c>
      <c r="B21">
        <v>941</v>
      </c>
      <c r="C21">
        <v>1800</v>
      </c>
      <c r="D21">
        <v>3747</v>
      </c>
      <c r="E21">
        <v>6514</v>
      </c>
      <c r="F21">
        <v>10597</v>
      </c>
      <c r="G21">
        <v>15445</v>
      </c>
      <c r="H21">
        <v>20696</v>
      </c>
      <c r="I21">
        <v>26224</v>
      </c>
      <c r="J21">
        <v>31944</v>
      </c>
      <c r="K21">
        <v>37615</v>
      </c>
      <c r="L21">
        <v>43076</v>
      </c>
      <c r="M21">
        <v>48249</v>
      </c>
      <c r="N21">
        <v>53069</v>
      </c>
      <c r="O21">
        <v>57500</v>
      </c>
      <c r="P21">
        <v>61215</v>
      </c>
      <c r="Q21">
        <v>64522</v>
      </c>
      <c r="R21">
        <v>67439</v>
      </c>
      <c r="S21">
        <v>69992</v>
      </c>
      <c r="T21">
        <v>72196</v>
      </c>
      <c r="U21">
        <v>73922</v>
      </c>
      <c r="V21">
        <v>75352</v>
      </c>
      <c r="W21">
        <v>76521</v>
      </c>
      <c r="X21">
        <v>77484</v>
      </c>
      <c r="Y21">
        <v>78275</v>
      </c>
      <c r="Z21">
        <v>78797</v>
      </c>
      <c r="AA21">
        <v>79232</v>
      </c>
      <c r="AB21">
        <v>79625</v>
      </c>
      <c r="AC21">
        <v>79982</v>
      </c>
      <c r="AD21">
        <v>80310</v>
      </c>
      <c r="AE21" s="2" t="s">
        <v>18</v>
      </c>
      <c r="AF21" s="34" t="s">
        <v>91</v>
      </c>
      <c r="AG21" s="2" t="s">
        <v>92</v>
      </c>
      <c r="AH21" s="2"/>
    </row>
    <row r="22" spans="1:34" x14ac:dyDescent="0.25">
      <c r="A22" s="2" t="s">
        <v>19</v>
      </c>
      <c r="B22">
        <v>1230</v>
      </c>
      <c r="C22">
        <v>2353</v>
      </c>
      <c r="D22">
        <v>4883</v>
      </c>
      <c r="E22">
        <v>8470</v>
      </c>
      <c r="F22">
        <v>13759</v>
      </c>
      <c r="G22">
        <v>20034</v>
      </c>
      <c r="H22">
        <v>26826</v>
      </c>
      <c r="I22">
        <v>33974</v>
      </c>
      <c r="J22">
        <v>41373</v>
      </c>
      <c r="K22">
        <v>48711</v>
      </c>
      <c r="L22">
        <v>55773</v>
      </c>
      <c r="M22">
        <v>62466</v>
      </c>
      <c r="N22">
        <v>68698</v>
      </c>
      <c r="O22">
        <v>74428</v>
      </c>
      <c r="P22">
        <v>79235</v>
      </c>
      <c r="Q22">
        <v>83512</v>
      </c>
      <c r="R22">
        <v>87286</v>
      </c>
      <c r="S22">
        <v>90593</v>
      </c>
      <c r="T22">
        <v>93437</v>
      </c>
      <c r="U22">
        <v>95671</v>
      </c>
      <c r="V22">
        <v>97516</v>
      </c>
      <c r="W22">
        <v>99033</v>
      </c>
      <c r="X22">
        <v>100278</v>
      </c>
      <c r="Y22">
        <v>101302</v>
      </c>
      <c r="Z22">
        <v>101975</v>
      </c>
      <c r="AA22">
        <v>102540</v>
      </c>
      <c r="AB22">
        <v>103050</v>
      </c>
      <c r="AC22">
        <v>103510</v>
      </c>
      <c r="AD22">
        <v>103934</v>
      </c>
      <c r="AE22" s="2" t="s">
        <v>19</v>
      </c>
      <c r="AF22" s="34" t="s">
        <v>93</v>
      </c>
      <c r="AG22" s="2" t="s">
        <v>92</v>
      </c>
      <c r="AH22" s="2"/>
    </row>
    <row r="23" spans="1:34" x14ac:dyDescent="0.25">
      <c r="A23" s="2" t="s">
        <v>20</v>
      </c>
      <c r="B23">
        <v>1602</v>
      </c>
      <c r="C23">
        <v>3132</v>
      </c>
      <c r="D23">
        <v>6680</v>
      </c>
      <c r="E23">
        <v>11345</v>
      </c>
      <c r="F23">
        <v>17683</v>
      </c>
      <c r="G23">
        <v>23769</v>
      </c>
      <c r="H23">
        <v>30309</v>
      </c>
      <c r="I23">
        <v>37171</v>
      </c>
      <c r="J23">
        <v>44243</v>
      </c>
      <c r="K23">
        <v>51326</v>
      </c>
      <c r="L23">
        <v>58142</v>
      </c>
      <c r="M23">
        <v>64610</v>
      </c>
      <c r="N23">
        <v>70639</v>
      </c>
      <c r="O23">
        <v>76200</v>
      </c>
      <c r="P23">
        <v>80775</v>
      </c>
      <c r="Q23">
        <v>84848</v>
      </c>
      <c r="R23">
        <v>88437</v>
      </c>
      <c r="S23">
        <v>91581</v>
      </c>
      <c r="T23">
        <v>94291</v>
      </c>
      <c r="U23">
        <v>96419</v>
      </c>
      <c r="V23">
        <v>98182</v>
      </c>
      <c r="W23">
        <v>99628</v>
      </c>
      <c r="X23">
        <v>100818</v>
      </c>
      <c r="Y23">
        <v>101800</v>
      </c>
      <c r="Z23">
        <v>102449</v>
      </c>
      <c r="AA23">
        <v>102992</v>
      </c>
      <c r="AB23">
        <v>103483</v>
      </c>
      <c r="AC23">
        <v>103923</v>
      </c>
      <c r="AD23">
        <v>104327</v>
      </c>
      <c r="AE23" s="2" t="s">
        <v>20</v>
      </c>
      <c r="AF23" s="34" t="s">
        <v>94</v>
      </c>
      <c r="AG23" s="2" t="s">
        <v>42</v>
      </c>
      <c r="AH23" s="2"/>
    </row>
    <row r="24" spans="1:34" x14ac:dyDescent="0.25">
      <c r="A24" s="2" t="s">
        <v>63</v>
      </c>
      <c r="B24">
        <v>7661</v>
      </c>
      <c r="C24">
        <v>14274</v>
      </c>
      <c r="D24">
        <v>29191</v>
      </c>
      <c r="E24">
        <v>48318</v>
      </c>
      <c r="F24">
        <v>73950</v>
      </c>
      <c r="G24">
        <v>98824</v>
      </c>
      <c r="H24">
        <v>125554</v>
      </c>
      <c r="I24">
        <v>153596</v>
      </c>
      <c r="J24">
        <v>182481</v>
      </c>
      <c r="K24">
        <v>211315</v>
      </c>
      <c r="L24">
        <v>239071</v>
      </c>
      <c r="M24">
        <v>265393</v>
      </c>
      <c r="N24">
        <v>289925</v>
      </c>
      <c r="O24">
        <v>312548</v>
      </c>
      <c r="P24">
        <v>331237</v>
      </c>
      <c r="Q24">
        <v>347859</v>
      </c>
      <c r="R24">
        <v>362519</v>
      </c>
      <c r="S24">
        <v>375358</v>
      </c>
      <c r="T24">
        <v>386427</v>
      </c>
      <c r="U24">
        <v>395111</v>
      </c>
      <c r="V24">
        <v>402310</v>
      </c>
      <c r="W24">
        <v>408223</v>
      </c>
      <c r="X24">
        <v>413085</v>
      </c>
      <c r="Y24">
        <v>417092</v>
      </c>
      <c r="Z24">
        <v>419757</v>
      </c>
      <c r="AA24">
        <v>421972</v>
      </c>
      <c r="AB24">
        <v>423970</v>
      </c>
      <c r="AC24">
        <v>425771</v>
      </c>
      <c r="AD24">
        <v>427424</v>
      </c>
      <c r="AE24" s="2" t="s">
        <v>63</v>
      </c>
      <c r="AF24" s="34" t="s">
        <v>95</v>
      </c>
      <c r="AG24" s="2" t="s">
        <v>47</v>
      </c>
      <c r="AH24" s="2"/>
    </row>
    <row r="25" spans="1:34" x14ac:dyDescent="0.25">
      <c r="A25" s="2" t="s">
        <v>21</v>
      </c>
      <c r="B25">
        <v>3042</v>
      </c>
      <c r="C25">
        <v>5907</v>
      </c>
      <c r="D25">
        <v>12501</v>
      </c>
      <c r="E25">
        <v>21067</v>
      </c>
      <c r="F25">
        <v>32584</v>
      </c>
      <c r="G25">
        <v>43461</v>
      </c>
      <c r="H25">
        <v>55149</v>
      </c>
      <c r="I25">
        <v>67405</v>
      </c>
      <c r="J25">
        <v>80031</v>
      </c>
      <c r="K25">
        <v>92668</v>
      </c>
      <c r="L25">
        <v>104835</v>
      </c>
      <c r="M25">
        <v>116375</v>
      </c>
      <c r="N25">
        <v>127135</v>
      </c>
      <c r="O25">
        <v>137059</v>
      </c>
      <c r="P25">
        <v>145223</v>
      </c>
      <c r="Q25">
        <v>152488</v>
      </c>
      <c r="R25">
        <v>158894</v>
      </c>
      <c r="S25">
        <v>164505</v>
      </c>
      <c r="T25">
        <v>169340</v>
      </c>
      <c r="U25">
        <v>173133</v>
      </c>
      <c r="V25">
        <v>176280</v>
      </c>
      <c r="W25">
        <v>178865</v>
      </c>
      <c r="X25">
        <v>180988</v>
      </c>
      <c r="Y25">
        <v>182742</v>
      </c>
      <c r="Z25">
        <v>183903</v>
      </c>
      <c r="AA25">
        <v>184875</v>
      </c>
      <c r="AB25">
        <v>185747</v>
      </c>
      <c r="AC25">
        <v>186532</v>
      </c>
      <c r="AD25">
        <v>187255</v>
      </c>
      <c r="AE25" s="2" t="s">
        <v>21</v>
      </c>
      <c r="AF25" s="34" t="s">
        <v>96</v>
      </c>
      <c r="AG25" s="2" t="s">
        <v>42</v>
      </c>
      <c r="AH25" s="2"/>
    </row>
    <row r="26" spans="1:34" x14ac:dyDescent="0.25">
      <c r="A26" s="2" t="s">
        <v>22</v>
      </c>
      <c r="B26">
        <v>88</v>
      </c>
      <c r="C26">
        <v>175</v>
      </c>
      <c r="D26">
        <v>375</v>
      </c>
      <c r="E26">
        <v>666</v>
      </c>
      <c r="F26">
        <v>1105</v>
      </c>
      <c r="G26">
        <v>1632</v>
      </c>
      <c r="H26">
        <v>2203</v>
      </c>
      <c r="I26">
        <v>2806</v>
      </c>
      <c r="J26">
        <v>3429</v>
      </c>
      <c r="K26">
        <v>4049</v>
      </c>
      <c r="L26">
        <v>4643</v>
      </c>
      <c r="M26">
        <v>5208</v>
      </c>
      <c r="N26">
        <v>5733</v>
      </c>
      <c r="O26">
        <v>6217</v>
      </c>
      <c r="P26">
        <v>6621</v>
      </c>
      <c r="Q26">
        <v>6983</v>
      </c>
      <c r="R26">
        <v>7301</v>
      </c>
      <c r="S26">
        <v>7580</v>
      </c>
      <c r="T26">
        <v>7820</v>
      </c>
      <c r="U26">
        <v>8008</v>
      </c>
      <c r="V26">
        <v>8164</v>
      </c>
      <c r="W26">
        <v>8291</v>
      </c>
      <c r="X26">
        <v>8396</v>
      </c>
      <c r="Y26">
        <v>8483</v>
      </c>
      <c r="Z26">
        <v>8539</v>
      </c>
      <c r="AA26">
        <v>8586</v>
      </c>
      <c r="AB26">
        <v>8630</v>
      </c>
      <c r="AC26">
        <v>8668</v>
      </c>
      <c r="AD26">
        <v>8704</v>
      </c>
      <c r="AE26" s="2" t="s">
        <v>22</v>
      </c>
      <c r="AF26" s="34" t="s">
        <v>97</v>
      </c>
      <c r="AG26" s="2" t="s">
        <v>49</v>
      </c>
      <c r="AH26" s="2"/>
    </row>
    <row r="27" spans="1:34" x14ac:dyDescent="0.25">
      <c r="A27" s="2" t="s">
        <v>23</v>
      </c>
      <c r="B27">
        <v>701</v>
      </c>
      <c r="C27">
        <v>1467</v>
      </c>
      <c r="D27">
        <v>3336</v>
      </c>
      <c r="E27">
        <v>6022</v>
      </c>
      <c r="F27">
        <v>9952</v>
      </c>
      <c r="G27">
        <v>14104</v>
      </c>
      <c r="H27">
        <v>18587</v>
      </c>
      <c r="I27">
        <v>23301</v>
      </c>
      <c r="J27">
        <v>28171</v>
      </c>
      <c r="K27">
        <v>33058</v>
      </c>
      <c r="L27">
        <v>37762</v>
      </c>
      <c r="M27">
        <v>42224</v>
      </c>
      <c r="N27">
        <v>46384</v>
      </c>
      <c r="O27">
        <v>50218</v>
      </c>
      <c r="P27">
        <v>53375</v>
      </c>
      <c r="Q27">
        <v>56187</v>
      </c>
      <c r="R27">
        <v>58667</v>
      </c>
      <c r="S27">
        <v>60839</v>
      </c>
      <c r="T27">
        <v>62711</v>
      </c>
      <c r="U27">
        <v>64178</v>
      </c>
      <c r="V27">
        <v>65394</v>
      </c>
      <c r="W27">
        <v>66391</v>
      </c>
      <c r="X27">
        <v>67210</v>
      </c>
      <c r="Y27">
        <v>67885</v>
      </c>
      <c r="Z27">
        <v>68330</v>
      </c>
      <c r="AA27">
        <v>68702</v>
      </c>
      <c r="AB27">
        <v>69038</v>
      </c>
      <c r="AC27">
        <v>69342</v>
      </c>
      <c r="AD27">
        <v>69620</v>
      </c>
      <c r="AE27" s="2" t="s">
        <v>23</v>
      </c>
      <c r="AF27" s="34" t="s">
        <v>98</v>
      </c>
      <c r="AG27" s="2" t="s">
        <v>43</v>
      </c>
      <c r="AH27" s="2"/>
    </row>
    <row r="28" spans="1:34" x14ac:dyDescent="0.25">
      <c r="A28" s="2" t="s">
        <v>64</v>
      </c>
      <c r="B28">
        <v>1</v>
      </c>
      <c r="C28">
        <v>2</v>
      </c>
      <c r="D28">
        <v>4</v>
      </c>
      <c r="E28">
        <v>6</v>
      </c>
      <c r="F28">
        <v>11</v>
      </c>
      <c r="G28">
        <v>16</v>
      </c>
      <c r="H28">
        <v>21</v>
      </c>
      <c r="I28">
        <v>27</v>
      </c>
      <c r="J28">
        <v>33</v>
      </c>
      <c r="K28">
        <v>39</v>
      </c>
      <c r="L28">
        <v>45</v>
      </c>
      <c r="M28">
        <v>51</v>
      </c>
      <c r="N28">
        <v>56</v>
      </c>
      <c r="O28">
        <v>61</v>
      </c>
      <c r="P28">
        <v>65</v>
      </c>
      <c r="Q28">
        <v>68</v>
      </c>
      <c r="R28">
        <v>71</v>
      </c>
      <c r="S28">
        <v>74</v>
      </c>
      <c r="T28">
        <v>76</v>
      </c>
      <c r="U28">
        <v>78</v>
      </c>
      <c r="V28">
        <v>80</v>
      </c>
      <c r="W28">
        <v>81</v>
      </c>
      <c r="X28">
        <v>82</v>
      </c>
      <c r="Y28">
        <v>83</v>
      </c>
      <c r="Z28">
        <v>83</v>
      </c>
      <c r="AA28">
        <v>84</v>
      </c>
      <c r="AB28">
        <v>84</v>
      </c>
      <c r="AC28">
        <v>85</v>
      </c>
      <c r="AD28">
        <v>85</v>
      </c>
      <c r="AE28" s="2" t="s">
        <v>64</v>
      </c>
      <c r="AF28" s="34" t="s">
        <v>99</v>
      </c>
      <c r="AG28" s="2" t="s">
        <v>77</v>
      </c>
      <c r="AH28" s="2"/>
    </row>
    <row r="29" spans="1:34" x14ac:dyDescent="0.25">
      <c r="A29" s="2" t="s">
        <v>65</v>
      </c>
      <c r="B29">
        <v>0</v>
      </c>
      <c r="C29">
        <v>0</v>
      </c>
      <c r="D29">
        <v>1</v>
      </c>
      <c r="E29">
        <v>1</v>
      </c>
      <c r="F29">
        <v>2</v>
      </c>
      <c r="G29">
        <v>3</v>
      </c>
      <c r="H29">
        <v>4</v>
      </c>
      <c r="I29">
        <v>6</v>
      </c>
      <c r="J29">
        <v>7</v>
      </c>
      <c r="K29">
        <v>8</v>
      </c>
      <c r="L29">
        <v>9</v>
      </c>
      <c r="M29">
        <v>10</v>
      </c>
      <c r="N29">
        <v>11</v>
      </c>
      <c r="O29">
        <v>12</v>
      </c>
      <c r="P29">
        <v>13</v>
      </c>
      <c r="Q29">
        <v>14</v>
      </c>
      <c r="R29">
        <v>14</v>
      </c>
      <c r="S29">
        <v>15</v>
      </c>
      <c r="T29">
        <v>15</v>
      </c>
      <c r="U29">
        <v>15</v>
      </c>
      <c r="V29">
        <v>16</v>
      </c>
      <c r="W29">
        <v>16</v>
      </c>
      <c r="X29">
        <v>16</v>
      </c>
      <c r="Y29">
        <v>16</v>
      </c>
      <c r="Z29">
        <v>16</v>
      </c>
      <c r="AA29">
        <v>17</v>
      </c>
      <c r="AB29">
        <v>17</v>
      </c>
      <c r="AC29">
        <v>17</v>
      </c>
      <c r="AD29">
        <v>17</v>
      </c>
      <c r="AE29" s="2" t="s">
        <v>65</v>
      </c>
      <c r="AF29" s="34" t="s">
        <v>100</v>
      </c>
      <c r="AG29" s="2" t="s">
        <v>77</v>
      </c>
      <c r="AH29" s="2"/>
    </row>
    <row r="30" spans="1:34" x14ac:dyDescent="0.25">
      <c r="A30" s="2" t="s">
        <v>24</v>
      </c>
      <c r="B30">
        <v>1601</v>
      </c>
      <c r="C30">
        <v>3047</v>
      </c>
      <c r="D30">
        <v>6313</v>
      </c>
      <c r="E30">
        <v>10930</v>
      </c>
      <c r="F30">
        <v>17720</v>
      </c>
      <c r="G30">
        <v>25764</v>
      </c>
      <c r="H30">
        <v>34472</v>
      </c>
      <c r="I30">
        <v>43638</v>
      </c>
      <c r="J30">
        <v>53118</v>
      </c>
      <c r="K30">
        <v>62532</v>
      </c>
      <c r="L30">
        <v>71582</v>
      </c>
      <c r="M30">
        <v>80164</v>
      </c>
      <c r="N30">
        <v>88150</v>
      </c>
      <c r="O30">
        <v>95502</v>
      </c>
      <c r="P30">
        <v>101660</v>
      </c>
      <c r="Q30">
        <v>107143</v>
      </c>
      <c r="R30">
        <v>111979</v>
      </c>
      <c r="S30">
        <v>116218</v>
      </c>
      <c r="T30">
        <v>119870</v>
      </c>
      <c r="U30">
        <v>122728</v>
      </c>
      <c r="V30">
        <v>125094</v>
      </c>
      <c r="W30">
        <v>127041</v>
      </c>
      <c r="X30">
        <v>128633</v>
      </c>
      <c r="Y30">
        <v>129948</v>
      </c>
      <c r="Z30">
        <v>130811</v>
      </c>
      <c r="AA30">
        <v>131536</v>
      </c>
      <c r="AB30">
        <v>132190</v>
      </c>
      <c r="AC30">
        <v>132779</v>
      </c>
      <c r="AD30">
        <v>133321</v>
      </c>
      <c r="AE30" s="2" t="s">
        <v>24</v>
      </c>
      <c r="AF30" s="34" t="s">
        <v>101</v>
      </c>
      <c r="AG30" s="2" t="s">
        <v>44</v>
      </c>
      <c r="AH30" s="2"/>
    </row>
    <row r="31" spans="1:34" x14ac:dyDescent="0.25">
      <c r="A31" s="2" t="s">
        <v>25</v>
      </c>
      <c r="B31">
        <v>5352</v>
      </c>
      <c r="C31">
        <v>9071</v>
      </c>
      <c r="D31">
        <v>16944</v>
      </c>
      <c r="E31">
        <v>26747</v>
      </c>
      <c r="F31">
        <v>39909</v>
      </c>
      <c r="G31">
        <v>54098</v>
      </c>
      <c r="H31">
        <v>69372</v>
      </c>
      <c r="I31">
        <v>85411</v>
      </c>
      <c r="J31">
        <v>101950</v>
      </c>
      <c r="K31">
        <v>118322</v>
      </c>
      <c r="L31">
        <v>134073</v>
      </c>
      <c r="M31">
        <v>149006</v>
      </c>
      <c r="N31">
        <v>162913</v>
      </c>
      <c r="O31">
        <v>175723</v>
      </c>
      <c r="P31">
        <v>186428</v>
      </c>
      <c r="Q31">
        <v>195963</v>
      </c>
      <c r="R31">
        <v>204364</v>
      </c>
      <c r="S31">
        <v>211726</v>
      </c>
      <c r="T31">
        <v>218071</v>
      </c>
      <c r="U31">
        <v>223045</v>
      </c>
      <c r="V31">
        <v>227171</v>
      </c>
      <c r="W31">
        <v>230558</v>
      </c>
      <c r="X31">
        <v>233341</v>
      </c>
      <c r="Y31">
        <v>235631</v>
      </c>
      <c r="Z31">
        <v>237153</v>
      </c>
      <c r="AA31">
        <v>238419</v>
      </c>
      <c r="AB31">
        <v>239561</v>
      </c>
      <c r="AC31">
        <v>240593</v>
      </c>
      <c r="AD31">
        <v>241539</v>
      </c>
      <c r="AE31" s="2" t="s">
        <v>25</v>
      </c>
      <c r="AF31" s="34" t="s">
        <v>102</v>
      </c>
      <c r="AG31" s="2" t="s">
        <v>44</v>
      </c>
      <c r="AH31" s="2"/>
    </row>
    <row r="32" spans="1:34" x14ac:dyDescent="0.25">
      <c r="A32" s="2" t="s">
        <v>26</v>
      </c>
      <c r="B32">
        <v>888</v>
      </c>
      <c r="C32">
        <v>1774</v>
      </c>
      <c r="D32">
        <v>3863</v>
      </c>
      <c r="E32">
        <v>6703</v>
      </c>
      <c r="F32">
        <v>10676</v>
      </c>
      <c r="G32">
        <v>14640</v>
      </c>
      <c r="H32">
        <v>18911</v>
      </c>
      <c r="I32">
        <v>23396</v>
      </c>
      <c r="J32">
        <v>28021</v>
      </c>
      <c r="K32">
        <v>32657</v>
      </c>
      <c r="L32">
        <v>37121</v>
      </c>
      <c r="M32">
        <v>41352</v>
      </c>
      <c r="N32">
        <v>45300</v>
      </c>
      <c r="O32">
        <v>48939</v>
      </c>
      <c r="P32">
        <v>51935</v>
      </c>
      <c r="Q32">
        <v>54600</v>
      </c>
      <c r="R32">
        <v>56953</v>
      </c>
      <c r="S32">
        <v>59012</v>
      </c>
      <c r="T32">
        <v>60786</v>
      </c>
      <c r="U32">
        <v>62180</v>
      </c>
      <c r="V32">
        <v>63333</v>
      </c>
      <c r="W32">
        <v>64280</v>
      </c>
      <c r="X32">
        <v>65058</v>
      </c>
      <c r="Y32">
        <v>65699</v>
      </c>
      <c r="Z32">
        <v>66123</v>
      </c>
      <c r="AA32">
        <v>66480</v>
      </c>
      <c r="AB32">
        <v>66797</v>
      </c>
      <c r="AC32">
        <v>67085</v>
      </c>
      <c r="AD32">
        <v>67351</v>
      </c>
      <c r="AE32" s="2" t="s">
        <v>26</v>
      </c>
      <c r="AF32" s="34" t="s">
        <v>103</v>
      </c>
      <c r="AG32" s="2" t="s">
        <v>42</v>
      </c>
      <c r="AH32" s="2"/>
    </row>
    <row r="33" spans="1:34" x14ac:dyDescent="0.25">
      <c r="A33" s="2" t="s">
        <v>27</v>
      </c>
      <c r="B33">
        <v>1404</v>
      </c>
      <c r="C33">
        <v>2790</v>
      </c>
      <c r="D33">
        <v>6056</v>
      </c>
      <c r="E33">
        <v>10460</v>
      </c>
      <c r="F33">
        <v>16585</v>
      </c>
      <c r="G33">
        <v>22650</v>
      </c>
      <c r="H33">
        <v>29180</v>
      </c>
      <c r="I33">
        <v>36041</v>
      </c>
      <c r="J33">
        <v>43110</v>
      </c>
      <c r="K33">
        <v>50198</v>
      </c>
      <c r="L33">
        <v>57023</v>
      </c>
      <c r="M33">
        <v>63493</v>
      </c>
      <c r="N33">
        <v>69527</v>
      </c>
      <c r="O33">
        <v>75091</v>
      </c>
      <c r="P33">
        <v>79670</v>
      </c>
      <c r="Q33">
        <v>83745</v>
      </c>
      <c r="R33">
        <v>87339</v>
      </c>
      <c r="S33">
        <v>90485</v>
      </c>
      <c r="T33">
        <v>93201</v>
      </c>
      <c r="U33">
        <v>95328</v>
      </c>
      <c r="V33">
        <v>97092</v>
      </c>
      <c r="W33">
        <v>98540</v>
      </c>
      <c r="X33">
        <v>99730</v>
      </c>
      <c r="Y33">
        <v>100711</v>
      </c>
      <c r="Z33">
        <v>101360</v>
      </c>
      <c r="AA33">
        <v>101902</v>
      </c>
      <c r="AB33">
        <v>102390</v>
      </c>
      <c r="AC33">
        <v>102832</v>
      </c>
      <c r="AD33">
        <v>103236</v>
      </c>
      <c r="AE33" s="2" t="s">
        <v>27</v>
      </c>
      <c r="AF33" s="34" t="s">
        <v>104</v>
      </c>
      <c r="AG33" s="2" t="s">
        <v>43</v>
      </c>
      <c r="AH33" s="2"/>
    </row>
    <row r="34" spans="1:34" x14ac:dyDescent="0.25">
      <c r="A34" s="2" t="s">
        <v>28</v>
      </c>
      <c r="B34">
        <v>1609</v>
      </c>
      <c r="C34">
        <v>3235</v>
      </c>
      <c r="D34">
        <v>7087</v>
      </c>
      <c r="E34">
        <v>12364</v>
      </c>
      <c r="F34">
        <v>19795</v>
      </c>
      <c r="G34">
        <v>27275</v>
      </c>
      <c r="H34">
        <v>35334</v>
      </c>
      <c r="I34">
        <v>43801</v>
      </c>
      <c r="J34">
        <v>52538</v>
      </c>
      <c r="K34">
        <v>61297</v>
      </c>
      <c r="L34">
        <v>69726</v>
      </c>
      <c r="M34">
        <v>77723</v>
      </c>
      <c r="N34">
        <v>85177</v>
      </c>
      <c r="O34">
        <v>92048</v>
      </c>
      <c r="P34">
        <v>97709</v>
      </c>
      <c r="Q34">
        <v>102744</v>
      </c>
      <c r="R34">
        <v>107185</v>
      </c>
      <c r="S34">
        <v>111075</v>
      </c>
      <c r="T34">
        <v>114431</v>
      </c>
      <c r="U34">
        <v>117059</v>
      </c>
      <c r="V34">
        <v>119237</v>
      </c>
      <c r="W34">
        <v>121027</v>
      </c>
      <c r="X34">
        <v>122495</v>
      </c>
      <c r="Y34">
        <v>123707</v>
      </c>
      <c r="Z34">
        <v>124508</v>
      </c>
      <c r="AA34">
        <v>125179</v>
      </c>
      <c r="AB34">
        <v>125782</v>
      </c>
      <c r="AC34">
        <v>126325</v>
      </c>
      <c r="AD34">
        <v>126824</v>
      </c>
      <c r="AE34" s="2" t="s">
        <v>28</v>
      </c>
      <c r="AF34" s="34" t="s">
        <v>105</v>
      </c>
      <c r="AG34" s="2" t="s">
        <v>42</v>
      </c>
      <c r="AH34" s="2"/>
    </row>
    <row r="35" spans="1:34" x14ac:dyDescent="0.25">
      <c r="A35" s="2" t="s">
        <v>29</v>
      </c>
      <c r="B35">
        <v>3063</v>
      </c>
      <c r="C35">
        <v>5488</v>
      </c>
      <c r="D35">
        <v>10798</v>
      </c>
      <c r="E35">
        <v>17901</v>
      </c>
      <c r="F35">
        <v>27970</v>
      </c>
      <c r="G35">
        <v>39466</v>
      </c>
      <c r="H35">
        <v>51885</v>
      </c>
      <c r="I35">
        <v>64947</v>
      </c>
      <c r="J35">
        <v>78444</v>
      </c>
      <c r="K35">
        <v>91823</v>
      </c>
      <c r="L35">
        <v>104691</v>
      </c>
      <c r="M35">
        <v>116892</v>
      </c>
      <c r="N35">
        <v>128256</v>
      </c>
      <c r="O35">
        <v>138710</v>
      </c>
      <c r="P35">
        <v>147465</v>
      </c>
      <c r="Q35">
        <v>155257</v>
      </c>
      <c r="R35">
        <v>162130</v>
      </c>
      <c r="S35">
        <v>168154</v>
      </c>
      <c r="T35">
        <v>173342</v>
      </c>
      <c r="U35">
        <v>177408</v>
      </c>
      <c r="V35">
        <v>180777</v>
      </c>
      <c r="W35">
        <v>183541</v>
      </c>
      <c r="X35">
        <v>185812</v>
      </c>
      <c r="Y35">
        <v>187681</v>
      </c>
      <c r="Z35">
        <v>188911</v>
      </c>
      <c r="AA35">
        <v>189948</v>
      </c>
      <c r="AB35">
        <v>190878</v>
      </c>
      <c r="AC35">
        <v>191717</v>
      </c>
      <c r="AD35">
        <v>192490</v>
      </c>
      <c r="AE35" s="2" t="s">
        <v>29</v>
      </c>
      <c r="AF35" s="34" t="s">
        <v>106</v>
      </c>
      <c r="AG35" s="2" t="s">
        <v>41</v>
      </c>
      <c r="AH35" s="2"/>
    </row>
    <row r="36" spans="1:34" x14ac:dyDescent="0.25">
      <c r="A36" s="2" t="s">
        <v>30</v>
      </c>
      <c r="B36">
        <v>596</v>
      </c>
      <c r="C36">
        <v>1076</v>
      </c>
      <c r="D36">
        <v>2134</v>
      </c>
      <c r="E36">
        <v>3559</v>
      </c>
      <c r="F36">
        <v>5589</v>
      </c>
      <c r="G36">
        <v>7917</v>
      </c>
      <c r="H36">
        <v>10435</v>
      </c>
      <c r="I36">
        <v>13086</v>
      </c>
      <c r="J36">
        <v>15824</v>
      </c>
      <c r="K36">
        <v>18536</v>
      </c>
      <c r="L36">
        <v>21148</v>
      </c>
      <c r="M36">
        <v>23624</v>
      </c>
      <c r="N36">
        <v>25927</v>
      </c>
      <c r="O36">
        <v>28050</v>
      </c>
      <c r="P36">
        <v>29824</v>
      </c>
      <c r="Q36">
        <v>31405</v>
      </c>
      <c r="R36">
        <v>32800</v>
      </c>
      <c r="S36">
        <v>34021</v>
      </c>
      <c r="T36">
        <v>35075</v>
      </c>
      <c r="U36">
        <v>35899</v>
      </c>
      <c r="V36">
        <v>36581</v>
      </c>
      <c r="W36">
        <v>37143</v>
      </c>
      <c r="X36">
        <v>37604</v>
      </c>
      <c r="Y36">
        <v>37983</v>
      </c>
      <c r="Z36">
        <v>38234</v>
      </c>
      <c r="AA36">
        <v>38443</v>
      </c>
      <c r="AB36">
        <v>38632</v>
      </c>
      <c r="AC36">
        <v>38802</v>
      </c>
      <c r="AD36">
        <v>38958</v>
      </c>
      <c r="AE36" s="2" t="s">
        <v>30</v>
      </c>
      <c r="AF36" s="34" t="s">
        <v>107</v>
      </c>
      <c r="AG36" s="2" t="s">
        <v>45</v>
      </c>
      <c r="AH36" s="2"/>
    </row>
    <row r="37" spans="1:34" x14ac:dyDescent="0.25">
      <c r="A37" s="2" t="s">
        <v>66</v>
      </c>
      <c r="B37">
        <v>0</v>
      </c>
      <c r="C37">
        <v>0</v>
      </c>
      <c r="D37">
        <v>1</v>
      </c>
      <c r="E37">
        <v>1</v>
      </c>
      <c r="F37">
        <v>2</v>
      </c>
      <c r="G37">
        <v>3</v>
      </c>
      <c r="H37">
        <v>4</v>
      </c>
      <c r="I37">
        <v>5</v>
      </c>
      <c r="J37">
        <v>5</v>
      </c>
      <c r="K37">
        <v>6</v>
      </c>
      <c r="L37">
        <v>7</v>
      </c>
      <c r="M37">
        <v>8</v>
      </c>
      <c r="N37">
        <v>9</v>
      </c>
      <c r="O37">
        <v>9</v>
      </c>
      <c r="P37">
        <v>10</v>
      </c>
      <c r="Q37">
        <v>11</v>
      </c>
      <c r="R37">
        <v>11</v>
      </c>
      <c r="S37">
        <v>11</v>
      </c>
      <c r="T37">
        <v>12</v>
      </c>
      <c r="U37">
        <v>12</v>
      </c>
      <c r="V37">
        <v>12</v>
      </c>
      <c r="W37">
        <v>12</v>
      </c>
      <c r="X37">
        <v>13</v>
      </c>
      <c r="Y37">
        <v>13</v>
      </c>
      <c r="Z37">
        <v>13</v>
      </c>
      <c r="AA37">
        <v>13</v>
      </c>
      <c r="AB37">
        <v>13</v>
      </c>
      <c r="AC37">
        <v>13</v>
      </c>
      <c r="AD37">
        <v>13</v>
      </c>
      <c r="AE37" s="2" t="s">
        <v>66</v>
      </c>
      <c r="AF37" s="34" t="s">
        <v>108</v>
      </c>
      <c r="AG37" s="2" t="s">
        <v>77</v>
      </c>
      <c r="AH37" s="2"/>
    </row>
    <row r="38" spans="1:34" x14ac:dyDescent="0.25">
      <c r="A38" s="2" t="s">
        <v>31</v>
      </c>
      <c r="B38">
        <v>1908</v>
      </c>
      <c r="C38">
        <v>3633</v>
      </c>
      <c r="D38">
        <v>7532</v>
      </c>
      <c r="E38">
        <v>12421</v>
      </c>
      <c r="F38">
        <v>18771</v>
      </c>
      <c r="G38">
        <v>24467</v>
      </c>
      <c r="H38">
        <v>30572</v>
      </c>
      <c r="I38">
        <v>36964</v>
      </c>
      <c r="J38">
        <v>43540</v>
      </c>
      <c r="K38">
        <v>50115</v>
      </c>
      <c r="L38">
        <v>56446</v>
      </c>
      <c r="M38">
        <v>62449</v>
      </c>
      <c r="N38">
        <v>68050</v>
      </c>
      <c r="O38">
        <v>73217</v>
      </c>
      <c r="P38">
        <v>77464</v>
      </c>
      <c r="Q38">
        <v>81240</v>
      </c>
      <c r="R38">
        <v>84570</v>
      </c>
      <c r="S38">
        <v>87486</v>
      </c>
      <c r="T38">
        <v>90002</v>
      </c>
      <c r="U38">
        <v>91977</v>
      </c>
      <c r="V38">
        <v>93613</v>
      </c>
      <c r="W38">
        <v>94959</v>
      </c>
      <c r="X38">
        <v>96065</v>
      </c>
      <c r="Y38">
        <v>96980</v>
      </c>
      <c r="Z38">
        <v>97587</v>
      </c>
      <c r="AA38">
        <v>98095</v>
      </c>
      <c r="AB38">
        <v>98549</v>
      </c>
      <c r="AC38">
        <v>98959</v>
      </c>
      <c r="AD38">
        <v>99336</v>
      </c>
      <c r="AE38" s="2" t="s">
        <v>31</v>
      </c>
      <c r="AF38" s="34" t="s">
        <v>109</v>
      </c>
      <c r="AG38" s="2" t="s">
        <v>47</v>
      </c>
      <c r="AH38" s="2"/>
    </row>
    <row r="39" spans="1:34" x14ac:dyDescent="0.25">
      <c r="A39" s="2"/>
      <c r="AE39" s="2"/>
      <c r="AF39" s="34"/>
      <c r="AG39" s="2"/>
      <c r="AH39" s="2"/>
    </row>
    <row r="40" spans="1:34" x14ac:dyDescent="0.25">
      <c r="A40" s="2"/>
      <c r="AE40" s="2"/>
      <c r="AF40" s="34"/>
      <c r="AG40" s="2"/>
      <c r="AH40" s="2"/>
    </row>
  </sheetData>
  <autoFilter ref="A1:AH40" xr:uid="{00000000-0009-0000-0000-000006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theme="6" tint="-0.249977111117893"/>
  </sheetPr>
  <dimension ref="A1:AH40"/>
  <sheetViews>
    <sheetView zoomScaleNormal="100" workbookViewId="0">
      <selection sqref="A1:AD1"/>
    </sheetView>
  </sheetViews>
  <sheetFormatPr defaultRowHeight="15" x14ac:dyDescent="0.25"/>
  <cols>
    <col min="1" max="1" width="24.140625" customWidth="1"/>
    <col min="2" max="30" width="10.42578125" customWidth="1"/>
    <col min="31" max="31" width="31" customWidth="1"/>
    <col min="32" max="32" width="69.42578125" bestFit="1" customWidth="1"/>
    <col min="33" max="33" width="49" bestFit="1" customWidth="1"/>
    <col min="34" max="34" width="23.42578125" bestFit="1" customWidth="1"/>
  </cols>
  <sheetData>
    <row r="1" spans="1:34" s="21" customFormat="1" x14ac:dyDescent="0.25">
      <c r="A1" s="20" t="s">
        <v>32</v>
      </c>
      <c r="B1" s="19" t="s">
        <v>115</v>
      </c>
      <c r="C1" s="19">
        <v>2023</v>
      </c>
      <c r="D1" s="19">
        <v>2024</v>
      </c>
      <c r="E1" s="19">
        <v>2025</v>
      </c>
      <c r="F1" s="19">
        <v>2026</v>
      </c>
      <c r="G1" s="19">
        <v>2027</v>
      </c>
      <c r="H1" s="19">
        <v>2028</v>
      </c>
      <c r="I1" s="19">
        <v>2029</v>
      </c>
      <c r="J1" s="19">
        <v>2030</v>
      </c>
      <c r="K1" s="19">
        <v>2031</v>
      </c>
      <c r="L1" s="19">
        <v>2032</v>
      </c>
      <c r="M1" s="19">
        <v>2033</v>
      </c>
      <c r="N1" s="19">
        <v>2034</v>
      </c>
      <c r="O1" s="19">
        <v>2035</v>
      </c>
      <c r="P1" s="19">
        <v>2036</v>
      </c>
      <c r="Q1" s="19">
        <v>2037</v>
      </c>
      <c r="R1" s="19">
        <v>2038</v>
      </c>
      <c r="S1" s="19">
        <v>2039</v>
      </c>
      <c r="T1" s="19">
        <v>2040</v>
      </c>
      <c r="U1" s="19">
        <v>2041</v>
      </c>
      <c r="V1" s="19">
        <v>2042</v>
      </c>
      <c r="W1" s="19">
        <v>2043</v>
      </c>
      <c r="X1" s="19">
        <v>2044</v>
      </c>
      <c r="Y1" s="19">
        <v>2045</v>
      </c>
      <c r="Z1" s="19">
        <v>2046</v>
      </c>
      <c r="AA1" s="19">
        <v>2047</v>
      </c>
      <c r="AB1" s="19">
        <v>2048</v>
      </c>
      <c r="AC1" s="19">
        <v>2049</v>
      </c>
      <c r="AD1" s="19">
        <v>2050</v>
      </c>
      <c r="AE1" s="20" t="s">
        <v>32</v>
      </c>
      <c r="AF1" s="33" t="s">
        <v>67</v>
      </c>
      <c r="AG1" s="20" t="s">
        <v>53</v>
      </c>
      <c r="AH1" s="20"/>
    </row>
    <row r="2" spans="1:34" x14ac:dyDescent="0.25">
      <c r="A2" s="2" t="s">
        <v>0</v>
      </c>
      <c r="B2">
        <v>1859</v>
      </c>
      <c r="C2">
        <v>3062</v>
      </c>
      <c r="D2">
        <v>4811</v>
      </c>
      <c r="E2">
        <v>7269</v>
      </c>
      <c r="F2">
        <v>10707</v>
      </c>
      <c r="G2">
        <v>14964</v>
      </c>
      <c r="H2">
        <v>20383</v>
      </c>
      <c r="I2">
        <v>26950</v>
      </c>
      <c r="J2">
        <v>33472</v>
      </c>
      <c r="K2">
        <v>39812</v>
      </c>
      <c r="L2">
        <v>45875</v>
      </c>
      <c r="M2">
        <v>51615</v>
      </c>
      <c r="N2">
        <v>56971</v>
      </c>
      <c r="O2">
        <v>61935</v>
      </c>
      <c r="P2">
        <v>66164</v>
      </c>
      <c r="Q2">
        <v>70028</v>
      </c>
      <c r="R2">
        <v>73543</v>
      </c>
      <c r="S2">
        <v>76725</v>
      </c>
      <c r="T2">
        <v>79562</v>
      </c>
      <c r="U2">
        <v>81892</v>
      </c>
      <c r="V2">
        <v>83885</v>
      </c>
      <c r="W2">
        <v>85543</v>
      </c>
      <c r="X2">
        <v>86913</v>
      </c>
      <c r="Y2">
        <v>88016</v>
      </c>
      <c r="Z2">
        <v>88766</v>
      </c>
      <c r="AA2">
        <v>89377</v>
      </c>
      <c r="AB2">
        <v>89893</v>
      </c>
      <c r="AC2">
        <v>90348</v>
      </c>
      <c r="AD2">
        <v>90759</v>
      </c>
      <c r="AE2" s="2" t="s">
        <v>0</v>
      </c>
      <c r="AF2" s="34" t="s">
        <v>68</v>
      </c>
      <c r="AG2" s="2" t="s">
        <v>69</v>
      </c>
      <c r="AH2" s="2"/>
    </row>
    <row r="3" spans="1:34" x14ac:dyDescent="0.25">
      <c r="A3" s="2" t="s">
        <v>1</v>
      </c>
      <c r="B3">
        <v>155</v>
      </c>
      <c r="C3">
        <v>256</v>
      </c>
      <c r="D3">
        <v>406</v>
      </c>
      <c r="E3">
        <v>615</v>
      </c>
      <c r="F3">
        <v>912</v>
      </c>
      <c r="G3">
        <v>1278</v>
      </c>
      <c r="H3">
        <v>1746</v>
      </c>
      <c r="I3">
        <v>2313</v>
      </c>
      <c r="J3">
        <v>2875</v>
      </c>
      <c r="K3">
        <v>3422</v>
      </c>
      <c r="L3">
        <v>3945</v>
      </c>
      <c r="M3">
        <v>4440</v>
      </c>
      <c r="N3">
        <v>4901</v>
      </c>
      <c r="O3">
        <v>5329</v>
      </c>
      <c r="P3">
        <v>5694</v>
      </c>
      <c r="Q3">
        <v>6027</v>
      </c>
      <c r="R3">
        <v>6330</v>
      </c>
      <c r="S3">
        <v>6604</v>
      </c>
      <c r="T3">
        <v>6850</v>
      </c>
      <c r="U3">
        <v>7050</v>
      </c>
      <c r="V3">
        <v>7222</v>
      </c>
      <c r="W3">
        <v>7365</v>
      </c>
      <c r="X3">
        <v>7483</v>
      </c>
      <c r="Y3">
        <v>7578</v>
      </c>
      <c r="Z3">
        <v>7643</v>
      </c>
      <c r="AA3">
        <v>7695</v>
      </c>
      <c r="AB3">
        <v>7740</v>
      </c>
      <c r="AC3">
        <v>7780</v>
      </c>
      <c r="AD3">
        <v>7815</v>
      </c>
      <c r="AE3" s="2" t="s">
        <v>1</v>
      </c>
      <c r="AF3" s="34" t="s">
        <v>70</v>
      </c>
      <c r="AG3" s="2" t="s">
        <v>71</v>
      </c>
      <c r="AH3" s="2"/>
    </row>
    <row r="4" spans="1:34" x14ac:dyDescent="0.25">
      <c r="A4" s="2" t="s">
        <v>2</v>
      </c>
      <c r="B4">
        <v>5290</v>
      </c>
      <c r="C4">
        <v>8163</v>
      </c>
      <c r="D4">
        <v>12105</v>
      </c>
      <c r="E4">
        <v>17313</v>
      </c>
      <c r="F4">
        <v>24240</v>
      </c>
      <c r="G4">
        <v>32456</v>
      </c>
      <c r="H4">
        <v>42859</v>
      </c>
      <c r="I4">
        <v>55426</v>
      </c>
      <c r="J4">
        <v>67929</v>
      </c>
      <c r="K4">
        <v>80109</v>
      </c>
      <c r="L4">
        <v>91750</v>
      </c>
      <c r="M4">
        <v>102761</v>
      </c>
      <c r="N4">
        <v>113037</v>
      </c>
      <c r="O4">
        <v>122562</v>
      </c>
      <c r="P4">
        <v>130681</v>
      </c>
      <c r="Q4">
        <v>138093</v>
      </c>
      <c r="R4">
        <v>144836</v>
      </c>
      <c r="S4">
        <v>150938</v>
      </c>
      <c r="T4">
        <v>156369</v>
      </c>
      <c r="U4">
        <v>160845</v>
      </c>
      <c r="V4">
        <v>164670</v>
      </c>
      <c r="W4">
        <v>167857</v>
      </c>
      <c r="X4">
        <v>170485</v>
      </c>
      <c r="Y4">
        <v>172602</v>
      </c>
      <c r="Z4">
        <v>174042</v>
      </c>
      <c r="AA4">
        <v>175221</v>
      </c>
      <c r="AB4">
        <v>176209</v>
      </c>
      <c r="AC4">
        <v>177089</v>
      </c>
      <c r="AD4">
        <v>177874</v>
      </c>
      <c r="AE4" s="2" t="s">
        <v>2</v>
      </c>
      <c r="AF4" s="34" t="s">
        <v>72</v>
      </c>
      <c r="AG4" s="2" t="s">
        <v>41</v>
      </c>
      <c r="AH4" s="2"/>
    </row>
    <row r="5" spans="1:34" x14ac:dyDescent="0.25">
      <c r="A5" s="2" t="s">
        <v>3</v>
      </c>
      <c r="B5">
        <v>1674</v>
      </c>
      <c r="C5">
        <v>2722</v>
      </c>
      <c r="D5">
        <v>4239</v>
      </c>
      <c r="E5">
        <v>6349</v>
      </c>
      <c r="F5">
        <v>9276</v>
      </c>
      <c r="G5">
        <v>12884</v>
      </c>
      <c r="H5">
        <v>17475</v>
      </c>
      <c r="I5">
        <v>23031</v>
      </c>
      <c r="J5">
        <v>28549</v>
      </c>
      <c r="K5">
        <v>33918</v>
      </c>
      <c r="L5">
        <v>39051</v>
      </c>
      <c r="M5">
        <v>43911</v>
      </c>
      <c r="N5">
        <v>48443</v>
      </c>
      <c r="O5">
        <v>52643</v>
      </c>
      <c r="P5">
        <v>56227</v>
      </c>
      <c r="Q5">
        <v>59497</v>
      </c>
      <c r="R5">
        <v>62474</v>
      </c>
      <c r="S5">
        <v>65167</v>
      </c>
      <c r="T5">
        <v>67566</v>
      </c>
      <c r="U5">
        <v>69537</v>
      </c>
      <c r="V5">
        <v>71228</v>
      </c>
      <c r="W5">
        <v>72633</v>
      </c>
      <c r="X5">
        <v>73791</v>
      </c>
      <c r="Y5">
        <v>74725</v>
      </c>
      <c r="Z5">
        <v>75359</v>
      </c>
      <c r="AA5">
        <v>75876</v>
      </c>
      <c r="AB5">
        <v>76313</v>
      </c>
      <c r="AC5">
        <v>76699</v>
      </c>
      <c r="AD5">
        <v>77047</v>
      </c>
      <c r="AE5" s="2" t="s">
        <v>3</v>
      </c>
      <c r="AF5" s="34" t="s">
        <v>73</v>
      </c>
      <c r="AG5" s="2" t="s">
        <v>41</v>
      </c>
      <c r="AH5" s="2"/>
    </row>
    <row r="6" spans="1:34" x14ac:dyDescent="0.25">
      <c r="A6" s="2" t="s">
        <v>4</v>
      </c>
      <c r="B6">
        <v>3498</v>
      </c>
      <c r="C6">
        <v>6106</v>
      </c>
      <c r="D6">
        <v>10105</v>
      </c>
      <c r="E6">
        <v>15835</v>
      </c>
      <c r="F6">
        <v>23820</v>
      </c>
      <c r="G6">
        <v>33580</v>
      </c>
      <c r="H6">
        <v>46088</v>
      </c>
      <c r="I6">
        <v>60422</v>
      </c>
      <c r="J6">
        <v>74676</v>
      </c>
      <c r="K6">
        <v>89003</v>
      </c>
      <c r="L6">
        <v>102718</v>
      </c>
      <c r="M6">
        <v>115720</v>
      </c>
      <c r="N6">
        <v>127876</v>
      </c>
      <c r="O6">
        <v>139184</v>
      </c>
      <c r="P6">
        <v>148439</v>
      </c>
      <c r="Q6">
        <v>156886</v>
      </c>
      <c r="R6">
        <v>164572</v>
      </c>
      <c r="S6">
        <v>171530</v>
      </c>
      <c r="T6">
        <v>177726</v>
      </c>
      <c r="U6">
        <v>182821</v>
      </c>
      <c r="V6">
        <v>187185</v>
      </c>
      <c r="W6">
        <v>190814</v>
      </c>
      <c r="X6">
        <v>193809</v>
      </c>
      <c r="Y6">
        <v>196227</v>
      </c>
      <c r="Z6">
        <v>197867</v>
      </c>
      <c r="AA6">
        <v>199210</v>
      </c>
      <c r="AB6">
        <v>200333</v>
      </c>
      <c r="AC6">
        <v>201336</v>
      </c>
      <c r="AD6">
        <v>202233</v>
      </c>
      <c r="AE6" s="2" t="s">
        <v>4</v>
      </c>
      <c r="AF6" s="34" t="s">
        <v>74</v>
      </c>
      <c r="AG6" s="2" t="s">
        <v>42</v>
      </c>
      <c r="AH6" s="2"/>
    </row>
    <row r="7" spans="1:34" x14ac:dyDescent="0.25">
      <c r="A7" s="2" t="s">
        <v>5</v>
      </c>
      <c r="B7">
        <v>1011</v>
      </c>
      <c r="C7">
        <v>1732</v>
      </c>
      <c r="D7">
        <v>2817</v>
      </c>
      <c r="E7">
        <v>4343</v>
      </c>
      <c r="F7">
        <v>6429</v>
      </c>
      <c r="G7">
        <v>8924</v>
      </c>
      <c r="H7">
        <v>12107</v>
      </c>
      <c r="I7">
        <v>15753</v>
      </c>
      <c r="J7">
        <v>19381</v>
      </c>
      <c r="K7">
        <v>23029</v>
      </c>
      <c r="L7">
        <v>26520</v>
      </c>
      <c r="M7">
        <v>29830</v>
      </c>
      <c r="N7">
        <v>32925</v>
      </c>
      <c r="O7">
        <v>35802</v>
      </c>
      <c r="P7">
        <v>38158</v>
      </c>
      <c r="Q7">
        <v>40309</v>
      </c>
      <c r="R7">
        <v>42267</v>
      </c>
      <c r="S7">
        <v>44036</v>
      </c>
      <c r="T7">
        <v>45613</v>
      </c>
      <c r="U7">
        <v>46911</v>
      </c>
      <c r="V7">
        <v>48021</v>
      </c>
      <c r="W7">
        <v>48946</v>
      </c>
      <c r="X7">
        <v>49708</v>
      </c>
      <c r="Y7">
        <v>50322</v>
      </c>
      <c r="Z7">
        <v>50742</v>
      </c>
      <c r="AA7">
        <v>51084</v>
      </c>
      <c r="AB7">
        <v>51371</v>
      </c>
      <c r="AC7">
        <v>51626</v>
      </c>
      <c r="AD7">
        <v>51854</v>
      </c>
      <c r="AE7" s="2" t="s">
        <v>5</v>
      </c>
      <c r="AF7" s="34" t="s">
        <v>75</v>
      </c>
      <c r="AG7" s="2" t="s">
        <v>43</v>
      </c>
      <c r="AH7" s="2"/>
    </row>
    <row r="8" spans="1:34" x14ac:dyDescent="0.25">
      <c r="A8" s="2" t="s">
        <v>62</v>
      </c>
      <c r="B8">
        <v>6</v>
      </c>
      <c r="C8">
        <v>8</v>
      </c>
      <c r="D8">
        <v>12</v>
      </c>
      <c r="E8">
        <v>16</v>
      </c>
      <c r="F8">
        <v>20</v>
      </c>
      <c r="G8">
        <v>25</v>
      </c>
      <c r="H8">
        <v>32</v>
      </c>
      <c r="I8">
        <v>40</v>
      </c>
      <c r="J8">
        <v>47</v>
      </c>
      <c r="K8">
        <v>55</v>
      </c>
      <c r="L8">
        <v>62</v>
      </c>
      <c r="M8">
        <v>69</v>
      </c>
      <c r="N8">
        <v>75</v>
      </c>
      <c r="O8">
        <v>81</v>
      </c>
      <c r="P8">
        <v>86</v>
      </c>
      <c r="Q8">
        <v>91</v>
      </c>
      <c r="R8">
        <v>95</v>
      </c>
      <c r="S8">
        <v>98</v>
      </c>
      <c r="T8">
        <v>102</v>
      </c>
      <c r="U8">
        <v>105</v>
      </c>
      <c r="V8">
        <v>107</v>
      </c>
      <c r="W8">
        <v>109</v>
      </c>
      <c r="X8">
        <v>111</v>
      </c>
      <c r="Y8">
        <v>112</v>
      </c>
      <c r="Z8">
        <v>113</v>
      </c>
      <c r="AA8">
        <v>113</v>
      </c>
      <c r="AB8">
        <v>114</v>
      </c>
      <c r="AC8">
        <v>115</v>
      </c>
      <c r="AD8">
        <v>115</v>
      </c>
      <c r="AE8" s="2" t="s">
        <v>62</v>
      </c>
      <c r="AF8" s="34" t="s">
        <v>76</v>
      </c>
      <c r="AG8" s="2" t="s">
        <v>77</v>
      </c>
      <c r="AH8" s="2"/>
    </row>
    <row r="9" spans="1:34" x14ac:dyDescent="0.25">
      <c r="A9" s="2" t="s">
        <v>6</v>
      </c>
      <c r="B9">
        <v>2961</v>
      </c>
      <c r="C9">
        <v>4738</v>
      </c>
      <c r="D9">
        <v>7264</v>
      </c>
      <c r="E9">
        <v>10723</v>
      </c>
      <c r="F9">
        <v>15465</v>
      </c>
      <c r="G9">
        <v>21246</v>
      </c>
      <c r="H9">
        <v>28597</v>
      </c>
      <c r="I9">
        <v>37490</v>
      </c>
      <c r="J9">
        <v>46327</v>
      </c>
      <c r="K9">
        <v>54921</v>
      </c>
      <c r="L9">
        <v>63144</v>
      </c>
      <c r="M9">
        <v>70921</v>
      </c>
      <c r="N9">
        <v>78180</v>
      </c>
      <c r="O9">
        <v>84909</v>
      </c>
      <c r="P9">
        <v>90645</v>
      </c>
      <c r="Q9">
        <v>95881</v>
      </c>
      <c r="R9">
        <v>100643</v>
      </c>
      <c r="S9">
        <v>104956</v>
      </c>
      <c r="T9">
        <v>108797</v>
      </c>
      <c r="U9">
        <v>111956</v>
      </c>
      <c r="V9">
        <v>114659</v>
      </c>
      <c r="W9">
        <v>116909</v>
      </c>
      <c r="X9">
        <v>118767</v>
      </c>
      <c r="Y9">
        <v>120261</v>
      </c>
      <c r="Z9">
        <v>121278</v>
      </c>
      <c r="AA9">
        <v>122110</v>
      </c>
      <c r="AB9">
        <v>122808</v>
      </c>
      <c r="AC9">
        <v>123425</v>
      </c>
      <c r="AD9">
        <v>123980</v>
      </c>
      <c r="AE9" s="2" t="s">
        <v>6</v>
      </c>
      <c r="AF9" s="34" t="s">
        <v>78</v>
      </c>
      <c r="AG9" s="2" t="s">
        <v>44</v>
      </c>
      <c r="AH9" s="2"/>
    </row>
    <row r="10" spans="1:34" x14ac:dyDescent="0.25">
      <c r="A10" s="2" t="s">
        <v>7</v>
      </c>
      <c r="B10">
        <v>375</v>
      </c>
      <c r="C10">
        <v>637</v>
      </c>
      <c r="D10">
        <v>1031</v>
      </c>
      <c r="E10">
        <v>1595</v>
      </c>
      <c r="F10">
        <v>2398</v>
      </c>
      <c r="G10">
        <v>3406</v>
      </c>
      <c r="H10">
        <v>4691</v>
      </c>
      <c r="I10">
        <v>6249</v>
      </c>
      <c r="J10">
        <v>7794</v>
      </c>
      <c r="K10">
        <v>9298</v>
      </c>
      <c r="L10">
        <v>10737</v>
      </c>
      <c r="M10">
        <v>12097</v>
      </c>
      <c r="N10">
        <v>13367</v>
      </c>
      <c r="O10">
        <v>14545</v>
      </c>
      <c r="P10">
        <v>15547</v>
      </c>
      <c r="Q10">
        <v>16463</v>
      </c>
      <c r="R10">
        <v>17297</v>
      </c>
      <c r="S10">
        <v>18052</v>
      </c>
      <c r="T10">
        <v>18725</v>
      </c>
      <c r="U10">
        <v>19279</v>
      </c>
      <c r="V10">
        <v>19750</v>
      </c>
      <c r="W10">
        <v>20144</v>
      </c>
      <c r="X10">
        <v>20468</v>
      </c>
      <c r="Y10">
        <v>20730</v>
      </c>
      <c r="Z10">
        <v>20908</v>
      </c>
      <c r="AA10">
        <v>21052</v>
      </c>
      <c r="AB10">
        <v>21174</v>
      </c>
      <c r="AC10">
        <v>21283</v>
      </c>
      <c r="AD10">
        <v>21380</v>
      </c>
      <c r="AE10" s="2" t="s">
        <v>7</v>
      </c>
      <c r="AF10" s="34" t="s">
        <v>79</v>
      </c>
      <c r="AG10" s="2" t="s">
        <v>45</v>
      </c>
      <c r="AH10" s="2"/>
    </row>
    <row r="11" spans="1:34" x14ac:dyDescent="0.25">
      <c r="A11" s="2" t="s">
        <v>8</v>
      </c>
      <c r="B11">
        <v>2980</v>
      </c>
      <c r="C11">
        <v>4987</v>
      </c>
      <c r="D11">
        <v>7952</v>
      </c>
      <c r="E11">
        <v>12150</v>
      </c>
      <c r="F11">
        <v>18080</v>
      </c>
      <c r="G11">
        <v>25461</v>
      </c>
      <c r="H11">
        <v>34869</v>
      </c>
      <c r="I11">
        <v>46264</v>
      </c>
      <c r="J11">
        <v>57574</v>
      </c>
      <c r="K11">
        <v>68580</v>
      </c>
      <c r="L11">
        <v>79101</v>
      </c>
      <c r="M11">
        <v>89060</v>
      </c>
      <c r="N11">
        <v>98352</v>
      </c>
      <c r="O11">
        <v>106963</v>
      </c>
      <c r="P11">
        <v>114305</v>
      </c>
      <c r="Q11">
        <v>121009</v>
      </c>
      <c r="R11">
        <v>127109</v>
      </c>
      <c r="S11">
        <v>132627</v>
      </c>
      <c r="T11">
        <v>137546</v>
      </c>
      <c r="U11">
        <v>141591</v>
      </c>
      <c r="V11">
        <v>145048</v>
      </c>
      <c r="W11">
        <v>147929</v>
      </c>
      <c r="X11">
        <v>150305</v>
      </c>
      <c r="Y11">
        <v>152220</v>
      </c>
      <c r="Z11">
        <v>153516</v>
      </c>
      <c r="AA11">
        <v>154579</v>
      </c>
      <c r="AB11">
        <v>155468</v>
      </c>
      <c r="AC11">
        <v>156262</v>
      </c>
      <c r="AD11">
        <v>156977</v>
      </c>
      <c r="AE11" s="2" t="s">
        <v>8</v>
      </c>
      <c r="AF11" s="34" t="s">
        <v>80</v>
      </c>
      <c r="AG11" s="2" t="s">
        <v>81</v>
      </c>
      <c r="AH11" s="2"/>
    </row>
    <row r="12" spans="1:34" x14ac:dyDescent="0.25">
      <c r="A12" s="2" t="s">
        <v>9</v>
      </c>
      <c r="B12">
        <v>1254</v>
      </c>
      <c r="C12">
        <v>2161</v>
      </c>
      <c r="D12">
        <v>3532</v>
      </c>
      <c r="E12">
        <v>5472</v>
      </c>
      <c r="F12">
        <v>8143</v>
      </c>
      <c r="G12">
        <v>11358</v>
      </c>
      <c r="H12">
        <v>15470</v>
      </c>
      <c r="I12">
        <v>20174</v>
      </c>
      <c r="J12">
        <v>24861</v>
      </c>
      <c r="K12">
        <v>29571</v>
      </c>
      <c r="L12">
        <v>34078</v>
      </c>
      <c r="M12">
        <v>38351</v>
      </c>
      <c r="N12">
        <v>42348</v>
      </c>
      <c r="O12">
        <v>46062</v>
      </c>
      <c r="P12">
        <v>49104</v>
      </c>
      <c r="Q12">
        <v>51879</v>
      </c>
      <c r="R12">
        <v>54406</v>
      </c>
      <c r="S12">
        <v>56693</v>
      </c>
      <c r="T12">
        <v>58729</v>
      </c>
      <c r="U12">
        <v>60404</v>
      </c>
      <c r="V12">
        <v>61836</v>
      </c>
      <c r="W12">
        <v>63031</v>
      </c>
      <c r="X12">
        <v>64015</v>
      </c>
      <c r="Y12">
        <v>64810</v>
      </c>
      <c r="Z12">
        <v>65348</v>
      </c>
      <c r="AA12">
        <v>65790</v>
      </c>
      <c r="AB12">
        <v>66161</v>
      </c>
      <c r="AC12">
        <v>66489</v>
      </c>
      <c r="AD12">
        <v>66785</v>
      </c>
      <c r="AE12" s="2" t="s">
        <v>9</v>
      </c>
      <c r="AF12" s="34" t="s">
        <v>82</v>
      </c>
      <c r="AG12" s="2" t="s">
        <v>42</v>
      </c>
      <c r="AH12" s="2"/>
    </row>
    <row r="13" spans="1:34" x14ac:dyDescent="0.25">
      <c r="A13" s="2" t="s">
        <v>10</v>
      </c>
      <c r="B13">
        <v>439</v>
      </c>
      <c r="C13">
        <v>796</v>
      </c>
      <c r="D13">
        <v>1362</v>
      </c>
      <c r="E13">
        <v>2203</v>
      </c>
      <c r="F13">
        <v>3413</v>
      </c>
      <c r="G13">
        <v>4945</v>
      </c>
      <c r="H13">
        <v>6919</v>
      </c>
      <c r="I13">
        <v>9185</v>
      </c>
      <c r="J13">
        <v>11435</v>
      </c>
      <c r="K13">
        <v>13696</v>
      </c>
      <c r="L13">
        <v>15861</v>
      </c>
      <c r="M13">
        <v>17912</v>
      </c>
      <c r="N13">
        <v>19831</v>
      </c>
      <c r="O13">
        <v>21616</v>
      </c>
      <c r="P13">
        <v>23076</v>
      </c>
      <c r="Q13">
        <v>24411</v>
      </c>
      <c r="R13">
        <v>25624</v>
      </c>
      <c r="S13">
        <v>26722</v>
      </c>
      <c r="T13">
        <v>27700</v>
      </c>
      <c r="U13">
        <v>28504</v>
      </c>
      <c r="V13">
        <v>29194</v>
      </c>
      <c r="W13">
        <v>29766</v>
      </c>
      <c r="X13">
        <v>30239</v>
      </c>
      <c r="Y13">
        <v>30621</v>
      </c>
      <c r="Z13">
        <v>30879</v>
      </c>
      <c r="AA13">
        <v>31091</v>
      </c>
      <c r="AB13">
        <v>31268</v>
      </c>
      <c r="AC13">
        <v>31425</v>
      </c>
      <c r="AD13">
        <v>31569</v>
      </c>
      <c r="AE13" s="2" t="s">
        <v>10</v>
      </c>
      <c r="AF13" s="34" t="s">
        <v>83</v>
      </c>
      <c r="AG13" s="2" t="s">
        <v>43</v>
      </c>
      <c r="AH13" s="2"/>
    </row>
    <row r="14" spans="1:34" x14ac:dyDescent="0.25">
      <c r="A14" s="2" t="s">
        <v>11</v>
      </c>
      <c r="B14">
        <v>74</v>
      </c>
      <c r="C14">
        <v>109</v>
      </c>
      <c r="D14">
        <v>156</v>
      </c>
      <c r="E14">
        <v>216</v>
      </c>
      <c r="F14">
        <v>292</v>
      </c>
      <c r="G14">
        <v>378</v>
      </c>
      <c r="H14">
        <v>487</v>
      </c>
      <c r="I14">
        <v>617</v>
      </c>
      <c r="J14">
        <v>748</v>
      </c>
      <c r="K14">
        <v>875</v>
      </c>
      <c r="L14">
        <v>996</v>
      </c>
      <c r="M14">
        <v>1111</v>
      </c>
      <c r="N14">
        <v>1218</v>
      </c>
      <c r="O14">
        <v>1317</v>
      </c>
      <c r="P14">
        <v>1402</v>
      </c>
      <c r="Q14">
        <v>1479</v>
      </c>
      <c r="R14">
        <v>1549</v>
      </c>
      <c r="S14">
        <v>1613</v>
      </c>
      <c r="T14">
        <v>1670</v>
      </c>
      <c r="U14">
        <v>1716</v>
      </c>
      <c r="V14">
        <v>1755</v>
      </c>
      <c r="W14">
        <v>1789</v>
      </c>
      <c r="X14">
        <v>1816</v>
      </c>
      <c r="Y14">
        <v>1839</v>
      </c>
      <c r="Z14">
        <v>1854</v>
      </c>
      <c r="AA14">
        <v>1865</v>
      </c>
      <c r="AB14">
        <v>1876</v>
      </c>
      <c r="AC14">
        <v>1885</v>
      </c>
      <c r="AD14">
        <v>1893</v>
      </c>
      <c r="AE14" s="2" t="s">
        <v>11</v>
      </c>
      <c r="AF14" s="34" t="s">
        <v>84</v>
      </c>
      <c r="AG14" s="2" t="s">
        <v>48</v>
      </c>
      <c r="AH14" s="2"/>
    </row>
    <row r="15" spans="1:34" x14ac:dyDescent="0.25">
      <c r="A15" s="2" t="s">
        <v>12</v>
      </c>
      <c r="B15">
        <v>1206</v>
      </c>
      <c r="C15">
        <v>2146</v>
      </c>
      <c r="D15">
        <v>3593</v>
      </c>
      <c r="E15">
        <v>5720</v>
      </c>
      <c r="F15">
        <v>8801</v>
      </c>
      <c r="G15">
        <v>12722</v>
      </c>
      <c r="H15">
        <v>17734</v>
      </c>
      <c r="I15">
        <v>23812</v>
      </c>
      <c r="J15">
        <v>29844</v>
      </c>
      <c r="K15">
        <v>35704</v>
      </c>
      <c r="L15">
        <v>41311</v>
      </c>
      <c r="M15">
        <v>46616</v>
      </c>
      <c r="N15">
        <v>51567</v>
      </c>
      <c r="O15">
        <v>56153</v>
      </c>
      <c r="P15">
        <v>60067</v>
      </c>
      <c r="Q15">
        <v>63638</v>
      </c>
      <c r="R15">
        <v>66892</v>
      </c>
      <c r="S15">
        <v>69837</v>
      </c>
      <c r="T15">
        <v>72456</v>
      </c>
      <c r="U15">
        <v>74613</v>
      </c>
      <c r="V15">
        <v>76457</v>
      </c>
      <c r="W15">
        <v>77990</v>
      </c>
      <c r="X15">
        <v>79253</v>
      </c>
      <c r="Y15">
        <v>80276</v>
      </c>
      <c r="Z15">
        <v>80965</v>
      </c>
      <c r="AA15">
        <v>81532</v>
      </c>
      <c r="AB15">
        <v>82006</v>
      </c>
      <c r="AC15">
        <v>82429</v>
      </c>
      <c r="AD15">
        <v>82811</v>
      </c>
      <c r="AE15" s="2" t="s">
        <v>12</v>
      </c>
      <c r="AF15" s="34" t="s">
        <v>85</v>
      </c>
      <c r="AG15" s="2" t="s">
        <v>46</v>
      </c>
      <c r="AH15" s="2"/>
    </row>
    <row r="16" spans="1:34" x14ac:dyDescent="0.25">
      <c r="A16" s="2" t="s">
        <v>13</v>
      </c>
      <c r="B16">
        <v>3419</v>
      </c>
      <c r="C16">
        <v>5584</v>
      </c>
      <c r="D16">
        <v>8718</v>
      </c>
      <c r="E16">
        <v>13088</v>
      </c>
      <c r="F16">
        <v>19170</v>
      </c>
      <c r="G16">
        <v>26668</v>
      </c>
      <c r="H16">
        <v>36216</v>
      </c>
      <c r="I16">
        <v>47772</v>
      </c>
      <c r="J16">
        <v>59252</v>
      </c>
      <c r="K16">
        <v>70420</v>
      </c>
      <c r="L16">
        <v>81098</v>
      </c>
      <c r="M16">
        <v>91204</v>
      </c>
      <c r="N16">
        <v>100632</v>
      </c>
      <c r="O16">
        <v>109370</v>
      </c>
      <c r="P16">
        <v>116822</v>
      </c>
      <c r="Q16">
        <v>123623</v>
      </c>
      <c r="R16">
        <v>129815</v>
      </c>
      <c r="S16">
        <v>135417</v>
      </c>
      <c r="T16">
        <v>140410</v>
      </c>
      <c r="U16">
        <v>144514</v>
      </c>
      <c r="V16">
        <v>148027</v>
      </c>
      <c r="W16">
        <v>150944</v>
      </c>
      <c r="X16">
        <v>153354</v>
      </c>
      <c r="Y16">
        <v>155303</v>
      </c>
      <c r="Z16">
        <v>156621</v>
      </c>
      <c r="AA16">
        <v>157697</v>
      </c>
      <c r="AB16">
        <v>158601</v>
      </c>
      <c r="AC16">
        <v>159409</v>
      </c>
      <c r="AD16">
        <v>160131</v>
      </c>
      <c r="AE16" s="2" t="s">
        <v>13</v>
      </c>
      <c r="AF16" s="34" t="s">
        <v>86</v>
      </c>
      <c r="AG16" s="2" t="s">
        <v>41</v>
      </c>
      <c r="AH16" s="2"/>
    </row>
    <row r="17" spans="1:34" x14ac:dyDescent="0.25">
      <c r="A17" s="2" t="s">
        <v>14</v>
      </c>
      <c r="B17">
        <v>26208</v>
      </c>
      <c r="C17">
        <v>36874</v>
      </c>
      <c r="D17">
        <v>49435</v>
      </c>
      <c r="E17">
        <v>63400</v>
      </c>
      <c r="F17">
        <v>78733</v>
      </c>
      <c r="G17">
        <v>93522</v>
      </c>
      <c r="H17">
        <v>111687</v>
      </c>
      <c r="I17">
        <v>133323</v>
      </c>
      <c r="J17">
        <v>155082</v>
      </c>
      <c r="K17">
        <v>176408</v>
      </c>
      <c r="L17">
        <v>196757</v>
      </c>
      <c r="M17">
        <v>215985</v>
      </c>
      <c r="N17">
        <v>233921</v>
      </c>
      <c r="O17">
        <v>250573</v>
      </c>
      <c r="P17">
        <v>264727</v>
      </c>
      <c r="Q17">
        <v>277616</v>
      </c>
      <c r="R17">
        <v>289347</v>
      </c>
      <c r="S17">
        <v>299947</v>
      </c>
      <c r="T17">
        <v>309411</v>
      </c>
      <c r="U17">
        <v>317205</v>
      </c>
      <c r="V17">
        <v>323876</v>
      </c>
      <c r="W17">
        <v>329443</v>
      </c>
      <c r="X17">
        <v>334042</v>
      </c>
      <c r="Y17">
        <v>337753</v>
      </c>
      <c r="Z17">
        <v>340318</v>
      </c>
      <c r="AA17">
        <v>342404</v>
      </c>
      <c r="AB17">
        <v>344141</v>
      </c>
      <c r="AC17">
        <v>345669</v>
      </c>
      <c r="AD17">
        <v>347039</v>
      </c>
      <c r="AE17" s="2" t="s">
        <v>14</v>
      </c>
      <c r="AF17" s="34" t="s">
        <v>87</v>
      </c>
      <c r="AG17" s="2" t="s">
        <v>41</v>
      </c>
      <c r="AH17" s="2"/>
    </row>
    <row r="18" spans="1:34" x14ac:dyDescent="0.25">
      <c r="A18" s="2" t="s">
        <v>15</v>
      </c>
      <c r="B18">
        <v>583</v>
      </c>
      <c r="C18">
        <v>1071</v>
      </c>
      <c r="D18">
        <v>1854</v>
      </c>
      <c r="E18">
        <v>3037</v>
      </c>
      <c r="F18">
        <v>4754</v>
      </c>
      <c r="G18">
        <v>6955</v>
      </c>
      <c r="H18">
        <v>9795</v>
      </c>
      <c r="I18">
        <v>13056</v>
      </c>
      <c r="J18">
        <v>16292</v>
      </c>
      <c r="K18">
        <v>19544</v>
      </c>
      <c r="L18">
        <v>22656</v>
      </c>
      <c r="M18">
        <v>25609</v>
      </c>
      <c r="N18">
        <v>28370</v>
      </c>
      <c r="O18">
        <v>30936</v>
      </c>
      <c r="P18">
        <v>33038</v>
      </c>
      <c r="Q18">
        <v>34955</v>
      </c>
      <c r="R18">
        <v>36701</v>
      </c>
      <c r="S18">
        <v>38281</v>
      </c>
      <c r="T18">
        <v>39689</v>
      </c>
      <c r="U18">
        <v>40848</v>
      </c>
      <c r="V18">
        <v>41836</v>
      </c>
      <c r="W18">
        <v>42661</v>
      </c>
      <c r="X18">
        <v>43340</v>
      </c>
      <c r="Y18">
        <v>43889</v>
      </c>
      <c r="Z18">
        <v>44260</v>
      </c>
      <c r="AA18">
        <v>44564</v>
      </c>
      <c r="AB18">
        <v>44820</v>
      </c>
      <c r="AC18">
        <v>45048</v>
      </c>
      <c r="AD18">
        <v>45251</v>
      </c>
      <c r="AE18" s="2" t="s">
        <v>15</v>
      </c>
      <c r="AF18" s="34" t="s">
        <v>88</v>
      </c>
      <c r="AG18" s="2" t="s">
        <v>43</v>
      </c>
      <c r="AH18" s="2"/>
    </row>
    <row r="19" spans="1:34" x14ac:dyDescent="0.25">
      <c r="A19" s="2" t="s">
        <v>16</v>
      </c>
      <c r="B19">
        <v>1896</v>
      </c>
      <c r="C19">
        <v>3181</v>
      </c>
      <c r="D19">
        <v>5053</v>
      </c>
      <c r="E19">
        <v>7604</v>
      </c>
      <c r="F19">
        <v>10981</v>
      </c>
      <c r="G19">
        <v>14865</v>
      </c>
      <c r="H19">
        <v>19787</v>
      </c>
      <c r="I19">
        <v>25418</v>
      </c>
      <c r="J19">
        <v>31030</v>
      </c>
      <c r="K19">
        <v>36674</v>
      </c>
      <c r="L19">
        <v>42076</v>
      </c>
      <c r="M19">
        <v>47195</v>
      </c>
      <c r="N19">
        <v>51984</v>
      </c>
      <c r="O19">
        <v>56437</v>
      </c>
      <c r="P19">
        <v>60081</v>
      </c>
      <c r="Q19">
        <v>63406</v>
      </c>
      <c r="R19">
        <v>66434</v>
      </c>
      <c r="S19">
        <v>69170</v>
      </c>
      <c r="T19">
        <v>71608</v>
      </c>
      <c r="U19">
        <v>73619</v>
      </c>
      <c r="V19">
        <v>75335</v>
      </c>
      <c r="W19">
        <v>76764</v>
      </c>
      <c r="X19">
        <v>77948</v>
      </c>
      <c r="Y19">
        <v>78898</v>
      </c>
      <c r="Z19">
        <v>79547</v>
      </c>
      <c r="AA19">
        <v>80080</v>
      </c>
      <c r="AB19">
        <v>80521</v>
      </c>
      <c r="AC19">
        <v>80915</v>
      </c>
      <c r="AD19">
        <v>81267</v>
      </c>
      <c r="AE19" s="2" t="s">
        <v>16</v>
      </c>
      <c r="AF19" s="34" t="s">
        <v>89</v>
      </c>
      <c r="AG19" s="2" t="s">
        <v>42</v>
      </c>
      <c r="AH19" s="2"/>
    </row>
    <row r="20" spans="1:34" x14ac:dyDescent="0.25">
      <c r="A20" s="2" t="s">
        <v>17</v>
      </c>
      <c r="B20">
        <v>215</v>
      </c>
      <c r="C20">
        <v>344</v>
      </c>
      <c r="D20">
        <v>526</v>
      </c>
      <c r="E20">
        <v>775</v>
      </c>
      <c r="F20">
        <v>1116</v>
      </c>
      <c r="G20">
        <v>1531</v>
      </c>
      <c r="H20">
        <v>2059</v>
      </c>
      <c r="I20">
        <v>2697</v>
      </c>
      <c r="J20">
        <v>3332</v>
      </c>
      <c r="K20">
        <v>3949</v>
      </c>
      <c r="L20">
        <v>4539</v>
      </c>
      <c r="M20">
        <v>5098</v>
      </c>
      <c r="N20">
        <v>5619</v>
      </c>
      <c r="O20">
        <v>6102</v>
      </c>
      <c r="P20">
        <v>6513</v>
      </c>
      <c r="Q20">
        <v>6890</v>
      </c>
      <c r="R20">
        <v>7231</v>
      </c>
      <c r="S20">
        <v>7542</v>
      </c>
      <c r="T20">
        <v>7817</v>
      </c>
      <c r="U20">
        <v>8044</v>
      </c>
      <c r="V20">
        <v>8237</v>
      </c>
      <c r="W20">
        <v>8400</v>
      </c>
      <c r="X20">
        <v>8532</v>
      </c>
      <c r="Y20">
        <v>8640</v>
      </c>
      <c r="Z20">
        <v>8713</v>
      </c>
      <c r="AA20">
        <v>8773</v>
      </c>
      <c r="AB20">
        <v>8822</v>
      </c>
      <c r="AC20">
        <v>8867</v>
      </c>
      <c r="AD20">
        <v>8907</v>
      </c>
      <c r="AE20" s="2" t="s">
        <v>17</v>
      </c>
      <c r="AF20" s="34" t="s">
        <v>90</v>
      </c>
      <c r="AG20" s="2" t="s">
        <v>71</v>
      </c>
      <c r="AH20" s="2"/>
    </row>
    <row r="21" spans="1:34" x14ac:dyDescent="0.25">
      <c r="A21" s="2" t="s">
        <v>18</v>
      </c>
      <c r="B21">
        <v>941</v>
      </c>
      <c r="C21">
        <v>1638</v>
      </c>
      <c r="D21">
        <v>2696</v>
      </c>
      <c r="E21">
        <v>4236</v>
      </c>
      <c r="F21">
        <v>6446</v>
      </c>
      <c r="G21">
        <v>9242</v>
      </c>
      <c r="H21">
        <v>12817</v>
      </c>
      <c r="I21">
        <v>17146</v>
      </c>
      <c r="J21">
        <v>21445</v>
      </c>
      <c r="K21">
        <v>25624</v>
      </c>
      <c r="L21">
        <v>29618</v>
      </c>
      <c r="M21">
        <v>33400</v>
      </c>
      <c r="N21">
        <v>36931</v>
      </c>
      <c r="O21">
        <v>40199</v>
      </c>
      <c r="P21">
        <v>42990</v>
      </c>
      <c r="Q21">
        <v>45537</v>
      </c>
      <c r="R21">
        <v>47852</v>
      </c>
      <c r="S21">
        <v>49951</v>
      </c>
      <c r="T21">
        <v>51820</v>
      </c>
      <c r="U21">
        <v>53355</v>
      </c>
      <c r="V21">
        <v>54670</v>
      </c>
      <c r="W21">
        <v>55763</v>
      </c>
      <c r="X21">
        <v>56665</v>
      </c>
      <c r="Y21">
        <v>57391</v>
      </c>
      <c r="Z21">
        <v>57886</v>
      </c>
      <c r="AA21">
        <v>58287</v>
      </c>
      <c r="AB21">
        <v>58626</v>
      </c>
      <c r="AC21">
        <v>58927</v>
      </c>
      <c r="AD21">
        <v>59199</v>
      </c>
      <c r="AE21" s="2" t="s">
        <v>18</v>
      </c>
      <c r="AF21" s="34" t="s">
        <v>91</v>
      </c>
      <c r="AG21" s="2" t="s">
        <v>92</v>
      </c>
      <c r="AH21" s="2"/>
    </row>
    <row r="22" spans="1:34" x14ac:dyDescent="0.25">
      <c r="A22" s="2" t="s">
        <v>19</v>
      </c>
      <c r="B22">
        <v>1230</v>
      </c>
      <c r="C22">
        <v>2139</v>
      </c>
      <c r="D22">
        <v>3514</v>
      </c>
      <c r="E22">
        <v>5508</v>
      </c>
      <c r="F22">
        <v>8371</v>
      </c>
      <c r="G22">
        <v>11992</v>
      </c>
      <c r="H22">
        <v>16611</v>
      </c>
      <c r="I22">
        <v>22214</v>
      </c>
      <c r="J22">
        <v>27775</v>
      </c>
      <c r="K22">
        <v>33177</v>
      </c>
      <c r="L22">
        <v>38343</v>
      </c>
      <c r="M22">
        <v>43234</v>
      </c>
      <c r="N22">
        <v>47799</v>
      </c>
      <c r="O22">
        <v>52026</v>
      </c>
      <c r="P22">
        <v>55638</v>
      </c>
      <c r="Q22">
        <v>58931</v>
      </c>
      <c r="R22">
        <v>61930</v>
      </c>
      <c r="S22">
        <v>64642</v>
      </c>
      <c r="T22">
        <v>67060</v>
      </c>
      <c r="U22">
        <v>69047</v>
      </c>
      <c r="V22">
        <v>70746</v>
      </c>
      <c r="W22">
        <v>72160</v>
      </c>
      <c r="X22">
        <v>73328</v>
      </c>
      <c r="Y22">
        <v>74267</v>
      </c>
      <c r="Z22">
        <v>74905</v>
      </c>
      <c r="AA22">
        <v>75425</v>
      </c>
      <c r="AB22">
        <v>75865</v>
      </c>
      <c r="AC22">
        <v>76252</v>
      </c>
      <c r="AD22">
        <v>76603</v>
      </c>
      <c r="AE22" s="2" t="s">
        <v>19</v>
      </c>
      <c r="AF22" s="34" t="s">
        <v>93</v>
      </c>
      <c r="AG22" s="2" t="s">
        <v>92</v>
      </c>
      <c r="AH22" s="2"/>
    </row>
    <row r="23" spans="1:34" x14ac:dyDescent="0.25">
      <c r="A23" s="2" t="s">
        <v>20</v>
      </c>
      <c r="B23">
        <v>1602</v>
      </c>
      <c r="C23">
        <v>2719</v>
      </c>
      <c r="D23">
        <v>4377</v>
      </c>
      <c r="E23">
        <v>6680</v>
      </c>
      <c r="F23">
        <v>9783</v>
      </c>
      <c r="G23">
        <v>13434</v>
      </c>
      <c r="H23">
        <v>18083</v>
      </c>
      <c r="I23">
        <v>23403</v>
      </c>
      <c r="J23">
        <v>28700</v>
      </c>
      <c r="K23">
        <v>34029</v>
      </c>
      <c r="L23">
        <v>39127</v>
      </c>
      <c r="M23">
        <v>43959</v>
      </c>
      <c r="N23">
        <v>48481</v>
      </c>
      <c r="O23">
        <v>52682</v>
      </c>
      <c r="P23">
        <v>56125</v>
      </c>
      <c r="Q23">
        <v>59264</v>
      </c>
      <c r="R23">
        <v>62121</v>
      </c>
      <c r="S23">
        <v>64706</v>
      </c>
      <c r="T23">
        <v>67009</v>
      </c>
      <c r="U23">
        <v>68905</v>
      </c>
      <c r="V23">
        <v>70527</v>
      </c>
      <c r="W23">
        <v>71876</v>
      </c>
      <c r="X23">
        <v>72989</v>
      </c>
      <c r="Y23">
        <v>73889</v>
      </c>
      <c r="Z23">
        <v>74500</v>
      </c>
      <c r="AA23">
        <v>75002</v>
      </c>
      <c r="AB23">
        <v>75417</v>
      </c>
      <c r="AC23">
        <v>75790</v>
      </c>
      <c r="AD23">
        <v>76124</v>
      </c>
      <c r="AE23" s="2" t="s">
        <v>20</v>
      </c>
      <c r="AF23" s="34" t="s">
        <v>94</v>
      </c>
      <c r="AG23" s="2" t="s">
        <v>42</v>
      </c>
      <c r="AH23" s="2"/>
    </row>
    <row r="24" spans="1:34" x14ac:dyDescent="0.25">
      <c r="A24" s="2" t="s">
        <v>63</v>
      </c>
      <c r="B24">
        <v>7661</v>
      </c>
      <c r="C24">
        <v>12557</v>
      </c>
      <c r="D24">
        <v>19596</v>
      </c>
      <c r="E24">
        <v>29161</v>
      </c>
      <c r="F24">
        <v>41868</v>
      </c>
      <c r="G24">
        <v>56637</v>
      </c>
      <c r="H24">
        <v>75369</v>
      </c>
      <c r="I24">
        <v>97089</v>
      </c>
      <c r="J24">
        <v>118726</v>
      </c>
      <c r="K24">
        <v>140316</v>
      </c>
      <c r="L24">
        <v>160968</v>
      </c>
      <c r="M24">
        <v>180531</v>
      </c>
      <c r="N24">
        <v>198819</v>
      </c>
      <c r="O24">
        <v>215816</v>
      </c>
      <c r="P24">
        <v>229869</v>
      </c>
      <c r="Q24">
        <v>242687</v>
      </c>
      <c r="R24">
        <v>254356</v>
      </c>
      <c r="S24">
        <v>264913</v>
      </c>
      <c r="T24">
        <v>274318</v>
      </c>
      <c r="U24">
        <v>282058</v>
      </c>
      <c r="V24">
        <v>288679</v>
      </c>
      <c r="W24">
        <v>294197</v>
      </c>
      <c r="X24">
        <v>298739</v>
      </c>
      <c r="Y24">
        <v>302409</v>
      </c>
      <c r="Z24">
        <v>304911</v>
      </c>
      <c r="AA24">
        <v>306952</v>
      </c>
      <c r="AB24">
        <v>308660</v>
      </c>
      <c r="AC24">
        <v>310185</v>
      </c>
      <c r="AD24">
        <v>311546</v>
      </c>
      <c r="AE24" s="2" t="s">
        <v>63</v>
      </c>
      <c r="AF24" s="34" t="s">
        <v>95</v>
      </c>
      <c r="AG24" s="2" t="s">
        <v>47</v>
      </c>
      <c r="AH24" s="2"/>
    </row>
    <row r="25" spans="1:34" x14ac:dyDescent="0.25">
      <c r="A25" s="2" t="s">
        <v>21</v>
      </c>
      <c r="B25">
        <v>3042</v>
      </c>
      <c r="C25">
        <v>5128</v>
      </c>
      <c r="D25">
        <v>8189</v>
      </c>
      <c r="E25">
        <v>12406</v>
      </c>
      <c r="F25">
        <v>18024</v>
      </c>
      <c r="G25">
        <v>24552</v>
      </c>
      <c r="H25">
        <v>32847</v>
      </c>
      <c r="I25">
        <v>42340</v>
      </c>
      <c r="J25">
        <v>51789</v>
      </c>
      <c r="K25">
        <v>61299</v>
      </c>
      <c r="L25">
        <v>70401</v>
      </c>
      <c r="M25">
        <v>79026</v>
      </c>
      <c r="N25">
        <v>87089</v>
      </c>
      <c r="O25">
        <v>94590</v>
      </c>
      <c r="P25">
        <v>100733</v>
      </c>
      <c r="Q25">
        <v>106331</v>
      </c>
      <c r="R25">
        <v>111430</v>
      </c>
      <c r="S25">
        <v>116044</v>
      </c>
      <c r="T25">
        <v>120153</v>
      </c>
      <c r="U25">
        <v>123534</v>
      </c>
      <c r="V25">
        <v>126428</v>
      </c>
      <c r="W25">
        <v>128836</v>
      </c>
      <c r="X25">
        <v>130825</v>
      </c>
      <c r="Y25">
        <v>132432</v>
      </c>
      <c r="Z25">
        <v>133519</v>
      </c>
      <c r="AA25">
        <v>134414</v>
      </c>
      <c r="AB25">
        <v>135160</v>
      </c>
      <c r="AC25">
        <v>135825</v>
      </c>
      <c r="AD25">
        <v>136421</v>
      </c>
      <c r="AE25" s="2" t="s">
        <v>21</v>
      </c>
      <c r="AF25" s="34" t="s">
        <v>96</v>
      </c>
      <c r="AG25" s="2" t="s">
        <v>42</v>
      </c>
      <c r="AH25" s="2"/>
    </row>
    <row r="26" spans="1:34" x14ac:dyDescent="0.25">
      <c r="A26" s="2" t="s">
        <v>22</v>
      </c>
      <c r="B26">
        <v>88</v>
      </c>
      <c r="C26">
        <v>160</v>
      </c>
      <c r="D26">
        <v>270</v>
      </c>
      <c r="E26">
        <v>433</v>
      </c>
      <c r="F26">
        <v>671</v>
      </c>
      <c r="G26">
        <v>977</v>
      </c>
      <c r="H26">
        <v>1365</v>
      </c>
      <c r="I26">
        <v>1839</v>
      </c>
      <c r="J26">
        <v>2307</v>
      </c>
      <c r="K26">
        <v>2763</v>
      </c>
      <c r="L26">
        <v>3198</v>
      </c>
      <c r="M26">
        <v>3611</v>
      </c>
      <c r="N26">
        <v>3996</v>
      </c>
      <c r="O26">
        <v>4352</v>
      </c>
      <c r="P26">
        <v>4657</v>
      </c>
      <c r="Q26">
        <v>4934</v>
      </c>
      <c r="R26">
        <v>5187</v>
      </c>
      <c r="S26">
        <v>5416</v>
      </c>
      <c r="T26">
        <v>5619</v>
      </c>
      <c r="U26">
        <v>5787</v>
      </c>
      <c r="V26">
        <v>5930</v>
      </c>
      <c r="W26">
        <v>6049</v>
      </c>
      <c r="X26">
        <v>6147</v>
      </c>
      <c r="Y26">
        <v>6228</v>
      </c>
      <c r="Z26">
        <v>6281</v>
      </c>
      <c r="AA26">
        <v>6325</v>
      </c>
      <c r="AB26">
        <v>6361</v>
      </c>
      <c r="AC26">
        <v>6394</v>
      </c>
      <c r="AD26">
        <v>6424</v>
      </c>
      <c r="AE26" s="2" t="s">
        <v>22</v>
      </c>
      <c r="AF26" s="34" t="s">
        <v>97</v>
      </c>
      <c r="AG26" s="2" t="s">
        <v>49</v>
      </c>
      <c r="AH26" s="2"/>
    </row>
    <row r="27" spans="1:34" x14ac:dyDescent="0.25">
      <c r="A27" s="2" t="s">
        <v>23</v>
      </c>
      <c r="B27">
        <v>701</v>
      </c>
      <c r="C27">
        <v>1273</v>
      </c>
      <c r="D27">
        <v>2185</v>
      </c>
      <c r="E27">
        <v>3546</v>
      </c>
      <c r="F27">
        <v>5505</v>
      </c>
      <c r="G27">
        <v>7996</v>
      </c>
      <c r="H27">
        <v>11205</v>
      </c>
      <c r="I27">
        <v>14888</v>
      </c>
      <c r="J27">
        <v>18545</v>
      </c>
      <c r="K27">
        <v>22220</v>
      </c>
      <c r="L27">
        <v>25738</v>
      </c>
      <c r="M27">
        <v>29073</v>
      </c>
      <c r="N27">
        <v>32195</v>
      </c>
      <c r="O27">
        <v>35094</v>
      </c>
      <c r="P27">
        <v>37468</v>
      </c>
      <c r="Q27">
        <v>39637</v>
      </c>
      <c r="R27">
        <v>41609</v>
      </c>
      <c r="S27">
        <v>43394</v>
      </c>
      <c r="T27">
        <v>44984</v>
      </c>
      <c r="U27">
        <v>46292</v>
      </c>
      <c r="V27">
        <v>47411</v>
      </c>
      <c r="W27">
        <v>48341</v>
      </c>
      <c r="X27">
        <v>49109</v>
      </c>
      <c r="Y27">
        <v>49730</v>
      </c>
      <c r="Z27">
        <v>50150</v>
      </c>
      <c r="AA27">
        <v>50494</v>
      </c>
      <c r="AB27">
        <v>50783</v>
      </c>
      <c r="AC27">
        <v>51039</v>
      </c>
      <c r="AD27">
        <v>51269</v>
      </c>
      <c r="AE27" s="2" t="s">
        <v>23</v>
      </c>
      <c r="AF27" s="34" t="s">
        <v>98</v>
      </c>
      <c r="AG27" s="2" t="s">
        <v>43</v>
      </c>
      <c r="AH27" s="2"/>
    </row>
    <row r="28" spans="1:34" x14ac:dyDescent="0.25">
      <c r="A28" s="2" t="s">
        <v>64</v>
      </c>
      <c r="B28">
        <v>1</v>
      </c>
      <c r="C28">
        <v>2</v>
      </c>
      <c r="D28">
        <v>3</v>
      </c>
      <c r="E28">
        <v>4</v>
      </c>
      <c r="F28">
        <v>7</v>
      </c>
      <c r="G28">
        <v>10</v>
      </c>
      <c r="H28">
        <v>13</v>
      </c>
      <c r="I28">
        <v>18</v>
      </c>
      <c r="J28">
        <v>22</v>
      </c>
      <c r="K28">
        <v>27</v>
      </c>
      <c r="L28">
        <v>31</v>
      </c>
      <c r="M28">
        <v>35</v>
      </c>
      <c r="N28">
        <v>39</v>
      </c>
      <c r="O28">
        <v>42</v>
      </c>
      <c r="P28">
        <v>45</v>
      </c>
      <c r="Q28">
        <v>48</v>
      </c>
      <c r="R28">
        <v>51</v>
      </c>
      <c r="S28">
        <v>53</v>
      </c>
      <c r="T28">
        <v>55</v>
      </c>
      <c r="U28">
        <v>56</v>
      </c>
      <c r="V28">
        <v>58</v>
      </c>
      <c r="W28">
        <v>59</v>
      </c>
      <c r="X28">
        <v>60</v>
      </c>
      <c r="Y28">
        <v>61</v>
      </c>
      <c r="Z28">
        <v>61</v>
      </c>
      <c r="AA28">
        <v>62</v>
      </c>
      <c r="AB28">
        <v>62</v>
      </c>
      <c r="AC28">
        <v>62</v>
      </c>
      <c r="AD28">
        <v>63</v>
      </c>
      <c r="AE28" s="2" t="s">
        <v>64</v>
      </c>
      <c r="AF28" s="34" t="s">
        <v>99</v>
      </c>
      <c r="AG28" s="2" t="s">
        <v>77</v>
      </c>
      <c r="AH28" s="2"/>
    </row>
    <row r="29" spans="1:34" x14ac:dyDescent="0.25">
      <c r="A29" s="2" t="s">
        <v>65</v>
      </c>
      <c r="B29">
        <v>0</v>
      </c>
      <c r="C29">
        <v>0</v>
      </c>
      <c r="D29">
        <v>1</v>
      </c>
      <c r="E29">
        <v>1</v>
      </c>
      <c r="F29">
        <v>1</v>
      </c>
      <c r="G29">
        <v>2</v>
      </c>
      <c r="H29">
        <v>3</v>
      </c>
      <c r="I29">
        <v>4</v>
      </c>
      <c r="J29">
        <v>5</v>
      </c>
      <c r="K29">
        <v>5</v>
      </c>
      <c r="L29">
        <v>6</v>
      </c>
      <c r="M29">
        <v>7</v>
      </c>
      <c r="N29">
        <v>8</v>
      </c>
      <c r="O29">
        <v>8</v>
      </c>
      <c r="P29">
        <v>9</v>
      </c>
      <c r="Q29">
        <v>10</v>
      </c>
      <c r="R29">
        <v>10</v>
      </c>
      <c r="S29">
        <v>10</v>
      </c>
      <c r="T29">
        <v>11</v>
      </c>
      <c r="U29">
        <v>11</v>
      </c>
      <c r="V29">
        <v>11</v>
      </c>
      <c r="W29">
        <v>12</v>
      </c>
      <c r="X29">
        <v>12</v>
      </c>
      <c r="Y29">
        <v>12</v>
      </c>
      <c r="Z29">
        <v>12</v>
      </c>
      <c r="AA29">
        <v>12</v>
      </c>
      <c r="AB29">
        <v>12</v>
      </c>
      <c r="AC29">
        <v>12</v>
      </c>
      <c r="AD29">
        <v>12</v>
      </c>
      <c r="AE29" s="2" t="s">
        <v>65</v>
      </c>
      <c r="AF29" s="34" t="s">
        <v>100</v>
      </c>
      <c r="AG29" s="2" t="s">
        <v>77</v>
      </c>
      <c r="AH29" s="2"/>
    </row>
    <row r="30" spans="1:34" x14ac:dyDescent="0.25">
      <c r="A30" s="2" t="s">
        <v>24</v>
      </c>
      <c r="B30">
        <v>1601</v>
      </c>
      <c r="C30">
        <v>2772</v>
      </c>
      <c r="D30">
        <v>4541</v>
      </c>
      <c r="E30">
        <v>7105</v>
      </c>
      <c r="F30">
        <v>10780</v>
      </c>
      <c r="G30">
        <v>15417</v>
      </c>
      <c r="H30">
        <v>21342</v>
      </c>
      <c r="I30">
        <v>28525</v>
      </c>
      <c r="J30">
        <v>35652</v>
      </c>
      <c r="K30">
        <v>42579</v>
      </c>
      <c r="L30">
        <v>49205</v>
      </c>
      <c r="M30">
        <v>55476</v>
      </c>
      <c r="N30">
        <v>61327</v>
      </c>
      <c r="O30">
        <v>66748</v>
      </c>
      <c r="P30">
        <v>71373</v>
      </c>
      <c r="Q30">
        <v>75597</v>
      </c>
      <c r="R30">
        <v>79440</v>
      </c>
      <c r="S30">
        <v>82919</v>
      </c>
      <c r="T30">
        <v>86018</v>
      </c>
      <c r="U30">
        <v>88565</v>
      </c>
      <c r="V30">
        <v>90742</v>
      </c>
      <c r="W30">
        <v>92554</v>
      </c>
      <c r="X30">
        <v>94051</v>
      </c>
      <c r="Y30">
        <v>95257</v>
      </c>
      <c r="Z30">
        <v>96075</v>
      </c>
      <c r="AA30">
        <v>96741</v>
      </c>
      <c r="AB30">
        <v>97303</v>
      </c>
      <c r="AC30">
        <v>97803</v>
      </c>
      <c r="AD30">
        <v>98250</v>
      </c>
      <c r="AE30" s="2" t="s">
        <v>24</v>
      </c>
      <c r="AF30" s="34" t="s">
        <v>101</v>
      </c>
      <c r="AG30" s="2" t="s">
        <v>44</v>
      </c>
      <c r="AH30" s="2"/>
    </row>
    <row r="31" spans="1:34" x14ac:dyDescent="0.25">
      <c r="A31" s="2" t="s">
        <v>25</v>
      </c>
      <c r="B31">
        <v>5352</v>
      </c>
      <c r="C31">
        <v>8247</v>
      </c>
      <c r="D31">
        <v>12190</v>
      </c>
      <c r="E31">
        <v>17390</v>
      </c>
      <c r="F31">
        <v>24277</v>
      </c>
      <c r="G31">
        <v>32427</v>
      </c>
      <c r="H31">
        <v>42744</v>
      </c>
      <c r="I31">
        <v>55207</v>
      </c>
      <c r="J31">
        <v>67608</v>
      </c>
      <c r="K31">
        <v>79681</v>
      </c>
      <c r="L31">
        <v>91223</v>
      </c>
      <c r="M31">
        <v>102150</v>
      </c>
      <c r="N31">
        <v>112338</v>
      </c>
      <c r="O31">
        <v>121783</v>
      </c>
      <c r="P31">
        <v>129835</v>
      </c>
      <c r="Q31">
        <v>137185</v>
      </c>
      <c r="R31">
        <v>143871</v>
      </c>
      <c r="S31">
        <v>149917</v>
      </c>
      <c r="T31">
        <v>155308</v>
      </c>
      <c r="U31">
        <v>159751</v>
      </c>
      <c r="V31">
        <v>163545</v>
      </c>
      <c r="W31">
        <v>166699</v>
      </c>
      <c r="X31">
        <v>169305</v>
      </c>
      <c r="Y31">
        <v>171411</v>
      </c>
      <c r="Z31">
        <v>172840</v>
      </c>
      <c r="AA31">
        <v>174003</v>
      </c>
      <c r="AB31">
        <v>174982</v>
      </c>
      <c r="AC31">
        <v>175855</v>
      </c>
      <c r="AD31">
        <v>176633</v>
      </c>
      <c r="AE31" s="2" t="s">
        <v>25</v>
      </c>
      <c r="AF31" s="34" t="s">
        <v>102</v>
      </c>
      <c r="AG31" s="2" t="s">
        <v>44</v>
      </c>
      <c r="AH31" s="2"/>
    </row>
    <row r="32" spans="1:34" x14ac:dyDescent="0.25">
      <c r="A32" s="2" t="s">
        <v>26</v>
      </c>
      <c r="B32">
        <v>888</v>
      </c>
      <c r="C32">
        <v>1539</v>
      </c>
      <c r="D32">
        <v>2532</v>
      </c>
      <c r="E32">
        <v>3946</v>
      </c>
      <c r="F32">
        <v>5904</v>
      </c>
      <c r="G32">
        <v>8284</v>
      </c>
      <c r="H32">
        <v>11329</v>
      </c>
      <c r="I32">
        <v>14816</v>
      </c>
      <c r="J32">
        <v>18285</v>
      </c>
      <c r="K32">
        <v>21772</v>
      </c>
      <c r="L32">
        <v>25111</v>
      </c>
      <c r="M32">
        <v>28275</v>
      </c>
      <c r="N32">
        <v>31234</v>
      </c>
      <c r="O32">
        <v>33985</v>
      </c>
      <c r="P32">
        <v>36240</v>
      </c>
      <c r="Q32">
        <v>38294</v>
      </c>
      <c r="R32">
        <v>40164</v>
      </c>
      <c r="S32">
        <v>41859</v>
      </c>
      <c r="T32">
        <v>43366</v>
      </c>
      <c r="U32">
        <v>44606</v>
      </c>
      <c r="V32">
        <v>45669</v>
      </c>
      <c r="W32">
        <v>46553</v>
      </c>
      <c r="X32">
        <v>47281</v>
      </c>
      <c r="Y32">
        <v>47870</v>
      </c>
      <c r="Z32">
        <v>48268</v>
      </c>
      <c r="AA32">
        <v>48596</v>
      </c>
      <c r="AB32">
        <v>48869</v>
      </c>
      <c r="AC32">
        <v>49114</v>
      </c>
      <c r="AD32">
        <v>49332</v>
      </c>
      <c r="AE32" s="2" t="s">
        <v>26</v>
      </c>
      <c r="AF32" s="34" t="s">
        <v>103</v>
      </c>
      <c r="AG32" s="2" t="s">
        <v>42</v>
      </c>
      <c r="AH32" s="2"/>
    </row>
    <row r="33" spans="1:34" x14ac:dyDescent="0.25">
      <c r="A33" s="2" t="s">
        <v>27</v>
      </c>
      <c r="B33">
        <v>1404</v>
      </c>
      <c r="C33">
        <v>2424</v>
      </c>
      <c r="D33">
        <v>3968</v>
      </c>
      <c r="E33">
        <v>6158</v>
      </c>
      <c r="F33">
        <v>9172</v>
      </c>
      <c r="G33">
        <v>12814</v>
      </c>
      <c r="H33">
        <v>17467</v>
      </c>
      <c r="I33">
        <v>22796</v>
      </c>
      <c r="J33">
        <v>28101</v>
      </c>
      <c r="K33">
        <v>33430</v>
      </c>
      <c r="L33">
        <v>38534</v>
      </c>
      <c r="M33">
        <v>43371</v>
      </c>
      <c r="N33">
        <v>47894</v>
      </c>
      <c r="O33">
        <v>52103</v>
      </c>
      <c r="P33">
        <v>55546</v>
      </c>
      <c r="Q33">
        <v>58688</v>
      </c>
      <c r="R33">
        <v>61548</v>
      </c>
      <c r="S33">
        <v>64135</v>
      </c>
      <c r="T33">
        <v>66440</v>
      </c>
      <c r="U33">
        <v>68337</v>
      </c>
      <c r="V33">
        <v>69961</v>
      </c>
      <c r="W33">
        <v>71311</v>
      </c>
      <c r="X33">
        <v>72427</v>
      </c>
      <c r="Y33">
        <v>73325</v>
      </c>
      <c r="Z33">
        <v>73936</v>
      </c>
      <c r="AA33">
        <v>74436</v>
      </c>
      <c r="AB33">
        <v>74854</v>
      </c>
      <c r="AC33">
        <v>75228</v>
      </c>
      <c r="AD33">
        <v>75561</v>
      </c>
      <c r="AE33" s="2" t="s">
        <v>27</v>
      </c>
      <c r="AF33" s="34" t="s">
        <v>104</v>
      </c>
      <c r="AG33" s="2" t="s">
        <v>43</v>
      </c>
      <c r="AH33" s="2"/>
    </row>
    <row r="34" spans="1:34" x14ac:dyDescent="0.25">
      <c r="A34" s="2" t="s">
        <v>28</v>
      </c>
      <c r="B34">
        <v>1609</v>
      </c>
      <c r="C34">
        <v>2807</v>
      </c>
      <c r="D34">
        <v>4644</v>
      </c>
      <c r="E34">
        <v>7280</v>
      </c>
      <c r="F34">
        <v>10951</v>
      </c>
      <c r="G34">
        <v>15439</v>
      </c>
      <c r="H34">
        <v>21187</v>
      </c>
      <c r="I34">
        <v>27775</v>
      </c>
      <c r="J34">
        <v>34331</v>
      </c>
      <c r="K34">
        <v>40918</v>
      </c>
      <c r="L34">
        <v>47221</v>
      </c>
      <c r="M34">
        <v>53198</v>
      </c>
      <c r="N34">
        <v>58790</v>
      </c>
      <c r="O34">
        <v>63986</v>
      </c>
      <c r="P34">
        <v>68242</v>
      </c>
      <c r="Q34">
        <v>72126</v>
      </c>
      <c r="R34">
        <v>75659</v>
      </c>
      <c r="S34">
        <v>78859</v>
      </c>
      <c r="T34">
        <v>81707</v>
      </c>
      <c r="U34">
        <v>84050</v>
      </c>
      <c r="V34">
        <v>86054</v>
      </c>
      <c r="W34">
        <v>87723</v>
      </c>
      <c r="X34">
        <v>89102</v>
      </c>
      <c r="Y34">
        <v>90212</v>
      </c>
      <c r="Z34">
        <v>90966</v>
      </c>
      <c r="AA34">
        <v>91582</v>
      </c>
      <c r="AB34">
        <v>92102</v>
      </c>
      <c r="AC34">
        <v>92560</v>
      </c>
      <c r="AD34">
        <v>92973</v>
      </c>
      <c r="AE34" s="2" t="s">
        <v>28</v>
      </c>
      <c r="AF34" s="34" t="s">
        <v>105</v>
      </c>
      <c r="AG34" s="2" t="s">
        <v>42</v>
      </c>
      <c r="AH34" s="2"/>
    </row>
    <row r="35" spans="1:34" x14ac:dyDescent="0.25">
      <c r="A35" s="2" t="s">
        <v>29</v>
      </c>
      <c r="B35">
        <v>3063</v>
      </c>
      <c r="C35">
        <v>4989</v>
      </c>
      <c r="D35">
        <v>7768</v>
      </c>
      <c r="E35">
        <v>11638</v>
      </c>
      <c r="F35">
        <v>17014</v>
      </c>
      <c r="G35">
        <v>23637</v>
      </c>
      <c r="H35">
        <v>32061</v>
      </c>
      <c r="I35">
        <v>42262</v>
      </c>
      <c r="J35">
        <v>52395</v>
      </c>
      <c r="K35">
        <v>62252</v>
      </c>
      <c r="L35">
        <v>71678</v>
      </c>
      <c r="M35">
        <v>80598</v>
      </c>
      <c r="N35">
        <v>88922</v>
      </c>
      <c r="O35">
        <v>96634</v>
      </c>
      <c r="P35">
        <v>103212</v>
      </c>
      <c r="Q35">
        <v>109213</v>
      </c>
      <c r="R35">
        <v>114680</v>
      </c>
      <c r="S35">
        <v>119625</v>
      </c>
      <c r="T35">
        <v>124027</v>
      </c>
      <c r="U35">
        <v>127654</v>
      </c>
      <c r="V35">
        <v>130755</v>
      </c>
      <c r="W35">
        <v>133329</v>
      </c>
      <c r="X35">
        <v>135458</v>
      </c>
      <c r="Y35">
        <v>137177</v>
      </c>
      <c r="Z35">
        <v>138341</v>
      </c>
      <c r="AA35">
        <v>139290</v>
      </c>
      <c r="AB35">
        <v>140089</v>
      </c>
      <c r="AC35">
        <v>140799</v>
      </c>
      <c r="AD35">
        <v>141438</v>
      </c>
      <c r="AE35" s="2" t="s">
        <v>29</v>
      </c>
      <c r="AF35" s="34" t="s">
        <v>106</v>
      </c>
      <c r="AG35" s="2" t="s">
        <v>41</v>
      </c>
      <c r="AH35" s="2"/>
    </row>
    <row r="36" spans="1:34" x14ac:dyDescent="0.25">
      <c r="A36" s="2" t="s">
        <v>30</v>
      </c>
      <c r="B36">
        <v>596</v>
      </c>
      <c r="C36">
        <v>979</v>
      </c>
      <c r="D36">
        <v>1535</v>
      </c>
      <c r="E36">
        <v>2314</v>
      </c>
      <c r="F36">
        <v>3399</v>
      </c>
      <c r="G36">
        <v>4741</v>
      </c>
      <c r="H36">
        <v>6451</v>
      </c>
      <c r="I36">
        <v>8521</v>
      </c>
      <c r="J36">
        <v>10576</v>
      </c>
      <c r="K36">
        <v>12575</v>
      </c>
      <c r="L36">
        <v>14487</v>
      </c>
      <c r="M36">
        <v>16296</v>
      </c>
      <c r="N36">
        <v>17983</v>
      </c>
      <c r="O36">
        <v>19550</v>
      </c>
      <c r="P36">
        <v>20884</v>
      </c>
      <c r="Q36">
        <v>22102</v>
      </c>
      <c r="R36">
        <v>23212</v>
      </c>
      <c r="S36">
        <v>24214</v>
      </c>
      <c r="T36">
        <v>25106</v>
      </c>
      <c r="U36">
        <v>25843</v>
      </c>
      <c r="V36">
        <v>26471</v>
      </c>
      <c r="W36">
        <v>26994</v>
      </c>
      <c r="X36">
        <v>27426</v>
      </c>
      <c r="Y36">
        <v>27774</v>
      </c>
      <c r="Z36">
        <v>28009</v>
      </c>
      <c r="AA36">
        <v>28204</v>
      </c>
      <c r="AB36">
        <v>28366</v>
      </c>
      <c r="AC36">
        <v>28509</v>
      </c>
      <c r="AD36">
        <v>28638</v>
      </c>
      <c r="AE36" s="2" t="s">
        <v>30</v>
      </c>
      <c r="AF36" s="34" t="s">
        <v>107</v>
      </c>
      <c r="AG36" s="2" t="s">
        <v>45</v>
      </c>
      <c r="AH36" s="2"/>
    </row>
    <row r="37" spans="1:34" x14ac:dyDescent="0.25">
      <c r="A37" s="2" t="s">
        <v>66</v>
      </c>
      <c r="B37">
        <v>0</v>
      </c>
      <c r="C37">
        <v>0</v>
      </c>
      <c r="D37">
        <v>1</v>
      </c>
      <c r="E37">
        <v>1</v>
      </c>
      <c r="F37">
        <v>1</v>
      </c>
      <c r="G37">
        <v>2</v>
      </c>
      <c r="H37">
        <v>2</v>
      </c>
      <c r="I37">
        <v>3</v>
      </c>
      <c r="J37">
        <v>4</v>
      </c>
      <c r="K37">
        <v>4</v>
      </c>
      <c r="L37">
        <v>5</v>
      </c>
      <c r="M37">
        <v>5</v>
      </c>
      <c r="N37">
        <v>6</v>
      </c>
      <c r="O37">
        <v>7</v>
      </c>
      <c r="P37">
        <v>7</v>
      </c>
      <c r="Q37">
        <v>7</v>
      </c>
      <c r="R37">
        <v>8</v>
      </c>
      <c r="S37">
        <v>8</v>
      </c>
      <c r="T37">
        <v>8</v>
      </c>
      <c r="U37">
        <v>9</v>
      </c>
      <c r="V37">
        <v>9</v>
      </c>
      <c r="W37">
        <v>9</v>
      </c>
      <c r="X37">
        <v>9</v>
      </c>
      <c r="Y37">
        <v>9</v>
      </c>
      <c r="Z37">
        <v>9</v>
      </c>
      <c r="AA37">
        <v>9</v>
      </c>
      <c r="AB37">
        <v>9</v>
      </c>
      <c r="AC37">
        <v>9</v>
      </c>
      <c r="AD37">
        <v>10</v>
      </c>
      <c r="AE37" s="2" t="s">
        <v>66</v>
      </c>
      <c r="AF37" s="34" t="s">
        <v>108</v>
      </c>
      <c r="AG37" s="2" t="s">
        <v>77</v>
      </c>
      <c r="AH37" s="2"/>
    </row>
    <row r="38" spans="1:34" x14ac:dyDescent="0.25">
      <c r="A38" s="2" t="s">
        <v>31</v>
      </c>
      <c r="B38">
        <v>1908</v>
      </c>
      <c r="C38">
        <v>3155</v>
      </c>
      <c r="D38">
        <v>4936</v>
      </c>
      <c r="E38">
        <v>7314</v>
      </c>
      <c r="F38">
        <v>10383</v>
      </c>
      <c r="G38">
        <v>13803</v>
      </c>
      <c r="H38">
        <v>18115</v>
      </c>
      <c r="I38">
        <v>23045</v>
      </c>
      <c r="J38">
        <v>27961</v>
      </c>
      <c r="K38">
        <v>32908</v>
      </c>
      <c r="L38">
        <v>37645</v>
      </c>
      <c r="M38">
        <v>42131</v>
      </c>
      <c r="N38">
        <v>46326</v>
      </c>
      <c r="O38">
        <v>50230</v>
      </c>
      <c r="P38">
        <v>53424</v>
      </c>
      <c r="Q38">
        <v>56337</v>
      </c>
      <c r="R38">
        <v>58988</v>
      </c>
      <c r="S38">
        <v>61386</v>
      </c>
      <c r="T38">
        <v>63524</v>
      </c>
      <c r="U38">
        <v>65283</v>
      </c>
      <c r="V38">
        <v>66789</v>
      </c>
      <c r="W38">
        <v>68042</v>
      </c>
      <c r="X38">
        <v>69078</v>
      </c>
      <c r="Y38">
        <v>69914</v>
      </c>
      <c r="Z38">
        <v>70483</v>
      </c>
      <c r="AA38">
        <v>70946</v>
      </c>
      <c r="AB38">
        <v>71337</v>
      </c>
      <c r="AC38">
        <v>71681</v>
      </c>
      <c r="AD38">
        <v>71991</v>
      </c>
      <c r="AE38" s="2" t="s">
        <v>31</v>
      </c>
      <c r="AF38" s="34" t="s">
        <v>109</v>
      </c>
      <c r="AG38" s="2" t="s">
        <v>47</v>
      </c>
      <c r="AH38" s="2"/>
    </row>
    <row r="39" spans="1:34" x14ac:dyDescent="0.25">
      <c r="A39" s="2"/>
      <c r="AE39" s="2"/>
      <c r="AF39" s="34"/>
      <c r="AG39" s="2"/>
      <c r="AH39" s="2"/>
    </row>
    <row r="40" spans="1:34" x14ac:dyDescent="0.25">
      <c r="A40" s="2"/>
      <c r="AE40" s="2"/>
      <c r="AF40" s="34"/>
      <c r="AG40" s="2"/>
      <c r="AH40" s="2"/>
    </row>
  </sheetData>
  <autoFilter ref="A1:AH40" xr:uid="{00000000-0009-0000-0000-000007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C00000"/>
  </sheetPr>
  <dimension ref="B1:AE52"/>
  <sheetViews>
    <sheetView topLeftCell="A2" zoomScale="70" zoomScaleNormal="70" workbookViewId="0">
      <selection activeCell="A2" sqref="A2"/>
    </sheetView>
  </sheetViews>
  <sheetFormatPr defaultRowHeight="15" x14ac:dyDescent="0.25"/>
  <cols>
    <col min="1" max="1" width="4.85546875" customWidth="1"/>
    <col min="2" max="2" width="28.42578125" customWidth="1"/>
    <col min="3" max="6" width="12.85546875" customWidth="1"/>
  </cols>
  <sheetData>
    <row r="1" spans="2:18" ht="21" x14ac:dyDescent="0.35">
      <c r="B1" s="72" t="s">
        <v>126</v>
      </c>
      <c r="C1" s="73"/>
      <c r="D1" s="73"/>
      <c r="E1" s="73"/>
      <c r="F1" s="73"/>
      <c r="G1" s="73"/>
      <c r="H1" s="73"/>
      <c r="I1" s="73"/>
      <c r="J1" s="73"/>
      <c r="N1" s="74" t="s">
        <v>125</v>
      </c>
      <c r="O1" s="75"/>
      <c r="P1" s="75"/>
      <c r="Q1" s="76"/>
      <c r="R1" s="76"/>
    </row>
    <row r="34" spans="2:31" ht="21" x14ac:dyDescent="0.35">
      <c r="O34" s="78" t="s">
        <v>123</v>
      </c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7"/>
      <c r="AE34" s="77"/>
    </row>
    <row r="36" spans="2:31" ht="18.75" x14ac:dyDescent="0.3">
      <c r="O36" s="71" t="s">
        <v>124</v>
      </c>
    </row>
    <row r="45" spans="2:31" ht="18.75" x14ac:dyDescent="0.3">
      <c r="B45" s="45" t="s">
        <v>127</v>
      </c>
    </row>
    <row r="47" spans="2:31" ht="25.5" x14ac:dyDescent="0.25">
      <c r="B47" s="69" t="s">
        <v>116</v>
      </c>
      <c r="C47" s="9">
        <v>2025</v>
      </c>
      <c r="D47" s="9">
        <v>2030</v>
      </c>
      <c r="E47" s="9">
        <v>2040</v>
      </c>
      <c r="F47" s="9">
        <v>2050</v>
      </c>
    </row>
    <row r="48" spans="2:31" ht="25.5" x14ac:dyDescent="0.25">
      <c r="B48" s="83" t="s">
        <v>117</v>
      </c>
      <c r="C48" s="11">
        <v>472997</v>
      </c>
      <c r="D48" s="11">
        <v>1938473</v>
      </c>
      <c r="E48" s="11">
        <v>4318289</v>
      </c>
      <c r="F48" s="11">
        <v>4734509</v>
      </c>
    </row>
    <row r="49" spans="2:6" ht="25.5" x14ac:dyDescent="0.25">
      <c r="B49" s="83" t="s">
        <v>118</v>
      </c>
      <c r="C49" s="11">
        <v>483066</v>
      </c>
      <c r="D49" s="11">
        <v>1847688</v>
      </c>
      <c r="E49" s="67">
        <v>3941590</v>
      </c>
      <c r="F49" s="11">
        <v>4363521</v>
      </c>
    </row>
    <row r="50" spans="2:6" x14ac:dyDescent="0.25">
      <c r="B50" s="83" t="s">
        <v>119</v>
      </c>
      <c r="C50" s="11">
        <v>455591</v>
      </c>
      <c r="D50" s="11">
        <v>1817732</v>
      </c>
      <c r="E50" s="11">
        <v>3935422</v>
      </c>
      <c r="F50" s="67">
        <v>4252384</v>
      </c>
    </row>
    <row r="51" spans="2:6" x14ac:dyDescent="0.25">
      <c r="B51" s="83" t="s">
        <v>120</v>
      </c>
      <c r="C51" s="68">
        <v>455591</v>
      </c>
      <c r="D51" s="11">
        <v>1817732</v>
      </c>
      <c r="E51" s="11">
        <v>3935422</v>
      </c>
      <c r="F51" s="67">
        <v>4252384</v>
      </c>
    </row>
    <row r="52" spans="2:6" x14ac:dyDescent="0.25">
      <c r="B52" s="83" t="s">
        <v>121</v>
      </c>
      <c r="C52" s="11">
        <v>302845</v>
      </c>
      <c r="D52" s="11">
        <v>1214726</v>
      </c>
      <c r="E52" s="11">
        <v>2804867</v>
      </c>
      <c r="F52" s="11">
        <v>3188191</v>
      </c>
    </row>
  </sheetData>
  <hyperlinks>
    <hyperlink ref="O36" r:id="rId1" xr:uid="{00000000-0004-0000-02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rgb="FF00B050"/>
  </sheetPr>
  <dimension ref="A1"/>
  <sheetViews>
    <sheetView zoomScale="90" zoomScaleNormal="90" workbookViewId="0">
      <selection activeCell="K1" sqref="K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P73"/>
  <sheetViews>
    <sheetView topLeftCell="A37" workbookViewId="0">
      <selection activeCell="A68" sqref="A68:E73"/>
    </sheetView>
  </sheetViews>
  <sheetFormatPr defaultRowHeight="15" x14ac:dyDescent="0.25"/>
  <cols>
    <col min="1" max="1" width="33.7109375" customWidth="1"/>
    <col min="2" max="13" width="10.85546875" customWidth="1"/>
    <col min="14" max="16" width="26.42578125" customWidth="1"/>
  </cols>
  <sheetData>
    <row r="1" spans="1:16" x14ac:dyDescent="0.25">
      <c r="A1" s="66" t="s">
        <v>114</v>
      </c>
    </row>
    <row r="2" spans="1:16" x14ac:dyDescent="0.25">
      <c r="A2" s="61" t="s">
        <v>32</v>
      </c>
      <c r="B2" s="57">
        <v>2025</v>
      </c>
      <c r="C2" s="57"/>
      <c r="D2" s="57"/>
      <c r="E2" s="57">
        <v>2030</v>
      </c>
      <c r="F2" s="57"/>
      <c r="G2" s="57"/>
      <c r="H2" s="57">
        <v>2040</v>
      </c>
      <c r="I2" s="57"/>
      <c r="J2" s="57"/>
      <c r="K2" s="57">
        <v>2050</v>
      </c>
      <c r="L2" s="57"/>
      <c r="M2" s="57"/>
    </row>
    <row r="3" spans="1:16" x14ac:dyDescent="0.25">
      <c r="A3" s="62"/>
      <c r="B3" s="4" t="s">
        <v>33</v>
      </c>
      <c r="C3" s="4" t="s">
        <v>34</v>
      </c>
      <c r="D3" s="4" t="s">
        <v>40</v>
      </c>
      <c r="E3" s="4" t="s">
        <v>33</v>
      </c>
      <c r="F3" s="4" t="s">
        <v>34</v>
      </c>
      <c r="G3" s="4" t="s">
        <v>40</v>
      </c>
      <c r="H3" s="4" t="s">
        <v>33</v>
      </c>
      <c r="I3" s="4" t="s">
        <v>34</v>
      </c>
      <c r="J3" s="4" t="s">
        <v>40</v>
      </c>
      <c r="K3" s="4" t="s">
        <v>35</v>
      </c>
      <c r="L3" s="4" t="s">
        <v>34</v>
      </c>
      <c r="M3" s="4" t="s">
        <v>40</v>
      </c>
      <c r="N3" s="1" t="s">
        <v>32</v>
      </c>
      <c r="O3" s="1" t="s">
        <v>67</v>
      </c>
      <c r="P3" s="1" t="s">
        <v>53</v>
      </c>
    </row>
    <row r="4" spans="1:16" x14ac:dyDescent="0.25">
      <c r="A4" s="2" t="s">
        <v>0</v>
      </c>
      <c r="B4" s="3">
        <f>MIN('DECADE VIEW BY YEAR'!B4:F4)</f>
        <v>7269</v>
      </c>
      <c r="C4" s="3">
        <f>MAX('DECADE VIEW BY YEAR'!B4:F4)</f>
        <v>11183</v>
      </c>
      <c r="D4" s="3">
        <f>C4-B4</f>
        <v>3914</v>
      </c>
      <c r="E4" s="3">
        <f>MIN('DECADE VIEW BY YEAR'!G4:K4)</f>
        <v>33472</v>
      </c>
      <c r="F4" s="3">
        <f>MAX('DECADE VIEW BY YEAR'!G4:K4)</f>
        <v>52770</v>
      </c>
      <c r="G4" s="3">
        <f>F4-E4</f>
        <v>19298</v>
      </c>
      <c r="H4" s="3">
        <f>MIN('DECADE VIEW BY YEAR'!L4:P4)</f>
        <v>79562</v>
      </c>
      <c r="I4" s="3">
        <f>MAX('DECADE VIEW BY YEAR'!L4:P4)</f>
        <v>122307</v>
      </c>
      <c r="J4" s="3">
        <f>I4-H4</f>
        <v>42745</v>
      </c>
      <c r="K4" s="3">
        <f>MIN('DECADE VIEW BY YEAR'!Q4:U4)</f>
        <v>90759</v>
      </c>
      <c r="L4" s="3">
        <f>MAX('DECADE VIEW BY YEAR'!Q4:U4)</f>
        <v>134507</v>
      </c>
      <c r="M4" s="3">
        <f>L4-K4</f>
        <v>43748</v>
      </c>
      <c r="N4" s="2" t="s">
        <v>0</v>
      </c>
      <c r="O4" s="2" t="s">
        <v>68</v>
      </c>
      <c r="P4" s="2" t="s">
        <v>69</v>
      </c>
    </row>
    <row r="5" spans="1:16" x14ac:dyDescent="0.25">
      <c r="A5" s="2" t="s">
        <v>1</v>
      </c>
      <c r="B5" s="3">
        <f>MIN('DECADE VIEW BY YEAR'!B5:F5)</f>
        <v>615</v>
      </c>
      <c r="C5" s="3">
        <f>MAX('DECADE VIEW BY YEAR'!B5:F5)</f>
        <v>947</v>
      </c>
      <c r="D5" s="3">
        <f t="shared" ref="D5:D42" si="0">C5-B5</f>
        <v>332</v>
      </c>
      <c r="E5" s="3">
        <f>MIN('DECADE VIEW BY YEAR'!G5:K5)</f>
        <v>2875</v>
      </c>
      <c r="F5" s="3">
        <f>MAX('DECADE VIEW BY YEAR'!G5:K5)</f>
        <v>4531</v>
      </c>
      <c r="G5" s="3">
        <f t="shared" ref="G5:G42" si="1">F5-E5</f>
        <v>1656</v>
      </c>
      <c r="H5" s="3">
        <f>MIN('DECADE VIEW BY YEAR'!L5:P5)</f>
        <v>6850</v>
      </c>
      <c r="I5" s="3">
        <f>MAX('DECADE VIEW BY YEAR'!L5:P5)</f>
        <v>10528</v>
      </c>
      <c r="J5" s="3">
        <f t="shared" ref="J5:J42" si="2">I5-H5</f>
        <v>3678</v>
      </c>
      <c r="K5" s="3">
        <f>MIN('DECADE VIEW BY YEAR'!Q5:U5)</f>
        <v>7815</v>
      </c>
      <c r="L5" s="3">
        <f>MAX('DECADE VIEW BY YEAR'!Q5:U5)</f>
        <v>11581</v>
      </c>
      <c r="M5" s="3">
        <f t="shared" ref="M5:M42" si="3">L5-K5</f>
        <v>3766</v>
      </c>
      <c r="N5" s="2" t="s">
        <v>1</v>
      </c>
      <c r="O5" s="2" t="s">
        <v>70</v>
      </c>
      <c r="P5" s="2" t="s">
        <v>71</v>
      </c>
    </row>
    <row r="6" spans="1:16" x14ac:dyDescent="0.25">
      <c r="A6" s="2" t="s">
        <v>2</v>
      </c>
      <c r="B6" s="3">
        <f>MIN('DECADE VIEW BY YEAR'!B6:F6)</f>
        <v>17313</v>
      </c>
      <c r="C6" s="3">
        <f>MAX('DECADE VIEW BY YEAR'!B6:F6)</f>
        <v>26630</v>
      </c>
      <c r="D6" s="3">
        <f t="shared" si="0"/>
        <v>9317</v>
      </c>
      <c r="E6" s="3">
        <f>MIN('DECADE VIEW BY YEAR'!G6:K6)</f>
        <v>67929</v>
      </c>
      <c r="F6" s="3">
        <f>MAX('DECADE VIEW BY YEAR'!G6:K6)</f>
        <v>107497</v>
      </c>
      <c r="G6" s="3">
        <f t="shared" si="1"/>
        <v>39568</v>
      </c>
      <c r="H6" s="3">
        <f>MIN('DECADE VIEW BY YEAR'!L6:P6)</f>
        <v>156369</v>
      </c>
      <c r="I6" s="3">
        <f>MAX('DECADE VIEW BY YEAR'!L6:P6)</f>
        <v>240688</v>
      </c>
      <c r="J6" s="3">
        <f t="shared" si="2"/>
        <v>84319</v>
      </c>
      <c r="K6" s="3">
        <f>MIN('DECADE VIEW BY YEAR'!Q6:U6)</f>
        <v>177874</v>
      </c>
      <c r="L6" s="3">
        <f>MAX('DECADE VIEW BY YEAR'!Q6:U6)</f>
        <v>264058</v>
      </c>
      <c r="M6" s="3">
        <f t="shared" si="3"/>
        <v>86184</v>
      </c>
      <c r="N6" s="2" t="s">
        <v>2</v>
      </c>
      <c r="O6" s="2" t="s">
        <v>72</v>
      </c>
      <c r="P6" s="2" t="s">
        <v>41</v>
      </c>
    </row>
    <row r="7" spans="1:16" x14ac:dyDescent="0.25">
      <c r="A7" s="2" t="s">
        <v>3</v>
      </c>
      <c r="B7" s="3">
        <f>MIN('DECADE VIEW BY YEAR'!B7:F7)</f>
        <v>6349</v>
      </c>
      <c r="C7" s="3">
        <f>MAX('DECADE VIEW BY YEAR'!B7:F7)</f>
        <v>9766</v>
      </c>
      <c r="D7" s="3">
        <f t="shared" si="0"/>
        <v>3417</v>
      </c>
      <c r="E7" s="3">
        <f>MIN('DECADE VIEW BY YEAR'!G7:K7)</f>
        <v>28549</v>
      </c>
      <c r="F7" s="3">
        <f>MAX('DECADE VIEW BY YEAR'!G7:K7)</f>
        <v>45033</v>
      </c>
      <c r="G7" s="3">
        <f t="shared" si="1"/>
        <v>16484</v>
      </c>
      <c r="H7" s="3">
        <f>MIN('DECADE VIEW BY YEAR'!L7:P7)</f>
        <v>67566</v>
      </c>
      <c r="I7" s="3">
        <f>MAX('DECADE VIEW BY YEAR'!L7:P7)</f>
        <v>103885</v>
      </c>
      <c r="J7" s="3">
        <f t="shared" si="2"/>
        <v>36319</v>
      </c>
      <c r="K7" s="3">
        <f>MIN('DECADE VIEW BY YEAR'!Q7:U7)</f>
        <v>77047</v>
      </c>
      <c r="L7" s="3">
        <f>MAX('DECADE VIEW BY YEAR'!Q7:U7)</f>
        <v>114211</v>
      </c>
      <c r="M7" s="3">
        <f t="shared" si="3"/>
        <v>37164</v>
      </c>
      <c r="N7" s="2" t="s">
        <v>3</v>
      </c>
      <c r="O7" s="2" t="s">
        <v>73</v>
      </c>
      <c r="P7" s="2" t="s">
        <v>41</v>
      </c>
    </row>
    <row r="8" spans="1:16" x14ac:dyDescent="0.25">
      <c r="A8" s="2" t="s">
        <v>4</v>
      </c>
      <c r="B8" s="3">
        <f>MIN('DECADE VIEW BY YEAR'!B8:F8)</f>
        <v>15835</v>
      </c>
      <c r="C8" s="3">
        <f>MAX('DECADE VIEW BY YEAR'!B8:F8)</f>
        <v>26898</v>
      </c>
      <c r="D8" s="3">
        <f t="shared" si="0"/>
        <v>11063</v>
      </c>
      <c r="E8" s="3">
        <f>MIN('DECADE VIEW BY YEAR'!G8:K8)</f>
        <v>74676</v>
      </c>
      <c r="F8" s="3">
        <f>MAX('DECADE VIEW BY YEAR'!G8:K8)</f>
        <v>120161</v>
      </c>
      <c r="G8" s="3">
        <f t="shared" si="1"/>
        <v>45485</v>
      </c>
      <c r="H8" s="3">
        <f>MIN('DECADE VIEW BY YEAR'!L8:P8)</f>
        <v>177726</v>
      </c>
      <c r="I8" s="3">
        <f>MAX('DECADE VIEW BY YEAR'!L8:P8)</f>
        <v>273118</v>
      </c>
      <c r="J8" s="3">
        <f t="shared" si="2"/>
        <v>95392</v>
      </c>
      <c r="K8" s="3">
        <f>MIN('DECADE VIEW BY YEAR'!Q8:U8)</f>
        <v>202233</v>
      </c>
      <c r="L8" s="3">
        <f>MAX('DECADE VIEW BY YEAR'!Q8:U8)</f>
        <v>299755</v>
      </c>
      <c r="M8" s="3">
        <f t="shared" si="3"/>
        <v>97522</v>
      </c>
      <c r="N8" s="2" t="s">
        <v>4</v>
      </c>
      <c r="O8" s="2" t="s">
        <v>74</v>
      </c>
      <c r="P8" s="2" t="s">
        <v>42</v>
      </c>
    </row>
    <row r="9" spans="1:16" x14ac:dyDescent="0.25">
      <c r="A9" s="2" t="s">
        <v>5</v>
      </c>
      <c r="B9" s="3">
        <f>MIN('DECADE VIEW BY YEAR'!B9:F9)</f>
        <v>4343</v>
      </c>
      <c r="C9" s="3">
        <f>MAX('DECADE VIEW BY YEAR'!B9:F9)</f>
        <v>7377</v>
      </c>
      <c r="D9" s="3">
        <f t="shared" si="0"/>
        <v>3034</v>
      </c>
      <c r="E9" s="3">
        <f>MIN('DECADE VIEW BY YEAR'!G9:K9)</f>
        <v>19381</v>
      </c>
      <c r="F9" s="3">
        <f>MAX('DECADE VIEW BY YEAR'!G9:K9)</f>
        <v>31273</v>
      </c>
      <c r="G9" s="3">
        <f t="shared" si="1"/>
        <v>11892</v>
      </c>
      <c r="H9" s="3">
        <f>MIN('DECADE VIEW BY YEAR'!L9:P9)</f>
        <v>45613</v>
      </c>
      <c r="I9" s="3">
        <f>MAX('DECADE VIEW BY YEAR'!L9:P9)</f>
        <v>70195</v>
      </c>
      <c r="J9" s="3">
        <f t="shared" si="2"/>
        <v>24582</v>
      </c>
      <c r="K9" s="3">
        <f>MIN('DECADE VIEW BY YEAR'!Q9:U9)</f>
        <v>51854</v>
      </c>
      <c r="L9" s="3">
        <f>MAX('DECADE VIEW BY YEAR'!Q9:U9)</f>
        <v>76971</v>
      </c>
      <c r="M9" s="3">
        <f t="shared" si="3"/>
        <v>25117</v>
      </c>
      <c r="N9" s="2" t="s">
        <v>5</v>
      </c>
      <c r="O9" s="2" t="s">
        <v>75</v>
      </c>
      <c r="P9" s="2" t="s">
        <v>43</v>
      </c>
    </row>
    <row r="10" spans="1:16" x14ac:dyDescent="0.25">
      <c r="A10" s="2" t="s">
        <v>62</v>
      </c>
      <c r="B10" s="3">
        <f>MIN('DECADE VIEW BY YEAR'!B10:F10)</f>
        <v>16</v>
      </c>
      <c r="C10" s="3">
        <f>MAX('DECADE VIEW BY YEAR'!B10:F10)</f>
        <v>24</v>
      </c>
      <c r="D10" s="3">
        <f t="shared" si="0"/>
        <v>8</v>
      </c>
      <c r="E10" s="3">
        <f>MIN('DECADE VIEW BY YEAR'!G10:K10)</f>
        <v>47</v>
      </c>
      <c r="F10" s="3">
        <f>MAX('DECADE VIEW BY YEAR'!G10:K10)</f>
        <v>75</v>
      </c>
      <c r="G10" s="3">
        <f t="shared" si="1"/>
        <v>28</v>
      </c>
      <c r="H10" s="3">
        <f>MIN('DECADE VIEW BY YEAR'!L10:P10)</f>
        <v>102</v>
      </c>
      <c r="I10" s="3">
        <f>MAX('DECADE VIEW BY YEAR'!L10:P10)</f>
        <v>157</v>
      </c>
      <c r="J10" s="3">
        <f t="shared" si="2"/>
        <v>55</v>
      </c>
      <c r="K10" s="3">
        <f>MIN('DECADE VIEW BY YEAR'!Q10:U10)</f>
        <v>115</v>
      </c>
      <c r="L10" s="3">
        <f>MAX('DECADE VIEW BY YEAR'!Q10:U10)</f>
        <v>172</v>
      </c>
      <c r="M10" s="3">
        <f t="shared" si="3"/>
        <v>57</v>
      </c>
      <c r="N10" s="2" t="s">
        <v>62</v>
      </c>
      <c r="O10" s="2" t="s">
        <v>76</v>
      </c>
      <c r="P10" s="2" t="s">
        <v>77</v>
      </c>
    </row>
    <row r="11" spans="1:16" x14ac:dyDescent="0.25">
      <c r="A11" s="2" t="s">
        <v>6</v>
      </c>
      <c r="B11" s="3">
        <f>MIN('DECADE VIEW BY YEAR'!B11:F11)</f>
        <v>10723</v>
      </c>
      <c r="C11" s="3">
        <f>MAX('DECADE VIEW BY YEAR'!B11:F11)</f>
        <v>16488</v>
      </c>
      <c r="D11" s="3">
        <f t="shared" si="0"/>
        <v>5765</v>
      </c>
      <c r="E11" s="3">
        <f>MIN('DECADE VIEW BY YEAR'!G11:K11)</f>
        <v>46327</v>
      </c>
      <c r="F11" s="3">
        <f>MAX('DECADE VIEW BY YEAR'!G11:K11)</f>
        <v>73136</v>
      </c>
      <c r="G11" s="3">
        <f t="shared" si="1"/>
        <v>26809</v>
      </c>
      <c r="H11" s="3">
        <f>MIN('DECADE VIEW BY YEAR'!L11:P11)</f>
        <v>108797</v>
      </c>
      <c r="I11" s="3">
        <f>MAX('DECADE VIEW BY YEAR'!L11:P11)</f>
        <v>167331</v>
      </c>
      <c r="J11" s="3">
        <f t="shared" si="2"/>
        <v>58534</v>
      </c>
      <c r="K11" s="3">
        <f>MIN('DECADE VIEW BY YEAR'!Q11:U11)</f>
        <v>123980</v>
      </c>
      <c r="L11" s="3">
        <f>MAX('DECADE VIEW BY YEAR'!Q11:U11)</f>
        <v>183853</v>
      </c>
      <c r="M11" s="3">
        <f t="shared" si="3"/>
        <v>59873</v>
      </c>
      <c r="N11" s="2" t="s">
        <v>6</v>
      </c>
      <c r="O11" s="2" t="s">
        <v>78</v>
      </c>
      <c r="P11" s="2" t="s">
        <v>44</v>
      </c>
    </row>
    <row r="12" spans="1:16" x14ac:dyDescent="0.25">
      <c r="A12" s="2" t="s">
        <v>7</v>
      </c>
      <c r="B12" s="3">
        <f>MIN('DECADE VIEW BY YEAR'!B12:F12)</f>
        <v>1595</v>
      </c>
      <c r="C12" s="3">
        <f>MAX('DECADE VIEW BY YEAR'!B12:F12)</f>
        <v>2453</v>
      </c>
      <c r="D12" s="3">
        <f t="shared" si="0"/>
        <v>858</v>
      </c>
      <c r="E12" s="3">
        <f>MIN('DECADE VIEW BY YEAR'!G12:K12)</f>
        <v>7794</v>
      </c>
      <c r="F12" s="3">
        <f>MAX('DECADE VIEW BY YEAR'!G12:K12)</f>
        <v>12275</v>
      </c>
      <c r="G12" s="3">
        <f t="shared" si="1"/>
        <v>4481</v>
      </c>
      <c r="H12" s="3">
        <f>MIN('DECADE VIEW BY YEAR'!L12:P12)</f>
        <v>18725</v>
      </c>
      <c r="I12" s="3">
        <f>MAX('DECADE VIEW BY YEAR'!L12:P12)</f>
        <v>28772</v>
      </c>
      <c r="J12" s="3">
        <f t="shared" si="2"/>
        <v>10047</v>
      </c>
      <c r="K12" s="3">
        <f>MIN('DECADE VIEW BY YEAR'!Q12:U12)</f>
        <v>21380</v>
      </c>
      <c r="L12" s="3">
        <f>MAX('DECADE VIEW BY YEAR'!Q12:U12)</f>
        <v>31669</v>
      </c>
      <c r="M12" s="3">
        <f t="shared" si="3"/>
        <v>10289</v>
      </c>
      <c r="N12" s="2" t="s">
        <v>7</v>
      </c>
      <c r="O12" s="2" t="s">
        <v>79</v>
      </c>
      <c r="P12" s="2" t="s">
        <v>45</v>
      </c>
    </row>
    <row r="13" spans="1:16" x14ac:dyDescent="0.25">
      <c r="A13" s="2" t="s">
        <v>8</v>
      </c>
      <c r="B13" s="3">
        <f>MIN('DECADE VIEW BY YEAR'!B13:F13)</f>
        <v>12150</v>
      </c>
      <c r="C13" s="3">
        <f>MAX('DECADE VIEW BY YEAR'!B13:F13)</f>
        <v>18718</v>
      </c>
      <c r="D13" s="3">
        <f t="shared" si="0"/>
        <v>6568</v>
      </c>
      <c r="E13" s="3">
        <f>MIN('DECADE VIEW BY YEAR'!G13:K13)</f>
        <v>57574</v>
      </c>
      <c r="F13" s="3">
        <f>MAX('DECADE VIEW BY YEAR'!G13:K13)</f>
        <v>90744</v>
      </c>
      <c r="G13" s="3">
        <f t="shared" si="1"/>
        <v>33170</v>
      </c>
      <c r="H13" s="3">
        <f>MIN('DECADE VIEW BY YEAR'!L13:P13)</f>
        <v>137546</v>
      </c>
      <c r="I13" s="3">
        <f>MAX('DECADE VIEW BY YEAR'!L13:P13)</f>
        <v>211421</v>
      </c>
      <c r="J13" s="3">
        <f t="shared" si="2"/>
        <v>73875</v>
      </c>
      <c r="K13" s="3">
        <f>MIN('DECADE VIEW BY YEAR'!Q13:U13)</f>
        <v>156977</v>
      </c>
      <c r="L13" s="3">
        <f>MAX('DECADE VIEW BY YEAR'!Q13:U13)</f>
        <v>232592</v>
      </c>
      <c r="M13" s="3">
        <f t="shared" si="3"/>
        <v>75615</v>
      </c>
      <c r="N13" s="2" t="s">
        <v>8</v>
      </c>
      <c r="O13" s="2" t="s">
        <v>80</v>
      </c>
      <c r="P13" s="2" t="s">
        <v>81</v>
      </c>
    </row>
    <row r="14" spans="1:16" x14ac:dyDescent="0.25">
      <c r="A14" s="2" t="s">
        <v>9</v>
      </c>
      <c r="B14" s="3">
        <f>MIN('DECADE VIEW BY YEAR'!B14:F14)</f>
        <v>5472</v>
      </c>
      <c r="C14" s="3">
        <f>MAX('DECADE VIEW BY YEAR'!B14:F14)</f>
        <v>9295</v>
      </c>
      <c r="D14" s="3">
        <f t="shared" si="0"/>
        <v>3823</v>
      </c>
      <c r="E14" s="3">
        <f>MIN('DECADE VIEW BY YEAR'!G14:K14)</f>
        <v>24861</v>
      </c>
      <c r="F14" s="3">
        <f>MAX('DECADE VIEW BY YEAR'!G14:K14)</f>
        <v>40080</v>
      </c>
      <c r="G14" s="3">
        <f t="shared" si="1"/>
        <v>15219</v>
      </c>
      <c r="H14" s="3">
        <f>MIN('DECADE VIEW BY YEAR'!L14:P14)</f>
        <v>58729</v>
      </c>
      <c r="I14" s="3">
        <f>MAX('DECADE VIEW BY YEAR'!L14:P14)</f>
        <v>90335</v>
      </c>
      <c r="J14" s="3">
        <f t="shared" si="2"/>
        <v>31606</v>
      </c>
      <c r="K14" s="3">
        <f>MIN('DECADE VIEW BY YEAR'!Q14:U14)</f>
        <v>66785</v>
      </c>
      <c r="L14" s="3">
        <f>MAX('DECADE VIEW BY YEAR'!Q14:U14)</f>
        <v>99086</v>
      </c>
      <c r="M14" s="3">
        <f t="shared" si="3"/>
        <v>32301</v>
      </c>
      <c r="N14" s="2" t="s">
        <v>9</v>
      </c>
      <c r="O14" s="2" t="s">
        <v>82</v>
      </c>
      <c r="P14" s="2" t="s">
        <v>42</v>
      </c>
    </row>
    <row r="15" spans="1:16" x14ac:dyDescent="0.25">
      <c r="A15" s="2" t="s">
        <v>10</v>
      </c>
      <c r="B15" s="3">
        <f>MIN('DECADE VIEW BY YEAR'!B15:F15)</f>
        <v>2203</v>
      </c>
      <c r="C15" s="3">
        <f>MAX('DECADE VIEW BY YEAR'!B15:F15)</f>
        <v>3742</v>
      </c>
      <c r="D15" s="3">
        <f t="shared" si="0"/>
        <v>1539</v>
      </c>
      <c r="E15" s="3">
        <f>MIN('DECADE VIEW BY YEAR'!G15:K15)</f>
        <v>11435</v>
      </c>
      <c r="F15" s="3">
        <f>MAX('DECADE VIEW BY YEAR'!G15:K15)</f>
        <v>18317</v>
      </c>
      <c r="G15" s="3">
        <f t="shared" si="1"/>
        <v>6882</v>
      </c>
      <c r="H15" s="3">
        <f>MIN('DECADE VIEW BY YEAR'!L15:P15)</f>
        <v>27700</v>
      </c>
      <c r="I15" s="3">
        <f>MAX('DECADE VIEW BY YEAR'!L15:P15)</f>
        <v>42475</v>
      </c>
      <c r="J15" s="3">
        <f t="shared" si="2"/>
        <v>14775</v>
      </c>
      <c r="K15" s="3">
        <f>MIN('DECADE VIEW BY YEAR'!Q15:U15)</f>
        <v>31569</v>
      </c>
      <c r="L15" s="3">
        <f>MAX('DECADE VIEW BY YEAR'!Q15:U15)</f>
        <v>46682</v>
      </c>
      <c r="M15" s="3">
        <f t="shared" si="3"/>
        <v>15113</v>
      </c>
      <c r="N15" s="2" t="s">
        <v>10</v>
      </c>
      <c r="O15" s="2" t="s">
        <v>83</v>
      </c>
      <c r="P15" s="2" t="s">
        <v>43</v>
      </c>
    </row>
    <row r="16" spans="1:16" x14ac:dyDescent="0.25">
      <c r="A16" s="2" t="s">
        <v>11</v>
      </c>
      <c r="B16" s="3">
        <f>MIN('DECADE VIEW BY YEAR'!B16:F16)</f>
        <v>216</v>
      </c>
      <c r="C16" s="3">
        <f>MAX('DECADE VIEW BY YEAR'!B16:F16)</f>
        <v>333</v>
      </c>
      <c r="D16" s="3">
        <f t="shared" si="0"/>
        <v>117</v>
      </c>
      <c r="E16" s="3">
        <f>MIN('DECADE VIEW BY YEAR'!G16:K16)</f>
        <v>748</v>
      </c>
      <c r="F16" s="3">
        <f>MAX('DECADE VIEW BY YEAR'!G16:K16)</f>
        <v>1187</v>
      </c>
      <c r="G16" s="3">
        <f t="shared" si="1"/>
        <v>439</v>
      </c>
      <c r="H16" s="3">
        <f>MIN('DECADE VIEW BY YEAR'!L16:P16)</f>
        <v>1670</v>
      </c>
      <c r="I16" s="3">
        <f>MAX('DECADE VIEW BY YEAR'!L16:P16)</f>
        <v>2573</v>
      </c>
      <c r="J16" s="3">
        <f t="shared" si="2"/>
        <v>903</v>
      </c>
      <c r="K16" s="3">
        <f>MIN('DECADE VIEW BY YEAR'!Q16:U16)</f>
        <v>1893</v>
      </c>
      <c r="L16" s="3">
        <f>MAX('DECADE VIEW BY YEAR'!Q16:U16)</f>
        <v>2816</v>
      </c>
      <c r="M16" s="3">
        <f t="shared" si="3"/>
        <v>923</v>
      </c>
      <c r="N16" s="2" t="s">
        <v>11</v>
      </c>
      <c r="O16" s="2" t="s">
        <v>84</v>
      </c>
      <c r="P16" s="2" t="s">
        <v>48</v>
      </c>
    </row>
    <row r="17" spans="1:16" x14ac:dyDescent="0.25">
      <c r="A17" s="2" t="s">
        <v>12</v>
      </c>
      <c r="B17" s="3">
        <f>MIN('DECADE VIEW BY YEAR'!B17:F17)</f>
        <v>5720</v>
      </c>
      <c r="C17" s="3">
        <f>MAX('DECADE VIEW BY YEAR'!B17:F17)</f>
        <v>8799</v>
      </c>
      <c r="D17" s="3">
        <f t="shared" si="0"/>
        <v>3079</v>
      </c>
      <c r="E17" s="3">
        <f>MIN('DECADE VIEW BY YEAR'!G17:K17)</f>
        <v>29844</v>
      </c>
      <c r="F17" s="3">
        <f>MAX('DECADE VIEW BY YEAR'!G17:K17)</f>
        <v>46932</v>
      </c>
      <c r="G17" s="3">
        <f t="shared" si="1"/>
        <v>17088</v>
      </c>
      <c r="H17" s="3">
        <f>MIN('DECADE VIEW BY YEAR'!L17:P17)</f>
        <v>72456</v>
      </c>
      <c r="I17" s="3">
        <f>MAX('DECADE VIEW BY YEAR'!L17:P17)</f>
        <v>111298</v>
      </c>
      <c r="J17" s="3">
        <f t="shared" si="2"/>
        <v>38842</v>
      </c>
      <c r="K17" s="3">
        <f>MIN('DECADE VIEW BY YEAR'!Q17:U17)</f>
        <v>82811</v>
      </c>
      <c r="L17" s="3">
        <f>MAX('DECADE VIEW BY YEAR'!Q17:U17)</f>
        <v>122588</v>
      </c>
      <c r="M17" s="3">
        <f t="shared" si="3"/>
        <v>39777</v>
      </c>
      <c r="N17" s="2" t="s">
        <v>12</v>
      </c>
      <c r="O17" s="2" t="s">
        <v>85</v>
      </c>
      <c r="P17" s="2" t="s">
        <v>46</v>
      </c>
    </row>
    <row r="18" spans="1:16" x14ac:dyDescent="0.25">
      <c r="A18" s="2" t="s">
        <v>13</v>
      </c>
      <c r="B18" s="3">
        <f>MIN('DECADE VIEW BY YEAR'!B18:F18)</f>
        <v>13088</v>
      </c>
      <c r="C18" s="3">
        <f>MAX('DECADE VIEW BY YEAR'!B18:F18)</f>
        <v>20129</v>
      </c>
      <c r="D18" s="3">
        <f t="shared" si="0"/>
        <v>7041</v>
      </c>
      <c r="E18" s="3">
        <f>MIN('DECADE VIEW BY YEAR'!G18:K18)</f>
        <v>59252</v>
      </c>
      <c r="F18" s="3">
        <f>MAX('DECADE VIEW BY YEAR'!G18:K18)</f>
        <v>93449</v>
      </c>
      <c r="G18" s="3">
        <f t="shared" si="1"/>
        <v>34197</v>
      </c>
      <c r="H18" s="3">
        <f>MIN('DECADE VIEW BY YEAR'!L18:P18)</f>
        <v>140410</v>
      </c>
      <c r="I18" s="3">
        <f>MAX('DECADE VIEW BY YEAR'!L18:P18)</f>
        <v>215876</v>
      </c>
      <c r="J18" s="3">
        <f t="shared" si="2"/>
        <v>75466</v>
      </c>
      <c r="K18" s="3">
        <f>MIN('DECADE VIEW BY YEAR'!Q18:U18)</f>
        <v>160131</v>
      </c>
      <c r="L18" s="3">
        <f>MAX('DECADE VIEW BY YEAR'!Q18:U18)</f>
        <v>237352</v>
      </c>
      <c r="M18" s="3">
        <f t="shared" si="3"/>
        <v>77221</v>
      </c>
      <c r="N18" s="2" t="s">
        <v>13</v>
      </c>
      <c r="O18" s="2" t="s">
        <v>86</v>
      </c>
      <c r="P18" s="2" t="s">
        <v>41</v>
      </c>
    </row>
    <row r="19" spans="1:16" x14ac:dyDescent="0.25">
      <c r="A19" s="2" t="s">
        <v>14</v>
      </c>
      <c r="B19" s="3">
        <f>MIN('DECADE VIEW BY YEAR'!B19:F19)</f>
        <v>63400</v>
      </c>
      <c r="C19" s="3">
        <f>MAX('DECADE VIEW BY YEAR'!B19:F19)</f>
        <v>97517</v>
      </c>
      <c r="D19" s="3">
        <f t="shared" si="0"/>
        <v>34117</v>
      </c>
      <c r="E19" s="3">
        <f>MIN('DECADE VIEW BY YEAR'!G19:K19)</f>
        <v>155082</v>
      </c>
      <c r="F19" s="3">
        <f>MAX('DECADE VIEW BY YEAR'!G19:K19)</f>
        <v>249100</v>
      </c>
      <c r="G19" s="3">
        <f t="shared" si="1"/>
        <v>94018</v>
      </c>
      <c r="H19" s="3">
        <f>MIN('DECADE VIEW BY YEAR'!L19:P19)</f>
        <v>309411</v>
      </c>
      <c r="I19" s="3">
        <f>MAX('DECADE VIEW BY YEAR'!L19:P19)</f>
        <v>479151</v>
      </c>
      <c r="J19" s="3">
        <f t="shared" si="2"/>
        <v>169740</v>
      </c>
      <c r="K19" s="3">
        <f>MIN('DECADE VIEW BY YEAR'!Q19:U19)</f>
        <v>347039</v>
      </c>
      <c r="L19" s="3">
        <f>MAX('DECADE VIEW BY YEAR'!Q19:U19)</f>
        <v>519471</v>
      </c>
      <c r="M19" s="3">
        <f t="shared" si="3"/>
        <v>172432</v>
      </c>
      <c r="N19" s="2" t="s">
        <v>14</v>
      </c>
      <c r="O19" s="2" t="s">
        <v>87</v>
      </c>
      <c r="P19" s="2" t="s">
        <v>41</v>
      </c>
    </row>
    <row r="20" spans="1:16" x14ac:dyDescent="0.25">
      <c r="A20" s="2" t="s">
        <v>15</v>
      </c>
      <c r="B20" s="3">
        <f>MIN('DECADE VIEW BY YEAR'!B20:F20)</f>
        <v>3037</v>
      </c>
      <c r="C20" s="3">
        <f>MAX('DECADE VIEW BY YEAR'!B20:F20)</f>
        <v>5158</v>
      </c>
      <c r="D20" s="3">
        <f t="shared" si="0"/>
        <v>2121</v>
      </c>
      <c r="E20" s="3">
        <f>MIN('DECADE VIEW BY YEAR'!G20:K20)</f>
        <v>16292</v>
      </c>
      <c r="F20" s="3">
        <f>MAX('DECADE VIEW BY YEAR'!G20:K20)</f>
        <v>26057</v>
      </c>
      <c r="G20" s="3">
        <f t="shared" si="1"/>
        <v>9765</v>
      </c>
      <c r="H20" s="3">
        <f>MIN('DECADE VIEW BY YEAR'!L20:P20)</f>
        <v>39689</v>
      </c>
      <c r="I20" s="3">
        <f>MAX('DECADE VIEW BY YEAR'!L20:P20)</f>
        <v>60815</v>
      </c>
      <c r="J20" s="3">
        <f t="shared" si="2"/>
        <v>21126</v>
      </c>
      <c r="K20" s="3">
        <f>MIN('DECADE VIEW BY YEAR'!Q20:U20)</f>
        <v>45251</v>
      </c>
      <c r="L20" s="3">
        <f>MAX('DECADE VIEW BY YEAR'!Q20:U20)</f>
        <v>66868</v>
      </c>
      <c r="M20" s="3">
        <f t="shared" si="3"/>
        <v>21617</v>
      </c>
      <c r="N20" s="2" t="s">
        <v>15</v>
      </c>
      <c r="O20" s="2" t="s">
        <v>88</v>
      </c>
      <c r="P20" s="2" t="s">
        <v>43</v>
      </c>
    </row>
    <row r="21" spans="1:16" x14ac:dyDescent="0.25">
      <c r="A21" s="2" t="s">
        <v>16</v>
      </c>
      <c r="B21" s="3">
        <f>MIN('DECADE VIEW BY YEAR'!B21:F21)</f>
        <v>7604</v>
      </c>
      <c r="C21" s="3">
        <f>MAX('DECADE VIEW BY YEAR'!B21:F21)</f>
        <v>12917</v>
      </c>
      <c r="D21" s="3">
        <f t="shared" si="0"/>
        <v>5313</v>
      </c>
      <c r="E21" s="3">
        <f>MIN('DECADE VIEW BY YEAR'!G21:K21)</f>
        <v>31030</v>
      </c>
      <c r="F21" s="3">
        <f>MAX('DECADE VIEW BY YEAR'!G21:K21)</f>
        <v>50316</v>
      </c>
      <c r="G21" s="3">
        <f t="shared" si="1"/>
        <v>19286</v>
      </c>
      <c r="H21" s="3">
        <f>MIN('DECADE VIEW BY YEAR'!L21:P21)</f>
        <v>71608</v>
      </c>
      <c r="I21" s="3">
        <f>MAX('DECADE VIEW BY YEAR'!L21:P21)</f>
        <v>110482</v>
      </c>
      <c r="J21" s="3">
        <f t="shared" si="2"/>
        <v>38874</v>
      </c>
      <c r="K21" s="3">
        <f>MIN('DECADE VIEW BY YEAR'!Q21:U21)</f>
        <v>81267</v>
      </c>
      <c r="L21" s="3">
        <f>MAX('DECADE VIEW BY YEAR'!Q21:U21)</f>
        <v>120957</v>
      </c>
      <c r="M21" s="3">
        <f t="shared" si="3"/>
        <v>39690</v>
      </c>
      <c r="N21" s="2" t="s">
        <v>16</v>
      </c>
      <c r="O21" s="2" t="s">
        <v>89</v>
      </c>
      <c r="P21" s="2" t="s">
        <v>42</v>
      </c>
    </row>
    <row r="22" spans="1:16" x14ac:dyDescent="0.25">
      <c r="A22" s="2" t="s">
        <v>17</v>
      </c>
      <c r="B22" s="3">
        <f>MIN('DECADE VIEW BY YEAR'!B22:F22)</f>
        <v>775</v>
      </c>
      <c r="C22" s="3">
        <f>MAX('DECADE VIEW BY YEAR'!B22:F22)</f>
        <v>1193</v>
      </c>
      <c r="D22" s="3">
        <f t="shared" si="0"/>
        <v>418</v>
      </c>
      <c r="E22" s="3">
        <f>MIN('DECADE VIEW BY YEAR'!G22:K22)</f>
        <v>3332</v>
      </c>
      <c r="F22" s="3">
        <f>MAX('DECADE VIEW BY YEAR'!G22:K22)</f>
        <v>5261</v>
      </c>
      <c r="G22" s="3">
        <f t="shared" si="1"/>
        <v>1929</v>
      </c>
      <c r="H22" s="3">
        <f>MIN('DECADE VIEW BY YEAR'!L22:P22)</f>
        <v>7817</v>
      </c>
      <c r="I22" s="3">
        <f>MAX('DECADE VIEW BY YEAR'!L22:P22)</f>
        <v>12023</v>
      </c>
      <c r="J22" s="3">
        <f t="shared" si="2"/>
        <v>4206</v>
      </c>
      <c r="K22" s="3">
        <f>MIN('DECADE VIEW BY YEAR'!Q22:U22)</f>
        <v>8907</v>
      </c>
      <c r="L22" s="3">
        <f>MAX('DECADE VIEW BY YEAR'!Q22:U22)</f>
        <v>13209</v>
      </c>
      <c r="M22" s="3">
        <f t="shared" si="3"/>
        <v>4302</v>
      </c>
      <c r="N22" s="2" t="s">
        <v>17</v>
      </c>
      <c r="O22" s="2" t="s">
        <v>90</v>
      </c>
      <c r="P22" s="2" t="s">
        <v>71</v>
      </c>
    </row>
    <row r="23" spans="1:16" x14ac:dyDescent="0.25">
      <c r="A23" s="2" t="s">
        <v>18</v>
      </c>
      <c r="B23" s="3">
        <f>MIN('DECADE VIEW BY YEAR'!B23:F23)</f>
        <v>4236</v>
      </c>
      <c r="C23" s="3">
        <f>MAX('DECADE VIEW BY YEAR'!B23:F23)</f>
        <v>6514</v>
      </c>
      <c r="D23" s="3">
        <f t="shared" si="0"/>
        <v>2278</v>
      </c>
      <c r="E23" s="3">
        <f>MIN('DECADE VIEW BY YEAR'!G23:K23)</f>
        <v>21445</v>
      </c>
      <c r="F23" s="3">
        <f>MAX('DECADE VIEW BY YEAR'!G23:K23)</f>
        <v>33745</v>
      </c>
      <c r="G23" s="3">
        <f t="shared" si="1"/>
        <v>12300</v>
      </c>
      <c r="H23" s="3">
        <f>MIN('DECADE VIEW BY YEAR'!L23:P23)</f>
        <v>51820</v>
      </c>
      <c r="I23" s="3">
        <f>MAX('DECADE VIEW BY YEAR'!L23:P23)</f>
        <v>79611</v>
      </c>
      <c r="J23" s="3">
        <f t="shared" si="2"/>
        <v>27791</v>
      </c>
      <c r="K23" s="3">
        <f>MIN('DECADE VIEW BY YEAR'!Q23:U23)</f>
        <v>59199</v>
      </c>
      <c r="L23" s="3">
        <f>MAX('DECADE VIEW BY YEAR'!Q23:U23)</f>
        <v>87660</v>
      </c>
      <c r="M23" s="3">
        <f t="shared" si="3"/>
        <v>28461</v>
      </c>
      <c r="N23" s="2" t="s">
        <v>18</v>
      </c>
      <c r="O23" s="2" t="s">
        <v>91</v>
      </c>
      <c r="P23" s="2" t="s">
        <v>92</v>
      </c>
    </row>
    <row r="24" spans="1:16" x14ac:dyDescent="0.25">
      <c r="A24" s="2" t="s">
        <v>19</v>
      </c>
      <c r="B24" s="3">
        <f>MIN('DECADE VIEW BY YEAR'!B24:F24)</f>
        <v>5508</v>
      </c>
      <c r="C24" s="3">
        <f>MAX('DECADE VIEW BY YEAR'!B24:F24)</f>
        <v>8470</v>
      </c>
      <c r="D24" s="3">
        <f t="shared" si="0"/>
        <v>2962</v>
      </c>
      <c r="E24" s="3">
        <f>MIN('DECADE VIEW BY YEAR'!G24:K24)</f>
        <v>27775</v>
      </c>
      <c r="F24" s="3">
        <f>MAX('DECADE VIEW BY YEAR'!G24:K24)</f>
        <v>43701</v>
      </c>
      <c r="G24" s="3">
        <f t="shared" si="1"/>
        <v>15926</v>
      </c>
      <c r="H24" s="3">
        <f>MIN('DECADE VIEW BY YEAR'!L24:P24)</f>
        <v>67060</v>
      </c>
      <c r="I24" s="3">
        <f>MAX('DECADE VIEW BY YEAR'!L24:P24)</f>
        <v>103028</v>
      </c>
      <c r="J24" s="3">
        <f t="shared" si="2"/>
        <v>35968</v>
      </c>
      <c r="K24" s="3">
        <f>MIN('DECADE VIEW BY YEAR'!Q24:U24)</f>
        <v>76603</v>
      </c>
      <c r="L24" s="3">
        <f>MAX('DECADE VIEW BY YEAR'!Q24:U24)</f>
        <v>113434</v>
      </c>
      <c r="M24" s="3">
        <f t="shared" si="3"/>
        <v>36831</v>
      </c>
      <c r="N24" s="2" t="s">
        <v>19</v>
      </c>
      <c r="O24" s="2" t="s">
        <v>93</v>
      </c>
      <c r="P24" s="2" t="s">
        <v>92</v>
      </c>
    </row>
    <row r="25" spans="1:16" x14ac:dyDescent="0.25">
      <c r="A25" s="2" t="s">
        <v>20</v>
      </c>
      <c r="B25" s="3">
        <f>MIN('DECADE VIEW BY YEAR'!B25:F25)</f>
        <v>6680</v>
      </c>
      <c r="C25" s="3">
        <f>MAX('DECADE VIEW BY YEAR'!B25:F25)</f>
        <v>11345</v>
      </c>
      <c r="D25" s="3">
        <f t="shared" si="0"/>
        <v>4665</v>
      </c>
      <c r="E25" s="3">
        <f>MIN('DECADE VIEW BY YEAR'!G25:K25)</f>
        <v>28700</v>
      </c>
      <c r="F25" s="3">
        <f>MAX('DECADE VIEW BY YEAR'!G25:K25)</f>
        <v>46406</v>
      </c>
      <c r="G25" s="3">
        <f t="shared" si="1"/>
        <v>17706</v>
      </c>
      <c r="H25" s="3">
        <f>MIN('DECADE VIEW BY YEAR'!L25:P25)</f>
        <v>67009</v>
      </c>
      <c r="I25" s="3">
        <f>MAX('DECADE VIEW BY YEAR'!L25:P25)</f>
        <v>103230</v>
      </c>
      <c r="J25" s="3">
        <f t="shared" si="2"/>
        <v>36221</v>
      </c>
      <c r="K25" s="3">
        <f>MIN('DECADE VIEW BY YEAR'!Q25:U25)</f>
        <v>76124</v>
      </c>
      <c r="L25" s="3">
        <f>MAX('DECADE VIEW BY YEAR'!Q25:U25)</f>
        <v>113121</v>
      </c>
      <c r="M25" s="3">
        <f t="shared" si="3"/>
        <v>36997</v>
      </c>
      <c r="N25" s="2" t="s">
        <v>20</v>
      </c>
      <c r="O25" s="2" t="s">
        <v>94</v>
      </c>
      <c r="P25" s="2" t="s">
        <v>42</v>
      </c>
    </row>
    <row r="26" spans="1:16" x14ac:dyDescent="0.25">
      <c r="A26" s="2" t="s">
        <v>63</v>
      </c>
      <c r="B26" s="3">
        <f>MIN('DECADE VIEW BY YEAR'!B26:F26)</f>
        <v>29161</v>
      </c>
      <c r="C26" s="3">
        <f>MAX('DECADE VIEW BY YEAR'!B26:F26)</f>
        <v>48318</v>
      </c>
      <c r="D26" s="3">
        <f t="shared" si="0"/>
        <v>19157</v>
      </c>
      <c r="E26" s="3">
        <f>MIN('DECADE VIEW BY YEAR'!G26:K26)</f>
        <v>118726</v>
      </c>
      <c r="F26" s="3">
        <f>MAX('DECADE VIEW BY YEAR'!G26:K26)</f>
        <v>191271</v>
      </c>
      <c r="G26" s="3">
        <f t="shared" si="1"/>
        <v>72545</v>
      </c>
      <c r="H26" s="3">
        <f>MIN('DECADE VIEW BY YEAR'!L26:P26)</f>
        <v>274318</v>
      </c>
      <c r="I26" s="3">
        <f>MAX('DECADE VIEW BY YEAR'!L26:P26)</f>
        <v>422875</v>
      </c>
      <c r="J26" s="3">
        <f t="shared" si="2"/>
        <v>148557</v>
      </c>
      <c r="K26" s="3">
        <f>MIN('DECADE VIEW BY YEAR'!Q26:U26)</f>
        <v>311546</v>
      </c>
      <c r="L26" s="3">
        <f>MAX('DECADE VIEW BY YEAR'!Q26:U26)</f>
        <v>463275</v>
      </c>
      <c r="M26" s="3">
        <f t="shared" si="3"/>
        <v>151729</v>
      </c>
      <c r="N26" s="2" t="s">
        <v>63</v>
      </c>
      <c r="O26" s="2" t="s">
        <v>95</v>
      </c>
      <c r="P26" s="2" t="s">
        <v>47</v>
      </c>
    </row>
    <row r="27" spans="1:16" x14ac:dyDescent="0.25">
      <c r="A27" s="2" t="s">
        <v>21</v>
      </c>
      <c r="B27" s="3">
        <f>MIN('DECADE VIEW BY YEAR'!B27:F27)</f>
        <v>12406</v>
      </c>
      <c r="C27" s="3">
        <f>MAX('DECADE VIEW BY YEAR'!B27:F27)</f>
        <v>21067</v>
      </c>
      <c r="D27" s="3">
        <f t="shared" si="0"/>
        <v>8661</v>
      </c>
      <c r="E27" s="3">
        <f>MIN('DECADE VIEW BY YEAR'!G27:K27)</f>
        <v>51789</v>
      </c>
      <c r="F27" s="3">
        <f>MAX('DECADE VIEW BY YEAR'!G27:K27)</f>
        <v>83870</v>
      </c>
      <c r="G27" s="3">
        <f t="shared" si="1"/>
        <v>32081</v>
      </c>
      <c r="H27" s="3">
        <f>MIN('DECADE VIEW BY YEAR'!L27:P27)</f>
        <v>120153</v>
      </c>
      <c r="I27" s="3">
        <f>MAX('DECADE VIEW BY YEAR'!L27:P27)</f>
        <v>185246</v>
      </c>
      <c r="J27" s="3">
        <f t="shared" si="2"/>
        <v>65093</v>
      </c>
      <c r="K27" s="3">
        <f>MIN('DECADE VIEW BY YEAR'!Q27:U27)</f>
        <v>136421</v>
      </c>
      <c r="L27" s="3">
        <f>MAX('DECADE VIEW BY YEAR'!Q27:U27)</f>
        <v>202898</v>
      </c>
      <c r="M27" s="3">
        <f t="shared" si="3"/>
        <v>66477</v>
      </c>
      <c r="N27" s="2" t="s">
        <v>21</v>
      </c>
      <c r="O27" s="2" t="s">
        <v>96</v>
      </c>
      <c r="P27" s="2" t="s">
        <v>42</v>
      </c>
    </row>
    <row r="28" spans="1:16" x14ac:dyDescent="0.25">
      <c r="A28" s="2" t="s">
        <v>22</v>
      </c>
      <c r="B28" s="3">
        <f>MIN('DECADE VIEW BY YEAR'!B28:F28)</f>
        <v>433</v>
      </c>
      <c r="C28" s="3">
        <f>MAX('DECADE VIEW BY YEAR'!B28:F28)</f>
        <v>666</v>
      </c>
      <c r="D28" s="3">
        <f t="shared" si="0"/>
        <v>233</v>
      </c>
      <c r="E28" s="3">
        <f>MIN('DECADE VIEW BY YEAR'!G28:K28)</f>
        <v>2307</v>
      </c>
      <c r="F28" s="3">
        <f>MAX('DECADE VIEW BY YEAR'!G28:K28)</f>
        <v>3627</v>
      </c>
      <c r="G28" s="3">
        <f t="shared" si="1"/>
        <v>1320</v>
      </c>
      <c r="H28" s="3">
        <f>MIN('DECADE VIEW BY YEAR'!L28:P28)</f>
        <v>5619</v>
      </c>
      <c r="I28" s="3">
        <f>MAX('DECADE VIEW BY YEAR'!L28:P28)</f>
        <v>8631</v>
      </c>
      <c r="J28" s="3">
        <f t="shared" si="2"/>
        <v>3012</v>
      </c>
      <c r="K28" s="3">
        <f>MIN('DECADE VIEW BY YEAR'!Q28:U28)</f>
        <v>6424</v>
      </c>
      <c r="L28" s="3">
        <f>MAX('DECADE VIEW BY YEAR'!Q28:U28)</f>
        <v>9508</v>
      </c>
      <c r="M28" s="3">
        <f t="shared" si="3"/>
        <v>3084</v>
      </c>
      <c r="N28" s="2" t="s">
        <v>22</v>
      </c>
      <c r="O28" s="2" t="s">
        <v>97</v>
      </c>
      <c r="P28" s="2" t="s">
        <v>49</v>
      </c>
    </row>
    <row r="29" spans="1:16" x14ac:dyDescent="0.25">
      <c r="A29" s="2" t="s">
        <v>23</v>
      </c>
      <c r="B29" s="3">
        <f>MIN('DECADE VIEW BY YEAR'!B29:F29)</f>
        <v>3546</v>
      </c>
      <c r="C29" s="3">
        <f>MAX('DECADE VIEW BY YEAR'!B29:F29)</f>
        <v>6022</v>
      </c>
      <c r="D29" s="3">
        <f t="shared" si="0"/>
        <v>2476</v>
      </c>
      <c r="E29" s="3">
        <f>MIN('DECADE VIEW BY YEAR'!G29:K29)</f>
        <v>18545</v>
      </c>
      <c r="F29" s="3">
        <f>MAX('DECADE VIEW BY YEAR'!G29:K29)</f>
        <v>29695</v>
      </c>
      <c r="G29" s="3">
        <f t="shared" si="1"/>
        <v>11150</v>
      </c>
      <c r="H29" s="3">
        <f>MIN('DECADE VIEW BY YEAR'!L29:P29)</f>
        <v>44984</v>
      </c>
      <c r="I29" s="3">
        <f>MAX('DECADE VIEW BY YEAR'!L29:P29)</f>
        <v>68966</v>
      </c>
      <c r="J29" s="3">
        <f t="shared" si="2"/>
        <v>23982</v>
      </c>
      <c r="K29" s="3">
        <f>MIN('DECADE VIEW BY YEAR'!Q29:U29)</f>
        <v>51269</v>
      </c>
      <c r="L29" s="3">
        <f>MAX('DECADE VIEW BY YEAR'!Q29:U29)</f>
        <v>75804</v>
      </c>
      <c r="M29" s="3">
        <f t="shared" si="3"/>
        <v>24535</v>
      </c>
      <c r="N29" s="2" t="s">
        <v>23</v>
      </c>
      <c r="O29" s="2" t="s">
        <v>98</v>
      </c>
      <c r="P29" s="2" t="s">
        <v>43</v>
      </c>
    </row>
    <row r="30" spans="1:16" x14ac:dyDescent="0.25">
      <c r="A30" s="2" t="s">
        <v>64</v>
      </c>
      <c r="B30" s="3">
        <f>MIN('DECADE VIEW BY YEAR'!B30:F30)</f>
        <v>4</v>
      </c>
      <c r="C30" s="3">
        <f>MAX('DECADE VIEW BY YEAR'!B30:F30)</f>
        <v>6</v>
      </c>
      <c r="D30" s="3">
        <f t="shared" si="0"/>
        <v>2</v>
      </c>
      <c r="E30" s="3">
        <f>MIN('DECADE VIEW BY YEAR'!G30:K30)</f>
        <v>22</v>
      </c>
      <c r="F30" s="3">
        <f>MAX('DECADE VIEW BY YEAR'!G30:K30)</f>
        <v>35</v>
      </c>
      <c r="G30" s="3">
        <f t="shared" si="1"/>
        <v>13</v>
      </c>
      <c r="H30" s="3">
        <f>MIN('DECADE VIEW BY YEAR'!L30:P30)</f>
        <v>55</v>
      </c>
      <c r="I30" s="3">
        <f>MAX('DECADE VIEW BY YEAR'!L30:P30)</f>
        <v>84</v>
      </c>
      <c r="J30" s="3">
        <f t="shared" si="2"/>
        <v>29</v>
      </c>
      <c r="K30" s="3">
        <f>MIN('DECADE VIEW BY YEAR'!Q30:U30)</f>
        <v>63</v>
      </c>
      <c r="L30" s="3">
        <f>MAX('DECADE VIEW BY YEAR'!Q30:U30)</f>
        <v>93</v>
      </c>
      <c r="M30" s="3">
        <f t="shared" si="3"/>
        <v>30</v>
      </c>
      <c r="N30" s="2" t="s">
        <v>64</v>
      </c>
      <c r="O30" s="2" t="s">
        <v>99</v>
      </c>
      <c r="P30" s="2" t="s">
        <v>77</v>
      </c>
    </row>
    <row r="31" spans="1:16" x14ac:dyDescent="0.25">
      <c r="A31" s="2" t="s">
        <v>65</v>
      </c>
      <c r="B31" s="3">
        <f>MIN('DECADE VIEW BY YEAR'!B31:F31)</f>
        <v>1</v>
      </c>
      <c r="C31" s="3">
        <f>MAX('DECADE VIEW BY YEAR'!B31:F31)</f>
        <v>1</v>
      </c>
      <c r="D31" s="3">
        <f t="shared" si="0"/>
        <v>0</v>
      </c>
      <c r="E31" s="3">
        <f>MIN('DECADE VIEW BY YEAR'!G31:K31)</f>
        <v>5</v>
      </c>
      <c r="F31" s="3">
        <f>MAX('DECADE VIEW BY YEAR'!G31:K31)</f>
        <v>7</v>
      </c>
      <c r="G31" s="3">
        <f t="shared" si="1"/>
        <v>2</v>
      </c>
      <c r="H31" s="3">
        <f>MIN('DECADE VIEW BY YEAR'!L31:P31)</f>
        <v>11</v>
      </c>
      <c r="I31" s="3">
        <f>MAX('DECADE VIEW BY YEAR'!L31:P31)</f>
        <v>17</v>
      </c>
      <c r="J31" s="3">
        <f t="shared" si="2"/>
        <v>6</v>
      </c>
      <c r="K31" s="3">
        <f>MIN('DECADE VIEW BY YEAR'!Q31:U31)</f>
        <v>12</v>
      </c>
      <c r="L31" s="3">
        <f>MAX('DECADE VIEW BY YEAR'!Q31:U31)</f>
        <v>18</v>
      </c>
      <c r="M31" s="3">
        <f t="shared" si="3"/>
        <v>6</v>
      </c>
      <c r="N31" s="2" t="s">
        <v>65</v>
      </c>
      <c r="O31" s="2" t="s">
        <v>100</v>
      </c>
      <c r="P31" s="2" t="s">
        <v>77</v>
      </c>
    </row>
    <row r="32" spans="1:16" x14ac:dyDescent="0.25">
      <c r="A32" s="2" t="s">
        <v>24</v>
      </c>
      <c r="B32" s="3">
        <f>MIN('DECADE VIEW BY YEAR'!B32:F32)</f>
        <v>7105</v>
      </c>
      <c r="C32" s="3">
        <f>MAX('DECADE VIEW BY YEAR'!B32:F32)</f>
        <v>10930</v>
      </c>
      <c r="D32" s="3">
        <f t="shared" si="0"/>
        <v>3825</v>
      </c>
      <c r="E32" s="3">
        <f>MIN('DECADE VIEW BY YEAR'!G32:K32)</f>
        <v>35652</v>
      </c>
      <c r="F32" s="3">
        <f>MAX('DECADE VIEW BY YEAR'!G32:K32)</f>
        <v>56105</v>
      </c>
      <c r="G32" s="3">
        <f t="shared" si="1"/>
        <v>20453</v>
      </c>
      <c r="H32" s="3">
        <f>MIN('DECADE VIEW BY YEAR'!L32:P32)</f>
        <v>86018</v>
      </c>
      <c r="I32" s="3">
        <f>MAX('DECADE VIEW BY YEAR'!L32:P32)</f>
        <v>132154</v>
      </c>
      <c r="J32" s="3">
        <f t="shared" si="2"/>
        <v>46136</v>
      </c>
      <c r="K32" s="3">
        <f>MIN('DECADE VIEW BY YEAR'!Q32:U32)</f>
        <v>98250</v>
      </c>
      <c r="L32" s="3">
        <f>MAX('DECADE VIEW BY YEAR'!Q32:U32)</f>
        <v>145499</v>
      </c>
      <c r="M32" s="3">
        <f t="shared" si="3"/>
        <v>47249</v>
      </c>
      <c r="N32" s="2" t="s">
        <v>24</v>
      </c>
      <c r="O32" s="2" t="s">
        <v>101</v>
      </c>
      <c r="P32" s="2" t="s">
        <v>44</v>
      </c>
    </row>
    <row r="33" spans="1:16" x14ac:dyDescent="0.25">
      <c r="A33" s="2" t="s">
        <v>25</v>
      </c>
      <c r="B33" s="3">
        <f>MIN('DECADE VIEW BY YEAR'!B33:F33)</f>
        <v>17390</v>
      </c>
      <c r="C33" s="3">
        <f>MAX('DECADE VIEW BY YEAR'!B33:F33)</f>
        <v>26747</v>
      </c>
      <c r="D33" s="3">
        <f t="shared" si="0"/>
        <v>9357</v>
      </c>
      <c r="E33" s="3">
        <f>MIN('DECADE VIEW BY YEAR'!G33:K33)</f>
        <v>67608</v>
      </c>
      <c r="F33" s="3">
        <f>MAX('DECADE VIEW BY YEAR'!G33:K33)</f>
        <v>107005</v>
      </c>
      <c r="G33" s="3">
        <f t="shared" si="1"/>
        <v>39397</v>
      </c>
      <c r="H33" s="3">
        <f>MIN('DECADE VIEW BY YEAR'!L33:P33)</f>
        <v>155308</v>
      </c>
      <c r="I33" s="3">
        <f>MAX('DECADE VIEW BY YEAR'!L33:P33)</f>
        <v>239078</v>
      </c>
      <c r="J33" s="3">
        <f t="shared" si="2"/>
        <v>83770</v>
      </c>
      <c r="K33" s="3">
        <f>MIN('DECADE VIEW BY YEAR'!Q33:U33)</f>
        <v>176633</v>
      </c>
      <c r="L33" s="3">
        <f>MAX('DECADE VIEW BY YEAR'!Q33:U33)</f>
        <v>262244</v>
      </c>
      <c r="M33" s="3">
        <f t="shared" si="3"/>
        <v>85611</v>
      </c>
      <c r="N33" s="2" t="s">
        <v>25</v>
      </c>
      <c r="O33" s="2" t="s">
        <v>102</v>
      </c>
      <c r="P33" s="2" t="s">
        <v>44</v>
      </c>
    </row>
    <row r="34" spans="1:16" x14ac:dyDescent="0.25">
      <c r="A34" s="2" t="s">
        <v>26</v>
      </c>
      <c r="B34" s="3">
        <f>MIN('DECADE VIEW BY YEAR'!B34:F34)</f>
        <v>3946</v>
      </c>
      <c r="C34" s="3">
        <f>MAX('DECADE VIEW BY YEAR'!B34:F34)</f>
        <v>6703</v>
      </c>
      <c r="D34" s="3">
        <f t="shared" si="0"/>
        <v>2757</v>
      </c>
      <c r="E34" s="3">
        <f>MIN('DECADE VIEW BY YEAR'!G34:K34)</f>
        <v>18285</v>
      </c>
      <c r="F34" s="3">
        <f>MAX('DECADE VIEW BY YEAR'!G34:K34)</f>
        <v>29449</v>
      </c>
      <c r="G34" s="3">
        <f t="shared" si="1"/>
        <v>11164</v>
      </c>
      <c r="H34" s="3">
        <f>MIN('DECADE VIEW BY YEAR'!L34:P34)</f>
        <v>43366</v>
      </c>
      <c r="I34" s="3">
        <f>MAX('DECADE VIEW BY YEAR'!L34:P34)</f>
        <v>66671</v>
      </c>
      <c r="J34" s="3">
        <f t="shared" si="2"/>
        <v>23305</v>
      </c>
      <c r="K34" s="3">
        <f>MIN('DECADE VIEW BY YEAR'!Q34:U34)</f>
        <v>49332</v>
      </c>
      <c r="L34" s="3">
        <f>MAX('DECADE VIEW BY YEAR'!Q34:U34)</f>
        <v>73153</v>
      </c>
      <c r="M34" s="3">
        <f t="shared" si="3"/>
        <v>23821</v>
      </c>
      <c r="N34" s="2" t="s">
        <v>26</v>
      </c>
      <c r="O34" s="2" t="s">
        <v>103</v>
      </c>
      <c r="P34" s="2" t="s">
        <v>42</v>
      </c>
    </row>
    <row r="35" spans="1:16" x14ac:dyDescent="0.25">
      <c r="A35" s="2" t="s">
        <v>27</v>
      </c>
      <c r="B35" s="3">
        <f>MIN('DECADE VIEW BY YEAR'!B35:F35)</f>
        <v>6158</v>
      </c>
      <c r="C35" s="3">
        <f>MAX('DECADE VIEW BY YEAR'!B35:F35)</f>
        <v>10460</v>
      </c>
      <c r="D35" s="3">
        <f t="shared" si="0"/>
        <v>4302</v>
      </c>
      <c r="E35" s="3">
        <f>MIN('DECADE VIEW BY YEAR'!G35:K35)</f>
        <v>28101</v>
      </c>
      <c r="F35" s="3">
        <f>MAX('DECADE VIEW BY YEAR'!G35:K35)</f>
        <v>45290</v>
      </c>
      <c r="G35" s="3">
        <f t="shared" si="1"/>
        <v>17189</v>
      </c>
      <c r="H35" s="3">
        <f>MIN('DECADE VIEW BY YEAR'!L35:P35)</f>
        <v>66440</v>
      </c>
      <c r="I35" s="3">
        <f>MAX('DECADE VIEW BY YEAR'!L35:P35)</f>
        <v>102188</v>
      </c>
      <c r="J35" s="3">
        <f t="shared" si="2"/>
        <v>35748</v>
      </c>
      <c r="K35" s="3">
        <f>MIN('DECADE VIEW BY YEAR'!Q35:U35)</f>
        <v>75561</v>
      </c>
      <c r="L35" s="3">
        <f>MAX('DECADE VIEW BY YEAR'!Q35:U35)</f>
        <v>112094</v>
      </c>
      <c r="M35" s="3">
        <f t="shared" si="3"/>
        <v>36533</v>
      </c>
      <c r="N35" s="2" t="s">
        <v>27</v>
      </c>
      <c r="O35" s="2" t="s">
        <v>104</v>
      </c>
      <c r="P35" s="2" t="s">
        <v>43</v>
      </c>
    </row>
    <row r="36" spans="1:16" x14ac:dyDescent="0.25">
      <c r="A36" s="2" t="s">
        <v>28</v>
      </c>
      <c r="B36" s="3">
        <f>MIN('DECADE VIEW BY YEAR'!B36:F36)</f>
        <v>7280</v>
      </c>
      <c r="C36" s="3">
        <f>MAX('DECADE VIEW BY YEAR'!B36:F36)</f>
        <v>12364</v>
      </c>
      <c r="D36" s="3">
        <f t="shared" si="0"/>
        <v>5084</v>
      </c>
      <c r="E36" s="3">
        <f>MIN('DECADE VIEW BY YEAR'!G36:K36)</f>
        <v>34331</v>
      </c>
      <c r="F36" s="3">
        <f>MAX('DECADE VIEW BY YEAR'!G36:K36)</f>
        <v>55240</v>
      </c>
      <c r="G36" s="3">
        <f t="shared" si="1"/>
        <v>20909</v>
      </c>
      <c r="H36" s="3">
        <f>MIN('DECADE VIEW BY YEAR'!L36:P36)</f>
        <v>81707</v>
      </c>
      <c r="I36" s="3">
        <f>MAX('DECADE VIEW BY YEAR'!L36:P36)</f>
        <v>125560</v>
      </c>
      <c r="J36" s="3">
        <f t="shared" si="2"/>
        <v>43853</v>
      </c>
      <c r="K36" s="3">
        <f>MIN('DECADE VIEW BY YEAR'!Q36:U36)</f>
        <v>92973</v>
      </c>
      <c r="L36" s="3">
        <f>MAX('DECADE VIEW BY YEAR'!Q36:U36)</f>
        <v>137809</v>
      </c>
      <c r="M36" s="3">
        <f t="shared" si="3"/>
        <v>44836</v>
      </c>
      <c r="N36" s="2" t="s">
        <v>28</v>
      </c>
      <c r="O36" s="2" t="s">
        <v>105</v>
      </c>
      <c r="P36" s="2" t="s">
        <v>42</v>
      </c>
    </row>
    <row r="37" spans="1:16" x14ac:dyDescent="0.25">
      <c r="A37" s="2" t="s">
        <v>29</v>
      </c>
      <c r="B37" s="3">
        <f>MIN('DECADE VIEW BY YEAR'!B37:F37)</f>
        <v>11638</v>
      </c>
      <c r="C37" s="3">
        <f>MAX('DECADE VIEW BY YEAR'!B37:F37)</f>
        <v>17901</v>
      </c>
      <c r="D37" s="3">
        <f t="shared" si="0"/>
        <v>6263</v>
      </c>
      <c r="E37" s="3">
        <f>MIN('DECADE VIEW BY YEAR'!G37:K37)</f>
        <v>52395</v>
      </c>
      <c r="F37" s="3">
        <f>MAX('DECADE VIEW BY YEAR'!G37:K37)</f>
        <v>82646</v>
      </c>
      <c r="G37" s="3">
        <f t="shared" si="1"/>
        <v>30251</v>
      </c>
      <c r="H37" s="3">
        <f>MIN('DECADE VIEW BY YEAR'!L37:P37)</f>
        <v>124027</v>
      </c>
      <c r="I37" s="3">
        <f>MAX('DECADE VIEW BY YEAR'!L37:P37)</f>
        <v>190700</v>
      </c>
      <c r="J37" s="3">
        <f t="shared" si="2"/>
        <v>66673</v>
      </c>
      <c r="K37" s="3">
        <f>MIN('DECADE VIEW BY YEAR'!Q37:U37)</f>
        <v>141438</v>
      </c>
      <c r="L37" s="3">
        <f>MAX('DECADE VIEW BY YEAR'!Q37:U37)</f>
        <v>209656</v>
      </c>
      <c r="M37" s="3">
        <f t="shared" si="3"/>
        <v>68218</v>
      </c>
      <c r="N37" s="2" t="s">
        <v>29</v>
      </c>
      <c r="O37" s="2" t="s">
        <v>106</v>
      </c>
      <c r="P37" s="2" t="s">
        <v>41</v>
      </c>
    </row>
    <row r="38" spans="1:16" x14ac:dyDescent="0.25">
      <c r="A38" s="2" t="s">
        <v>30</v>
      </c>
      <c r="B38" s="3">
        <f>MIN('DECADE VIEW BY YEAR'!B38:F38)</f>
        <v>2314</v>
      </c>
      <c r="C38" s="3">
        <f>MAX('DECADE VIEW BY YEAR'!B38:F38)</f>
        <v>3559</v>
      </c>
      <c r="D38" s="3">
        <f t="shared" si="0"/>
        <v>1245</v>
      </c>
      <c r="E38" s="3">
        <f>MIN('DECADE VIEW BY YEAR'!G38:K38)</f>
        <v>10576</v>
      </c>
      <c r="F38" s="3">
        <f>MAX('DECADE VIEW BY YEAR'!G38:K38)</f>
        <v>16674</v>
      </c>
      <c r="G38" s="3">
        <f t="shared" si="1"/>
        <v>6098</v>
      </c>
      <c r="H38" s="3">
        <f>MIN('DECADE VIEW BY YEAR'!L38:P38)</f>
        <v>25106</v>
      </c>
      <c r="I38" s="3">
        <f>MAX('DECADE VIEW BY YEAR'!L38:P38)</f>
        <v>38599</v>
      </c>
      <c r="J38" s="3">
        <f t="shared" si="2"/>
        <v>13493</v>
      </c>
      <c r="K38" s="3">
        <f>MIN('DECADE VIEW BY YEAR'!Q38:U38)</f>
        <v>28638</v>
      </c>
      <c r="L38" s="3">
        <f>MAX('DECADE VIEW BY YEAR'!Q38:U38)</f>
        <v>42445</v>
      </c>
      <c r="M38" s="3">
        <f t="shared" si="3"/>
        <v>13807</v>
      </c>
      <c r="N38" s="2" t="s">
        <v>30</v>
      </c>
      <c r="O38" s="2" t="s">
        <v>107</v>
      </c>
      <c r="P38" s="2" t="s">
        <v>45</v>
      </c>
    </row>
    <row r="39" spans="1:16" x14ac:dyDescent="0.25">
      <c r="A39" s="2" t="s">
        <v>66</v>
      </c>
      <c r="B39" s="3">
        <f>MIN('DECADE VIEW BY YEAR'!B39:F39)</f>
        <v>1</v>
      </c>
      <c r="C39" s="3">
        <f>MAX('DECADE VIEW BY YEAR'!B39:F39)</f>
        <v>1</v>
      </c>
      <c r="D39" s="3">
        <f t="shared" si="0"/>
        <v>0</v>
      </c>
      <c r="E39" s="3">
        <f>MIN('DECADE VIEW BY YEAR'!G39:K39)</f>
        <v>4</v>
      </c>
      <c r="F39" s="3">
        <f>MAX('DECADE VIEW BY YEAR'!G39:K39)</f>
        <v>6</v>
      </c>
      <c r="G39" s="3">
        <f t="shared" si="1"/>
        <v>2</v>
      </c>
      <c r="H39" s="3">
        <f>MIN('DECADE VIEW BY YEAR'!L39:P39)</f>
        <v>8</v>
      </c>
      <c r="I39" s="3">
        <f>MAX('DECADE VIEW BY YEAR'!L39:P39)</f>
        <v>13</v>
      </c>
      <c r="J39" s="3">
        <f t="shared" si="2"/>
        <v>5</v>
      </c>
      <c r="K39" s="3">
        <f>MIN('DECADE VIEW BY YEAR'!Q39:U39)</f>
        <v>10</v>
      </c>
      <c r="L39" s="3">
        <f>MAX('DECADE VIEW BY YEAR'!Q39:U39)</f>
        <v>14</v>
      </c>
      <c r="M39" s="3">
        <f t="shared" si="3"/>
        <v>4</v>
      </c>
      <c r="N39" s="2" t="s">
        <v>66</v>
      </c>
      <c r="O39" s="2" t="s">
        <v>108</v>
      </c>
      <c r="P39" s="2" t="s">
        <v>77</v>
      </c>
    </row>
    <row r="40" spans="1:16" x14ac:dyDescent="0.25">
      <c r="A40" s="2" t="s">
        <v>31</v>
      </c>
      <c r="B40" s="3">
        <f>MIN('DECADE VIEW BY YEAR'!B40:F40)</f>
        <v>7314</v>
      </c>
      <c r="C40" s="3">
        <f>MAX('DECADE VIEW BY YEAR'!B40:F40)</f>
        <v>12421</v>
      </c>
      <c r="D40" s="3">
        <f t="shared" si="0"/>
        <v>5107</v>
      </c>
      <c r="E40" s="3">
        <f>MIN('DECADE VIEW BY YEAR'!G40:K40)</f>
        <v>27961</v>
      </c>
      <c r="F40" s="3">
        <f>MAX('DECADE VIEW BY YEAR'!G40:K40)</f>
        <v>45514</v>
      </c>
      <c r="G40" s="3">
        <f t="shared" si="1"/>
        <v>17553</v>
      </c>
      <c r="H40" s="3">
        <f>MIN('DECADE VIEW BY YEAR'!L40:P40)</f>
        <v>63524</v>
      </c>
      <c r="I40" s="3">
        <f>MAX('DECADE VIEW BY YEAR'!L40:P40)</f>
        <v>98205</v>
      </c>
      <c r="J40" s="3">
        <f t="shared" si="2"/>
        <v>34681</v>
      </c>
      <c r="K40" s="3">
        <f>MIN('DECADE VIEW BY YEAR'!Q40:U40)</f>
        <v>71991</v>
      </c>
      <c r="L40" s="3">
        <f>MAX('DECADE VIEW BY YEAR'!Q40:U40)</f>
        <v>107380</v>
      </c>
      <c r="M40" s="3">
        <f t="shared" si="3"/>
        <v>35389</v>
      </c>
      <c r="N40" s="2" t="s">
        <v>31</v>
      </c>
      <c r="O40" s="2" t="s">
        <v>109</v>
      </c>
      <c r="P40" s="2" t="s">
        <v>47</v>
      </c>
    </row>
    <row r="41" spans="1:16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  <c r="P41" s="2"/>
    </row>
    <row r="42" spans="1:16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"/>
    </row>
    <row r="43" spans="1:16" x14ac:dyDescent="0.25">
      <c r="A43" s="58" t="s">
        <v>36</v>
      </c>
      <c r="B43" s="57">
        <v>2023</v>
      </c>
      <c r="C43" s="57"/>
      <c r="D43" s="57"/>
      <c r="E43" s="57">
        <v>2030</v>
      </c>
      <c r="F43" s="57"/>
      <c r="G43" s="57"/>
      <c r="H43" s="57">
        <v>2040</v>
      </c>
      <c r="I43" s="57"/>
      <c r="J43" s="57"/>
      <c r="K43" s="57">
        <v>2050</v>
      </c>
      <c r="L43" s="57"/>
      <c r="M43" s="57"/>
    </row>
    <row r="44" spans="1:16" x14ac:dyDescent="0.25">
      <c r="A44" s="59"/>
      <c r="B44" s="4" t="s">
        <v>33</v>
      </c>
      <c r="C44" s="4" t="s">
        <v>34</v>
      </c>
      <c r="D44" s="4" t="s">
        <v>40</v>
      </c>
      <c r="E44" s="4" t="s">
        <v>33</v>
      </c>
      <c r="F44" s="4" t="s">
        <v>34</v>
      </c>
      <c r="G44" s="4" t="s">
        <v>40</v>
      </c>
      <c r="H44" s="4" t="s">
        <v>33</v>
      </c>
      <c r="I44" s="4" t="s">
        <v>34</v>
      </c>
      <c r="J44" s="4" t="s">
        <v>40</v>
      </c>
      <c r="K44" s="4" t="s">
        <v>35</v>
      </c>
      <c r="L44" s="4" t="s">
        <v>34</v>
      </c>
      <c r="M44" s="4" t="s">
        <v>40</v>
      </c>
    </row>
    <row r="45" spans="1:16" x14ac:dyDescent="0.25">
      <c r="A45" s="60"/>
      <c r="B45" s="6">
        <f>SUM(B4:B42)</f>
        <v>302844</v>
      </c>
      <c r="C45" s="6">
        <f t="shared" ref="C45:M45" si="4">SUM(C4:C42)</f>
        <v>483062</v>
      </c>
      <c r="D45" s="6">
        <f t="shared" si="4"/>
        <v>180218</v>
      </c>
      <c r="E45" s="6">
        <f t="shared" si="4"/>
        <v>1214727</v>
      </c>
      <c r="F45" s="6">
        <f t="shared" si="4"/>
        <v>1938480</v>
      </c>
      <c r="G45" s="6">
        <f t="shared" si="4"/>
        <v>723753</v>
      </c>
      <c r="H45" s="6">
        <f t="shared" si="4"/>
        <v>2804879</v>
      </c>
      <c r="I45" s="6">
        <f t="shared" si="4"/>
        <v>4318286</v>
      </c>
      <c r="J45" s="6">
        <f t="shared" si="4"/>
        <v>1513407</v>
      </c>
      <c r="K45" s="6">
        <f t="shared" si="4"/>
        <v>3188174</v>
      </c>
      <c r="L45" s="6">
        <f t="shared" si="4"/>
        <v>4734503</v>
      </c>
      <c r="M45" s="6">
        <f t="shared" si="4"/>
        <v>1546329</v>
      </c>
    </row>
    <row r="47" spans="1:16" x14ac:dyDescent="0.25">
      <c r="A47" s="2"/>
      <c r="B47" s="1">
        <v>2025</v>
      </c>
      <c r="C47" s="1">
        <v>2030</v>
      </c>
      <c r="D47" s="1">
        <v>2040</v>
      </c>
      <c r="E47" s="1">
        <v>2050</v>
      </c>
    </row>
    <row r="48" spans="1:16" x14ac:dyDescent="0.25">
      <c r="A48" s="2" t="s">
        <v>37</v>
      </c>
      <c r="B48" s="5">
        <f>'LA MIN MAX Chart data'!$B$45</f>
        <v>302844</v>
      </c>
      <c r="C48" s="5">
        <f>'LA MIN MAX Chart data'!$E$45</f>
        <v>1214727</v>
      </c>
      <c r="D48" s="5">
        <f>'LA MIN MAX Chart data'!$H$45</f>
        <v>2804879</v>
      </c>
      <c r="E48" s="5">
        <f>'LA MIN MAX Chart data'!$K$45</f>
        <v>3188174</v>
      </c>
    </row>
    <row r="49" spans="1:5" x14ac:dyDescent="0.25">
      <c r="A49" s="2" t="s">
        <v>39</v>
      </c>
      <c r="B49" s="5">
        <f>B50-B48</f>
        <v>180218</v>
      </c>
      <c r="C49" s="5">
        <f t="shared" ref="C49:E49" si="5">C50-C48</f>
        <v>723753</v>
      </c>
      <c r="D49" s="5">
        <f t="shared" si="5"/>
        <v>1513407</v>
      </c>
      <c r="E49" s="5">
        <f t="shared" si="5"/>
        <v>1546329</v>
      </c>
    </row>
    <row r="50" spans="1:5" x14ac:dyDescent="0.25">
      <c r="A50" s="2" t="s">
        <v>38</v>
      </c>
      <c r="B50" s="5">
        <f>'LA MIN MAX Chart data'!$C$45</f>
        <v>483062</v>
      </c>
      <c r="C50" s="5">
        <f>'LA MIN MAX Chart data'!$F$45</f>
        <v>1938480</v>
      </c>
      <c r="D50" s="5">
        <f>'LA MIN MAX Chart data'!$I$45</f>
        <v>4318286</v>
      </c>
      <c r="E50" s="5">
        <f>'LA MIN MAX Chart data'!$L$45</f>
        <v>4734503</v>
      </c>
    </row>
    <row r="51" spans="1:5" x14ac:dyDescent="0.25">
      <c r="A51" s="81"/>
      <c r="B51" s="82"/>
      <c r="C51" s="82"/>
      <c r="D51" s="82"/>
      <c r="E51" s="82"/>
    </row>
    <row r="52" spans="1:5" ht="18.75" x14ac:dyDescent="0.3">
      <c r="A52" s="45" t="s">
        <v>127</v>
      </c>
      <c r="B52" s="82"/>
      <c r="C52" s="82"/>
      <c r="D52" s="82"/>
      <c r="E52" s="82"/>
    </row>
    <row r="68" spans="1:5" ht="25.5" x14ac:dyDescent="0.25">
      <c r="A68" s="69" t="s">
        <v>116</v>
      </c>
      <c r="B68" s="9">
        <v>2025</v>
      </c>
      <c r="C68" s="9">
        <v>2030</v>
      </c>
      <c r="D68" s="9">
        <v>2040</v>
      </c>
      <c r="E68" s="9">
        <v>2050</v>
      </c>
    </row>
    <row r="69" spans="1:5" x14ac:dyDescent="0.25">
      <c r="A69" s="10" t="s">
        <v>117</v>
      </c>
      <c r="B69" s="11">
        <v>472997</v>
      </c>
      <c r="C69" s="11">
        <v>1938473</v>
      </c>
      <c r="D69" s="11">
        <v>4318289</v>
      </c>
      <c r="E69" s="11">
        <v>4734509</v>
      </c>
    </row>
    <row r="70" spans="1:5" x14ac:dyDescent="0.25">
      <c r="A70" s="10" t="s">
        <v>118</v>
      </c>
      <c r="B70" s="11">
        <v>483066</v>
      </c>
      <c r="C70" s="11">
        <v>1847688</v>
      </c>
      <c r="D70" s="67">
        <v>3941590</v>
      </c>
      <c r="E70" s="11">
        <v>4363521</v>
      </c>
    </row>
    <row r="71" spans="1:5" x14ac:dyDescent="0.25">
      <c r="A71" s="10" t="s">
        <v>119</v>
      </c>
      <c r="B71" s="11">
        <v>455591</v>
      </c>
      <c r="C71" s="11">
        <v>1817732</v>
      </c>
      <c r="D71" s="11">
        <v>3935422</v>
      </c>
      <c r="E71" s="67">
        <v>4252384</v>
      </c>
    </row>
    <row r="72" spans="1:5" x14ac:dyDescent="0.25">
      <c r="A72" s="10" t="s">
        <v>120</v>
      </c>
      <c r="B72" s="68">
        <v>455591</v>
      </c>
      <c r="C72" s="11">
        <v>1817732</v>
      </c>
      <c r="D72" s="11">
        <v>3935422</v>
      </c>
      <c r="E72" s="67">
        <v>4252384</v>
      </c>
    </row>
    <row r="73" spans="1:5" x14ac:dyDescent="0.25">
      <c r="A73" s="10" t="s">
        <v>121</v>
      </c>
      <c r="B73" s="11">
        <v>302845</v>
      </c>
      <c r="C73" s="11">
        <v>1214726</v>
      </c>
      <c r="D73" s="11">
        <v>2804867</v>
      </c>
      <c r="E73" s="11">
        <v>3188191</v>
      </c>
    </row>
  </sheetData>
  <autoFilter ref="A3:P42" xr:uid="{00000000-0009-0000-0000-00000A000000}"/>
  <mergeCells count="10">
    <mergeCell ref="E2:G2"/>
    <mergeCell ref="H2:J2"/>
    <mergeCell ref="K2:M2"/>
    <mergeCell ref="A2:A3"/>
    <mergeCell ref="B2:D2"/>
    <mergeCell ref="B43:D43"/>
    <mergeCell ref="E43:G43"/>
    <mergeCell ref="H43:J43"/>
    <mergeCell ref="K43:M43"/>
    <mergeCell ref="A43:A4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Y42"/>
  <sheetViews>
    <sheetView workbookViewId="0">
      <selection activeCell="C37" sqref="C37"/>
    </sheetView>
  </sheetViews>
  <sheetFormatPr defaultRowHeight="15" x14ac:dyDescent="0.25"/>
  <cols>
    <col min="1" max="1" width="21.85546875" customWidth="1"/>
    <col min="2" max="5" width="10.42578125" customWidth="1"/>
    <col min="22" max="22" width="74" customWidth="1"/>
    <col min="23" max="24" width="26.42578125" customWidth="1"/>
  </cols>
  <sheetData>
    <row r="1" spans="1:25" x14ac:dyDescent="0.25">
      <c r="A1" s="65" t="s">
        <v>114</v>
      </c>
      <c r="B1">
        <v>5</v>
      </c>
      <c r="C1">
        <v>10</v>
      </c>
      <c r="D1">
        <v>20</v>
      </c>
      <c r="E1">
        <v>30</v>
      </c>
      <c r="F1">
        <v>5</v>
      </c>
      <c r="G1">
        <v>10</v>
      </c>
      <c r="H1">
        <v>20</v>
      </c>
      <c r="I1">
        <v>30</v>
      </c>
      <c r="J1">
        <v>3</v>
      </c>
      <c r="K1">
        <v>10</v>
      </c>
      <c r="L1">
        <v>20</v>
      </c>
      <c r="M1">
        <v>30</v>
      </c>
      <c r="N1">
        <v>5</v>
      </c>
      <c r="O1">
        <v>10</v>
      </c>
      <c r="P1">
        <v>20</v>
      </c>
      <c r="Q1">
        <v>30</v>
      </c>
      <c r="R1">
        <v>5</v>
      </c>
      <c r="S1">
        <v>10</v>
      </c>
      <c r="T1">
        <v>20</v>
      </c>
      <c r="U1">
        <v>30</v>
      </c>
    </row>
    <row r="2" spans="1:25" x14ac:dyDescent="0.25">
      <c r="A2" s="24"/>
      <c r="B2" s="47" t="s">
        <v>113</v>
      </c>
      <c r="C2" s="47"/>
      <c r="D2" s="47"/>
      <c r="E2" s="47"/>
      <c r="F2" s="48" t="s">
        <v>54</v>
      </c>
      <c r="G2" s="48"/>
      <c r="H2" s="48"/>
      <c r="I2" s="48"/>
      <c r="J2" s="49" t="s">
        <v>55</v>
      </c>
      <c r="K2" s="49"/>
      <c r="L2" s="49"/>
      <c r="M2" s="49"/>
      <c r="N2" s="51" t="s">
        <v>56</v>
      </c>
      <c r="O2" s="52"/>
      <c r="P2" s="52"/>
      <c r="Q2" s="53"/>
      <c r="R2" s="50" t="s">
        <v>60</v>
      </c>
      <c r="S2" s="50"/>
      <c r="T2" s="50"/>
      <c r="U2" s="50"/>
    </row>
    <row r="3" spans="1:25" s="21" customFormat="1" x14ac:dyDescent="0.25">
      <c r="A3" s="25" t="s">
        <v>32</v>
      </c>
      <c r="B3" s="19">
        <v>2025</v>
      </c>
      <c r="C3" s="19">
        <v>2030</v>
      </c>
      <c r="D3" s="19">
        <v>2040</v>
      </c>
      <c r="E3" s="19">
        <v>2050</v>
      </c>
      <c r="F3" s="19">
        <v>2025</v>
      </c>
      <c r="G3" s="19">
        <v>2030</v>
      </c>
      <c r="H3" s="19">
        <v>2040</v>
      </c>
      <c r="I3" s="19">
        <v>2050</v>
      </c>
      <c r="J3" s="19">
        <v>2025</v>
      </c>
      <c r="K3" s="19">
        <v>2030</v>
      </c>
      <c r="L3" s="19">
        <v>2040</v>
      </c>
      <c r="M3" s="19">
        <v>2050</v>
      </c>
      <c r="N3" s="19">
        <v>2025</v>
      </c>
      <c r="O3" s="19">
        <v>2030</v>
      </c>
      <c r="P3" s="19">
        <v>2040</v>
      </c>
      <c r="Q3" s="19">
        <v>2050</v>
      </c>
      <c r="R3" s="19">
        <v>2025</v>
      </c>
      <c r="S3" s="19">
        <v>2030</v>
      </c>
      <c r="T3" s="19">
        <v>2040</v>
      </c>
      <c r="U3" s="19">
        <v>2050</v>
      </c>
      <c r="V3" s="33" t="s">
        <v>32</v>
      </c>
      <c r="W3" s="20" t="s">
        <v>67</v>
      </c>
      <c r="X3" s="20" t="s">
        <v>53</v>
      </c>
      <c r="Y3"/>
    </row>
    <row r="4" spans="1:25" x14ac:dyDescent="0.25">
      <c r="A4" s="2" t="s">
        <v>0</v>
      </c>
      <c r="B4" s="3">
        <f>VLOOKUP($A4,'BV Annual LA Forecasts'!$A$2:$AD$42,B$1,0)</f>
        <v>10546</v>
      </c>
      <c r="C4" s="3">
        <f>VLOOKUP($A4,'BV Annual LA Forecasts'!$A$2:$AD$42,C$1,0)</f>
        <v>49453</v>
      </c>
      <c r="D4" s="3">
        <f>VLOOKUP($A4,'BV Annual LA Forecasts'!$A$2:$AD$42,D$1,0)</f>
        <v>111230</v>
      </c>
      <c r="E4" s="3">
        <f>VLOOKUP($A4,'BV Annual LA Forecasts'!$A$2:$AD$42,E$1,0)</f>
        <v>120479</v>
      </c>
      <c r="F4" s="3">
        <f>VLOOKUP($A4,'CT Annual LA Forecasts'!$A$2:$AD$42,F$1,0)</f>
        <v>10948</v>
      </c>
      <c r="G4" s="3">
        <f>VLOOKUP($A4,'CT Annual LA Forecasts'!$A$2:$AD$42,G$1,0)</f>
        <v>52770</v>
      </c>
      <c r="H4" s="3">
        <f>VLOOKUP($A4,'CT Annual LA Forecasts'!$A$2:$AD$42,H$1,0)</f>
        <v>122307</v>
      </c>
      <c r="I4" s="3">
        <f>VLOOKUP($A4,'CT Annual LA Forecasts'!$A$2:$AD$42,I$1,0)</f>
        <v>134507</v>
      </c>
      <c r="J4" s="3">
        <f>VLOOKUP($A4,'LTW Annual LA Forecasts'!$A$2:$AD$42,J$1,0)</f>
        <v>3279</v>
      </c>
      <c r="K4" s="3">
        <f>VLOOKUP($A4,'LTW Annual LA Forecasts'!$A$2:$AD$42,K$1,0)</f>
        <v>49453</v>
      </c>
      <c r="L4" s="3">
        <f>VLOOKUP($A4,'LTW Annual LA Forecasts'!$A$2:$AD$42,L$1,0)</f>
        <v>111230</v>
      </c>
      <c r="M4" s="3">
        <f>VLOOKUP($A4,'LTW Annual LA Forecasts'!$A$2:$AD$42,M$1,0)</f>
        <v>120479</v>
      </c>
      <c r="N4" s="3">
        <f>VLOOKUP($A4,'ST Annual LA Forecasts'!$A$2:$AD$42,N$1,0)</f>
        <v>11183</v>
      </c>
      <c r="O4" s="3">
        <f>VLOOKUP($A4,'ST Annual LA Forecasts'!$A$2:$AD$42,O$1,0)</f>
        <v>50059</v>
      </c>
      <c r="P4" s="3">
        <f>VLOOKUP($A4,'ST Annual LA Forecasts'!$A$2:$AD$42,P$1,0)</f>
        <v>111120</v>
      </c>
      <c r="Q4" s="3">
        <f>VLOOKUP($A4,'ST Annual LA Forecasts'!$A$2:$AD$42,Q$1,0)</f>
        <v>123441</v>
      </c>
      <c r="R4" s="3">
        <f>VLOOKUP($A4,'FS Annual LA Forecasts'!$A$2:$AD$42,R$1,0)</f>
        <v>7269</v>
      </c>
      <c r="S4" s="3">
        <f>VLOOKUP($A4,'FS Annual LA Forecasts'!$A$2:$AD$42,S$1,0)</f>
        <v>33472</v>
      </c>
      <c r="T4" s="3">
        <f>VLOOKUP($A4,'FS Annual LA Forecasts'!$A$2:$AD$42,T$1,0)</f>
        <v>79562</v>
      </c>
      <c r="U4" s="3">
        <f>VLOOKUP($A4,'FS Annual LA Forecasts'!$A$2:$AD$42,U$1,0)</f>
        <v>90759</v>
      </c>
      <c r="V4" s="34" t="s">
        <v>0</v>
      </c>
      <c r="W4" s="2" t="s">
        <v>68</v>
      </c>
      <c r="X4" s="2" t="s">
        <v>69</v>
      </c>
    </row>
    <row r="5" spans="1:25" x14ac:dyDescent="0.25">
      <c r="A5" s="2" t="s">
        <v>1</v>
      </c>
      <c r="B5" s="3">
        <f>VLOOKUP($A5,'BV Annual LA Forecasts'!$A$2:$AD$42,B$1,0)</f>
        <v>894</v>
      </c>
      <c r="C5" s="3">
        <f>VLOOKUP($A5,'BV Annual LA Forecasts'!$A$2:$AD$42,C$1,0)</f>
        <v>4246</v>
      </c>
      <c r="D5" s="3">
        <f>VLOOKUP($A5,'BV Annual LA Forecasts'!$A$2:$AD$42,D$1,0)</f>
        <v>9573</v>
      </c>
      <c r="E5" s="3">
        <f>VLOOKUP($A5,'BV Annual LA Forecasts'!$A$2:$AD$42,E$1,0)</f>
        <v>10371</v>
      </c>
      <c r="F5" s="3">
        <f>VLOOKUP($A5,'CT Annual LA Forecasts'!$A$2:$AD$42,F$1,0)</f>
        <v>927</v>
      </c>
      <c r="G5" s="3">
        <f>VLOOKUP($A5,'CT Annual LA Forecasts'!$A$2:$AD$42,G$1,0)</f>
        <v>4531</v>
      </c>
      <c r="H5" s="3">
        <f>VLOOKUP($A5,'CT Annual LA Forecasts'!$A$2:$AD$42,H$1,0)</f>
        <v>10528</v>
      </c>
      <c r="I5" s="3">
        <f>VLOOKUP($A5,'CT Annual LA Forecasts'!$A$2:$AD$42,I$1,0)</f>
        <v>11581</v>
      </c>
      <c r="J5" s="3">
        <f>VLOOKUP($A5,'LTW Annual LA Forecasts'!$A$2:$AD$42,J$1,0)</f>
        <v>275</v>
      </c>
      <c r="K5" s="3">
        <f>VLOOKUP($A5,'LTW Annual LA Forecasts'!$A$2:$AD$42,K$1,0)</f>
        <v>4246</v>
      </c>
      <c r="L5" s="3">
        <f>VLOOKUP($A5,'LTW Annual LA Forecasts'!$A$2:$AD$42,L$1,0)</f>
        <v>9573</v>
      </c>
      <c r="M5" s="3">
        <f>VLOOKUP($A5,'LTW Annual LA Forecasts'!$A$2:$AD$42,M$1,0)</f>
        <v>10371</v>
      </c>
      <c r="N5" s="3">
        <f>VLOOKUP($A5,'ST Annual LA Forecasts'!$A$2:$AD$42,N$1,0)</f>
        <v>947</v>
      </c>
      <c r="O5" s="3">
        <f>VLOOKUP($A5,'ST Annual LA Forecasts'!$A$2:$AD$42,O$1,0)</f>
        <v>4297</v>
      </c>
      <c r="P5" s="3">
        <f>VLOOKUP($A5,'ST Annual LA Forecasts'!$A$2:$AD$42,P$1,0)</f>
        <v>9563</v>
      </c>
      <c r="Q5" s="3">
        <f>VLOOKUP($A5,'ST Annual LA Forecasts'!$A$2:$AD$42,Q$1,0)</f>
        <v>10625</v>
      </c>
      <c r="R5" s="3">
        <f>VLOOKUP($A5,'FS Annual LA Forecasts'!$A$2:$AD$42,R$1,0)</f>
        <v>615</v>
      </c>
      <c r="S5" s="3">
        <f>VLOOKUP($A5,'FS Annual LA Forecasts'!$A$2:$AD$42,S$1,0)</f>
        <v>2875</v>
      </c>
      <c r="T5" s="3">
        <f>VLOOKUP($A5,'FS Annual LA Forecasts'!$A$2:$AD$42,T$1,0)</f>
        <v>6850</v>
      </c>
      <c r="U5" s="3">
        <f>VLOOKUP($A5,'FS Annual LA Forecasts'!$A$2:$AD$42,U$1,0)</f>
        <v>7815</v>
      </c>
      <c r="V5" s="34" t="s">
        <v>1</v>
      </c>
      <c r="W5" s="2" t="s">
        <v>70</v>
      </c>
      <c r="X5" s="2" t="s">
        <v>71</v>
      </c>
    </row>
    <row r="6" spans="1:25" x14ac:dyDescent="0.25">
      <c r="A6" s="2" t="s">
        <v>2</v>
      </c>
      <c r="B6" s="3">
        <f>VLOOKUP($A6,'BV Annual LA Forecasts'!$A$2:$AD$42,B$1,0)</f>
        <v>25117</v>
      </c>
      <c r="C6" s="3">
        <f>VLOOKUP($A6,'BV Annual LA Forecasts'!$A$2:$AD$42,C$1,0)</f>
        <v>100806</v>
      </c>
      <c r="D6" s="3">
        <f>VLOOKUP($A6,'BV Annual LA Forecasts'!$A$2:$AD$42,D$1,0)</f>
        <v>219256</v>
      </c>
      <c r="E6" s="3">
        <f>VLOOKUP($A6,'BV Annual LA Forecasts'!$A$2:$AD$42,E$1,0)</f>
        <v>237033</v>
      </c>
      <c r="F6" s="3">
        <f>VLOOKUP($A6,'CT Annual LA Forecasts'!$A$2:$AD$42,F$1,0)</f>
        <v>26066</v>
      </c>
      <c r="G6" s="3">
        <f>VLOOKUP($A6,'CT Annual LA Forecasts'!$A$2:$AD$42,G$1,0)</f>
        <v>107497</v>
      </c>
      <c r="H6" s="3">
        <f>VLOOKUP($A6,'CT Annual LA Forecasts'!$A$2:$AD$42,H$1,0)</f>
        <v>240688</v>
      </c>
      <c r="I6" s="3">
        <f>VLOOKUP($A6,'CT Annual LA Forecasts'!$A$2:$AD$42,I$1,0)</f>
        <v>264058</v>
      </c>
      <c r="J6" s="3">
        <f>VLOOKUP($A6,'LTW Annual LA Forecasts'!$A$2:$AD$42,J$1,0)</f>
        <v>8747</v>
      </c>
      <c r="K6" s="3">
        <f>VLOOKUP($A6,'LTW Annual LA Forecasts'!$A$2:$AD$42,K$1,0)</f>
        <v>100806</v>
      </c>
      <c r="L6" s="3">
        <f>VLOOKUP($A6,'LTW Annual LA Forecasts'!$A$2:$AD$42,L$1,0)</f>
        <v>219256</v>
      </c>
      <c r="M6" s="3">
        <f>VLOOKUP($A6,'LTW Annual LA Forecasts'!$A$2:$AD$42,M$1,0)</f>
        <v>237033</v>
      </c>
      <c r="N6" s="3">
        <f>VLOOKUP($A6,'ST Annual LA Forecasts'!$A$2:$AD$42,N$1,0)</f>
        <v>26630</v>
      </c>
      <c r="O6" s="3">
        <f>VLOOKUP($A6,'ST Annual LA Forecasts'!$A$2:$AD$42,O$1,0)</f>
        <v>102391</v>
      </c>
      <c r="P6" s="3">
        <f>VLOOKUP($A6,'ST Annual LA Forecasts'!$A$2:$AD$42,P$1,0)</f>
        <v>219491</v>
      </c>
      <c r="Q6" s="3">
        <f>VLOOKUP($A6,'ST Annual LA Forecasts'!$A$2:$AD$42,Q$1,0)</f>
        <v>243154</v>
      </c>
      <c r="R6" s="3">
        <f>VLOOKUP($A6,'FS Annual LA Forecasts'!$A$2:$AD$42,R$1,0)</f>
        <v>17313</v>
      </c>
      <c r="S6" s="3">
        <f>VLOOKUP($A6,'FS Annual LA Forecasts'!$A$2:$AD$42,S$1,0)</f>
        <v>67929</v>
      </c>
      <c r="T6" s="3">
        <f>VLOOKUP($A6,'FS Annual LA Forecasts'!$A$2:$AD$42,T$1,0)</f>
        <v>156369</v>
      </c>
      <c r="U6" s="3">
        <f>VLOOKUP($A6,'FS Annual LA Forecasts'!$A$2:$AD$42,U$1,0)</f>
        <v>177874</v>
      </c>
      <c r="V6" s="34" t="s">
        <v>2</v>
      </c>
      <c r="W6" s="2" t="s">
        <v>72</v>
      </c>
      <c r="X6" s="2" t="s">
        <v>41</v>
      </c>
    </row>
    <row r="7" spans="1:25" x14ac:dyDescent="0.25">
      <c r="A7" s="2" t="s">
        <v>3</v>
      </c>
      <c r="B7" s="3">
        <f>VLOOKUP($A7,'BV Annual LA Forecasts'!$A$2:$AD$42,B$1,0)</f>
        <v>9210</v>
      </c>
      <c r="C7" s="3">
        <f>VLOOKUP($A7,'BV Annual LA Forecasts'!$A$2:$AD$42,C$1,0)</f>
        <v>42205</v>
      </c>
      <c r="D7" s="3">
        <f>VLOOKUP($A7,'BV Annual LA Forecasts'!$A$2:$AD$42,D$1,0)</f>
        <v>94499</v>
      </c>
      <c r="E7" s="3">
        <f>VLOOKUP($A7,'BV Annual LA Forecasts'!$A$2:$AD$42,E$1,0)</f>
        <v>102329</v>
      </c>
      <c r="F7" s="3">
        <f>VLOOKUP($A7,'CT Annual LA Forecasts'!$A$2:$AD$42,F$1,0)</f>
        <v>9559</v>
      </c>
      <c r="G7" s="3">
        <f>VLOOKUP($A7,'CT Annual LA Forecasts'!$A$2:$AD$42,G$1,0)</f>
        <v>45033</v>
      </c>
      <c r="H7" s="3">
        <f>VLOOKUP($A7,'CT Annual LA Forecasts'!$A$2:$AD$42,H$1,0)</f>
        <v>103885</v>
      </c>
      <c r="I7" s="3">
        <f>VLOOKUP($A7,'CT Annual LA Forecasts'!$A$2:$AD$42,I$1,0)</f>
        <v>114211</v>
      </c>
      <c r="J7" s="3">
        <f>VLOOKUP($A7,'LTW Annual LA Forecasts'!$A$2:$AD$42,J$1,0)</f>
        <v>2919</v>
      </c>
      <c r="K7" s="3">
        <f>VLOOKUP($A7,'LTW Annual LA Forecasts'!$A$2:$AD$42,K$1,0)</f>
        <v>42205</v>
      </c>
      <c r="L7" s="3">
        <f>VLOOKUP($A7,'LTW Annual LA Forecasts'!$A$2:$AD$42,L$1,0)</f>
        <v>94499</v>
      </c>
      <c r="M7" s="3">
        <f>VLOOKUP($A7,'LTW Annual LA Forecasts'!$A$2:$AD$42,M$1,0)</f>
        <v>102329</v>
      </c>
      <c r="N7" s="3">
        <f>VLOOKUP($A7,'ST Annual LA Forecasts'!$A$2:$AD$42,N$1,0)</f>
        <v>9766</v>
      </c>
      <c r="O7" s="3">
        <f>VLOOKUP($A7,'ST Annual LA Forecasts'!$A$2:$AD$42,O$1,0)</f>
        <v>42744</v>
      </c>
      <c r="P7" s="3">
        <f>VLOOKUP($A7,'ST Annual LA Forecasts'!$A$2:$AD$42,P$1,0)</f>
        <v>94430</v>
      </c>
      <c r="Q7" s="3">
        <f>VLOOKUP($A7,'ST Annual LA Forecasts'!$A$2:$AD$42,Q$1,0)</f>
        <v>104861</v>
      </c>
      <c r="R7" s="3">
        <f>VLOOKUP($A7,'FS Annual LA Forecasts'!$A$2:$AD$42,R$1,0)</f>
        <v>6349</v>
      </c>
      <c r="S7" s="3">
        <f>VLOOKUP($A7,'FS Annual LA Forecasts'!$A$2:$AD$42,S$1,0)</f>
        <v>28549</v>
      </c>
      <c r="T7" s="3">
        <f>VLOOKUP($A7,'FS Annual LA Forecasts'!$A$2:$AD$42,T$1,0)</f>
        <v>67566</v>
      </c>
      <c r="U7" s="3">
        <f>VLOOKUP($A7,'FS Annual LA Forecasts'!$A$2:$AD$42,U$1,0)</f>
        <v>77047</v>
      </c>
      <c r="V7" s="34" t="s">
        <v>3</v>
      </c>
      <c r="W7" s="2" t="s">
        <v>73</v>
      </c>
      <c r="X7" s="2" t="s">
        <v>41</v>
      </c>
    </row>
    <row r="8" spans="1:25" x14ac:dyDescent="0.25">
      <c r="A8" s="2" t="s">
        <v>4</v>
      </c>
      <c r="B8" s="3">
        <f>VLOOKUP($A8,'BV Annual LA Forecasts'!$A$2:$AD$42,B$1,0)</f>
        <v>25363</v>
      </c>
      <c r="C8" s="3">
        <f>VLOOKUP($A8,'BV Annual LA Forecasts'!$A$2:$AD$42,C$1,0)</f>
        <v>112598</v>
      </c>
      <c r="D8" s="3">
        <f>VLOOKUP($A8,'BV Annual LA Forecasts'!$A$2:$AD$42,D$1,0)</f>
        <v>248737</v>
      </c>
      <c r="E8" s="3">
        <f>VLOOKUP($A8,'BV Annual LA Forecasts'!$A$2:$AD$42,E$1,0)</f>
        <v>268987</v>
      </c>
      <c r="F8" s="3">
        <f>VLOOKUP($A8,'CT Annual LA Forecasts'!$A$2:$AD$42,F$1,0)</f>
        <v>26347</v>
      </c>
      <c r="G8" s="3">
        <f>VLOOKUP($A8,'CT Annual LA Forecasts'!$A$2:$AD$42,G$1,0)</f>
        <v>120161</v>
      </c>
      <c r="H8" s="3">
        <f>VLOOKUP($A8,'CT Annual LA Forecasts'!$A$2:$AD$42,H$1,0)</f>
        <v>273118</v>
      </c>
      <c r="I8" s="3">
        <f>VLOOKUP($A8,'CT Annual LA Forecasts'!$A$2:$AD$42,I$1,0)</f>
        <v>299755</v>
      </c>
      <c r="J8" s="3">
        <f>VLOOKUP($A8,'LTW Annual LA Forecasts'!$A$2:$AD$42,J$1,0)</f>
        <v>6872</v>
      </c>
      <c r="K8" s="3">
        <f>VLOOKUP($A8,'LTW Annual LA Forecasts'!$A$2:$AD$42,K$1,0)</f>
        <v>112598</v>
      </c>
      <c r="L8" s="3">
        <f>VLOOKUP($A8,'LTW Annual LA Forecasts'!$A$2:$AD$42,L$1,0)</f>
        <v>248737</v>
      </c>
      <c r="M8" s="3">
        <f>VLOOKUP($A8,'LTW Annual LA Forecasts'!$A$2:$AD$42,M$1,0)</f>
        <v>268987</v>
      </c>
      <c r="N8" s="3">
        <f>VLOOKUP($A8,'ST Annual LA Forecasts'!$A$2:$AD$42,N$1,0)</f>
        <v>26898</v>
      </c>
      <c r="O8" s="3">
        <f>VLOOKUP($A8,'ST Annual LA Forecasts'!$A$2:$AD$42,O$1,0)</f>
        <v>114281</v>
      </c>
      <c r="P8" s="3">
        <f>VLOOKUP($A8,'ST Annual LA Forecasts'!$A$2:$AD$42,P$1,0)</f>
        <v>248902</v>
      </c>
      <c r="Q8" s="3">
        <f>VLOOKUP($A8,'ST Annual LA Forecasts'!$A$2:$AD$42,Q$1,0)</f>
        <v>275868</v>
      </c>
      <c r="R8" s="3">
        <f>VLOOKUP($A8,'FS Annual LA Forecasts'!$A$2:$AD$42,R$1,0)</f>
        <v>15835</v>
      </c>
      <c r="S8" s="3">
        <f>VLOOKUP($A8,'FS Annual LA Forecasts'!$A$2:$AD$42,S$1,0)</f>
        <v>74676</v>
      </c>
      <c r="T8" s="3">
        <f>VLOOKUP($A8,'FS Annual LA Forecasts'!$A$2:$AD$42,T$1,0)</f>
        <v>177726</v>
      </c>
      <c r="U8" s="3">
        <f>VLOOKUP($A8,'FS Annual LA Forecasts'!$A$2:$AD$42,U$1,0)</f>
        <v>202233</v>
      </c>
      <c r="V8" s="34" t="s">
        <v>4</v>
      </c>
      <c r="W8" s="2" t="s">
        <v>74</v>
      </c>
      <c r="X8" s="2" t="s">
        <v>42</v>
      </c>
    </row>
    <row r="9" spans="1:25" x14ac:dyDescent="0.25">
      <c r="A9" s="2" t="s">
        <v>5</v>
      </c>
      <c r="B9" s="3">
        <f>VLOOKUP($A9,'BV Annual LA Forecasts'!$A$2:$AD$42,B$1,0)</f>
        <v>6957</v>
      </c>
      <c r="C9" s="3">
        <f>VLOOKUP($A9,'BV Annual LA Forecasts'!$A$2:$AD$42,C$1,0)</f>
        <v>29311</v>
      </c>
      <c r="D9" s="3">
        <f>VLOOKUP($A9,'BV Annual LA Forecasts'!$A$2:$AD$42,D$1,0)</f>
        <v>63965</v>
      </c>
      <c r="E9" s="3">
        <f>VLOOKUP($A9,'BV Annual LA Forecasts'!$A$2:$AD$42,E$1,0)</f>
        <v>69125</v>
      </c>
      <c r="F9" s="3">
        <f>VLOOKUP($A9,'CT Annual LA Forecasts'!$A$2:$AD$42,F$1,0)</f>
        <v>7227</v>
      </c>
      <c r="G9" s="3">
        <f>VLOOKUP($A9,'CT Annual LA Forecasts'!$A$2:$AD$42,G$1,0)</f>
        <v>31273</v>
      </c>
      <c r="H9" s="3">
        <f>VLOOKUP($A9,'CT Annual LA Forecasts'!$A$2:$AD$42,H$1,0)</f>
        <v>70195</v>
      </c>
      <c r="I9" s="3">
        <f>VLOOKUP($A9,'CT Annual LA Forecasts'!$A$2:$AD$42,I$1,0)</f>
        <v>76971</v>
      </c>
      <c r="J9" s="3">
        <f>VLOOKUP($A9,'LTW Annual LA Forecasts'!$A$2:$AD$42,J$1,0)</f>
        <v>1948</v>
      </c>
      <c r="K9" s="3">
        <f>VLOOKUP($A9,'LTW Annual LA Forecasts'!$A$2:$AD$42,K$1,0)</f>
        <v>29311</v>
      </c>
      <c r="L9" s="3">
        <f>VLOOKUP($A9,'LTW Annual LA Forecasts'!$A$2:$AD$42,L$1,0)</f>
        <v>63965</v>
      </c>
      <c r="M9" s="3">
        <f>VLOOKUP($A9,'LTW Annual LA Forecasts'!$A$2:$AD$42,M$1,0)</f>
        <v>69125</v>
      </c>
      <c r="N9" s="3">
        <f>VLOOKUP($A9,'ST Annual LA Forecasts'!$A$2:$AD$42,N$1,0)</f>
        <v>7377</v>
      </c>
      <c r="O9" s="3">
        <f>VLOOKUP($A9,'ST Annual LA Forecasts'!$A$2:$AD$42,O$1,0)</f>
        <v>29785</v>
      </c>
      <c r="P9" s="3">
        <f>VLOOKUP($A9,'ST Annual LA Forecasts'!$A$2:$AD$42,P$1,0)</f>
        <v>64056</v>
      </c>
      <c r="Q9" s="3">
        <f>VLOOKUP($A9,'ST Annual LA Forecasts'!$A$2:$AD$42,Q$1,0)</f>
        <v>70926</v>
      </c>
      <c r="R9" s="3">
        <f>VLOOKUP($A9,'FS Annual LA Forecasts'!$A$2:$AD$42,R$1,0)</f>
        <v>4343</v>
      </c>
      <c r="S9" s="3">
        <f>VLOOKUP($A9,'FS Annual LA Forecasts'!$A$2:$AD$42,S$1,0)</f>
        <v>19381</v>
      </c>
      <c r="T9" s="3">
        <f>VLOOKUP($A9,'FS Annual LA Forecasts'!$A$2:$AD$42,T$1,0)</f>
        <v>45613</v>
      </c>
      <c r="U9" s="3">
        <f>VLOOKUP($A9,'FS Annual LA Forecasts'!$A$2:$AD$42,U$1,0)</f>
        <v>51854</v>
      </c>
      <c r="V9" s="34" t="s">
        <v>5</v>
      </c>
      <c r="W9" s="2" t="s">
        <v>75</v>
      </c>
      <c r="X9" s="2" t="s">
        <v>43</v>
      </c>
    </row>
    <row r="10" spans="1:25" x14ac:dyDescent="0.25">
      <c r="A10" s="2" t="s">
        <v>62</v>
      </c>
      <c r="B10" s="3">
        <f>VLOOKUP($A10,'BV Annual LA Forecasts'!$A$2:$AD$42,B$1,0)</f>
        <v>23</v>
      </c>
      <c r="C10" s="3">
        <f>VLOOKUP($A10,'BV Annual LA Forecasts'!$A$2:$AD$42,C$1,0)</f>
        <v>71</v>
      </c>
      <c r="D10" s="3">
        <f>VLOOKUP($A10,'BV Annual LA Forecasts'!$A$2:$AD$42,D$1,0)</f>
        <v>144</v>
      </c>
      <c r="E10" s="3">
        <f>VLOOKUP($A10,'BV Annual LA Forecasts'!$A$2:$AD$42,E$1,0)</f>
        <v>155</v>
      </c>
      <c r="F10" s="3">
        <f>VLOOKUP($A10,'CT Annual LA Forecasts'!$A$2:$AD$42,F$1,0)</f>
        <v>23</v>
      </c>
      <c r="G10" s="3">
        <f>VLOOKUP($A10,'CT Annual LA Forecasts'!$A$2:$AD$42,G$1,0)</f>
        <v>75</v>
      </c>
      <c r="H10" s="3">
        <f>VLOOKUP($A10,'CT Annual LA Forecasts'!$A$2:$AD$42,H$1,0)</f>
        <v>157</v>
      </c>
      <c r="I10" s="3">
        <f>VLOOKUP($A10,'CT Annual LA Forecasts'!$A$2:$AD$42,I$1,0)</f>
        <v>172</v>
      </c>
      <c r="J10" s="3">
        <f>VLOOKUP($A10,'LTW Annual LA Forecasts'!$A$2:$AD$42,J$1,0)</f>
        <v>9</v>
      </c>
      <c r="K10" s="3">
        <f>VLOOKUP($A10,'LTW Annual LA Forecasts'!$A$2:$AD$42,K$1,0)</f>
        <v>71</v>
      </c>
      <c r="L10" s="3">
        <f>VLOOKUP($A10,'LTW Annual LA Forecasts'!$A$2:$AD$42,L$1,0)</f>
        <v>144</v>
      </c>
      <c r="M10" s="3">
        <f>VLOOKUP($A10,'LTW Annual LA Forecasts'!$A$2:$AD$42,M$1,0)</f>
        <v>155</v>
      </c>
      <c r="N10" s="3">
        <f>VLOOKUP($A10,'ST Annual LA Forecasts'!$A$2:$AD$42,N$1,0)</f>
        <v>24</v>
      </c>
      <c r="O10" s="3">
        <f>VLOOKUP($A10,'ST Annual LA Forecasts'!$A$2:$AD$42,O$1,0)</f>
        <v>72</v>
      </c>
      <c r="P10" s="3">
        <f>VLOOKUP($A10,'ST Annual LA Forecasts'!$A$2:$AD$42,P$1,0)</f>
        <v>144</v>
      </c>
      <c r="Q10" s="3">
        <f>VLOOKUP($A10,'ST Annual LA Forecasts'!$A$2:$AD$42,Q$1,0)</f>
        <v>159</v>
      </c>
      <c r="R10" s="3">
        <f>VLOOKUP($A10,'FS Annual LA Forecasts'!$A$2:$AD$42,R$1,0)</f>
        <v>16</v>
      </c>
      <c r="S10" s="3">
        <f>VLOOKUP($A10,'FS Annual LA Forecasts'!$A$2:$AD$42,S$1,0)</f>
        <v>47</v>
      </c>
      <c r="T10" s="3">
        <f>VLOOKUP($A10,'FS Annual LA Forecasts'!$A$2:$AD$42,T$1,0)</f>
        <v>102</v>
      </c>
      <c r="U10" s="3">
        <f>VLOOKUP($A10,'FS Annual LA Forecasts'!$A$2:$AD$42,U$1,0)</f>
        <v>115</v>
      </c>
      <c r="V10" s="34" t="s">
        <v>62</v>
      </c>
      <c r="W10" s="2" t="s">
        <v>76</v>
      </c>
      <c r="X10" s="2" t="s">
        <v>77</v>
      </c>
    </row>
    <row r="11" spans="1:25" x14ac:dyDescent="0.25">
      <c r="A11" s="2" t="s">
        <v>6</v>
      </c>
      <c r="B11" s="3">
        <f>VLOOKUP($A11,'BV Annual LA Forecasts'!$A$2:$AD$42,B$1,0)</f>
        <v>15556</v>
      </c>
      <c r="C11" s="3">
        <f>VLOOKUP($A11,'BV Annual LA Forecasts'!$A$2:$AD$42,C$1,0)</f>
        <v>68559</v>
      </c>
      <c r="D11" s="3">
        <f>VLOOKUP($A11,'BV Annual LA Forecasts'!$A$2:$AD$42,D$1,0)</f>
        <v>152271</v>
      </c>
      <c r="E11" s="3">
        <f>VLOOKUP($A11,'BV Annual LA Forecasts'!$A$2:$AD$42,E$1,0)</f>
        <v>164813</v>
      </c>
      <c r="F11" s="3">
        <f>VLOOKUP($A11,'CT Annual LA Forecasts'!$A$2:$AD$42,F$1,0)</f>
        <v>16144</v>
      </c>
      <c r="G11" s="3">
        <f>VLOOKUP($A11,'CT Annual LA Forecasts'!$A$2:$AD$42,G$1,0)</f>
        <v>73136</v>
      </c>
      <c r="H11" s="3">
        <f>VLOOKUP($A11,'CT Annual LA Forecasts'!$A$2:$AD$42,H$1,0)</f>
        <v>167331</v>
      </c>
      <c r="I11" s="3">
        <f>VLOOKUP($A11,'CT Annual LA Forecasts'!$A$2:$AD$42,I$1,0)</f>
        <v>183853</v>
      </c>
      <c r="J11" s="3">
        <f>VLOOKUP($A11,'LTW Annual LA Forecasts'!$A$2:$AD$42,J$1,0)</f>
        <v>5074</v>
      </c>
      <c r="K11" s="3">
        <f>VLOOKUP($A11,'LTW Annual LA Forecasts'!$A$2:$AD$42,K$1,0)</f>
        <v>68559</v>
      </c>
      <c r="L11" s="3">
        <f>VLOOKUP($A11,'LTW Annual LA Forecasts'!$A$2:$AD$42,L$1,0)</f>
        <v>152271</v>
      </c>
      <c r="M11" s="3">
        <f>VLOOKUP($A11,'LTW Annual LA Forecasts'!$A$2:$AD$42,M$1,0)</f>
        <v>164813</v>
      </c>
      <c r="N11" s="3">
        <f>VLOOKUP($A11,'ST Annual LA Forecasts'!$A$2:$AD$42,N$1,0)</f>
        <v>16488</v>
      </c>
      <c r="O11" s="3">
        <f>VLOOKUP($A11,'ST Annual LA Forecasts'!$A$2:$AD$42,O$1,0)</f>
        <v>69489</v>
      </c>
      <c r="P11" s="3">
        <f>VLOOKUP($A11,'ST Annual LA Forecasts'!$A$2:$AD$42,P$1,0)</f>
        <v>152237</v>
      </c>
      <c r="Q11" s="3">
        <f>VLOOKUP($A11,'ST Annual LA Forecasts'!$A$2:$AD$42,Q$1,0)</f>
        <v>168943</v>
      </c>
      <c r="R11" s="3">
        <f>VLOOKUP($A11,'FS Annual LA Forecasts'!$A$2:$AD$42,R$1,0)</f>
        <v>10723</v>
      </c>
      <c r="S11" s="3">
        <f>VLOOKUP($A11,'FS Annual LA Forecasts'!$A$2:$AD$42,S$1,0)</f>
        <v>46327</v>
      </c>
      <c r="T11" s="3">
        <f>VLOOKUP($A11,'FS Annual LA Forecasts'!$A$2:$AD$42,T$1,0)</f>
        <v>108797</v>
      </c>
      <c r="U11" s="3">
        <f>VLOOKUP($A11,'FS Annual LA Forecasts'!$A$2:$AD$42,U$1,0)</f>
        <v>123980</v>
      </c>
      <c r="V11" s="34" t="s">
        <v>6</v>
      </c>
      <c r="W11" s="2" t="s">
        <v>78</v>
      </c>
      <c r="X11" s="2" t="s">
        <v>44</v>
      </c>
    </row>
    <row r="12" spans="1:25" x14ac:dyDescent="0.25">
      <c r="A12" s="2" t="s">
        <v>7</v>
      </c>
      <c r="B12" s="3">
        <f>VLOOKUP($A12,'BV Annual LA Forecasts'!$A$2:$AD$42,B$1,0)</f>
        <v>2313</v>
      </c>
      <c r="C12" s="3">
        <f>VLOOKUP($A12,'BV Annual LA Forecasts'!$A$2:$AD$42,C$1,0)</f>
        <v>11500</v>
      </c>
      <c r="D12" s="3">
        <f>VLOOKUP($A12,'BV Annual LA Forecasts'!$A$2:$AD$42,D$1,0)</f>
        <v>26153</v>
      </c>
      <c r="E12" s="3">
        <f>VLOOKUP($A12,'BV Annual LA Forecasts'!$A$2:$AD$42,E$1,0)</f>
        <v>28347</v>
      </c>
      <c r="F12" s="3">
        <f>VLOOKUP($A12,'CT Annual LA Forecasts'!$A$2:$AD$42,F$1,0)</f>
        <v>2401</v>
      </c>
      <c r="G12" s="3">
        <f>VLOOKUP($A12,'CT Annual LA Forecasts'!$A$2:$AD$42,G$1,0)</f>
        <v>12275</v>
      </c>
      <c r="H12" s="3">
        <f>VLOOKUP($A12,'CT Annual LA Forecasts'!$A$2:$AD$42,H$1,0)</f>
        <v>28772</v>
      </c>
      <c r="I12" s="3">
        <f>VLOOKUP($A12,'CT Annual LA Forecasts'!$A$2:$AD$42,I$1,0)</f>
        <v>31669</v>
      </c>
      <c r="J12" s="3">
        <f>VLOOKUP($A12,'LTW Annual LA Forecasts'!$A$2:$AD$42,J$1,0)</f>
        <v>683</v>
      </c>
      <c r="K12" s="3">
        <f>VLOOKUP($A12,'LTW Annual LA Forecasts'!$A$2:$AD$42,K$1,0)</f>
        <v>11500</v>
      </c>
      <c r="L12" s="3">
        <f>VLOOKUP($A12,'LTW Annual LA Forecasts'!$A$2:$AD$42,L$1,0)</f>
        <v>26153</v>
      </c>
      <c r="M12" s="3">
        <f>VLOOKUP($A12,'LTW Annual LA Forecasts'!$A$2:$AD$42,M$1,0)</f>
        <v>28347</v>
      </c>
      <c r="N12" s="3">
        <f>VLOOKUP($A12,'ST Annual LA Forecasts'!$A$2:$AD$42,N$1,0)</f>
        <v>2453</v>
      </c>
      <c r="O12" s="3">
        <f>VLOOKUP($A12,'ST Annual LA Forecasts'!$A$2:$AD$42,O$1,0)</f>
        <v>11627</v>
      </c>
      <c r="P12" s="3">
        <f>VLOOKUP($A12,'ST Annual LA Forecasts'!$A$2:$AD$42,P$1,0)</f>
        <v>26110</v>
      </c>
      <c r="Q12" s="3">
        <f>VLOOKUP($A12,'ST Annual LA Forecasts'!$A$2:$AD$42,Q$1,0)</f>
        <v>29030</v>
      </c>
      <c r="R12" s="3">
        <f>VLOOKUP($A12,'FS Annual LA Forecasts'!$A$2:$AD$42,R$1,0)</f>
        <v>1595</v>
      </c>
      <c r="S12" s="3">
        <f>VLOOKUP($A12,'FS Annual LA Forecasts'!$A$2:$AD$42,S$1,0)</f>
        <v>7794</v>
      </c>
      <c r="T12" s="3">
        <f>VLOOKUP($A12,'FS Annual LA Forecasts'!$A$2:$AD$42,T$1,0)</f>
        <v>18725</v>
      </c>
      <c r="U12" s="3">
        <f>VLOOKUP($A12,'FS Annual LA Forecasts'!$A$2:$AD$42,U$1,0)</f>
        <v>21380</v>
      </c>
      <c r="V12" s="34" t="s">
        <v>7</v>
      </c>
      <c r="W12" s="2" t="s">
        <v>79</v>
      </c>
      <c r="X12" s="2" t="s">
        <v>45</v>
      </c>
    </row>
    <row r="13" spans="1:25" x14ac:dyDescent="0.25">
      <c r="A13" s="2" t="s">
        <v>8</v>
      </c>
      <c r="B13" s="3">
        <f>VLOOKUP($A13,'BV Annual LA Forecasts'!$A$2:$AD$42,B$1,0)</f>
        <v>17654</v>
      </c>
      <c r="C13" s="3">
        <f>VLOOKUP($A13,'BV Annual LA Forecasts'!$A$2:$AD$42,C$1,0)</f>
        <v>85029</v>
      </c>
      <c r="D13" s="3">
        <f>VLOOKUP($A13,'BV Annual LA Forecasts'!$A$2:$AD$42,D$1,0)</f>
        <v>192227</v>
      </c>
      <c r="E13" s="3">
        <f>VLOOKUP($A13,'BV Annual LA Forecasts'!$A$2:$AD$42,E$1,0)</f>
        <v>208265</v>
      </c>
      <c r="F13" s="3">
        <f>VLOOKUP($A13,'CT Annual LA Forecasts'!$A$2:$AD$42,F$1,0)</f>
        <v>18324</v>
      </c>
      <c r="G13" s="3">
        <f>VLOOKUP($A13,'CT Annual LA Forecasts'!$A$2:$AD$42,G$1,0)</f>
        <v>90744</v>
      </c>
      <c r="H13" s="3">
        <f>VLOOKUP($A13,'CT Annual LA Forecasts'!$A$2:$AD$42,H$1,0)</f>
        <v>211421</v>
      </c>
      <c r="I13" s="3">
        <f>VLOOKUP($A13,'CT Annual LA Forecasts'!$A$2:$AD$42,I$1,0)</f>
        <v>232592</v>
      </c>
      <c r="J13" s="3">
        <f>VLOOKUP($A13,'LTW Annual LA Forecasts'!$A$2:$AD$42,J$1,0)</f>
        <v>5346</v>
      </c>
      <c r="K13" s="3">
        <f>VLOOKUP($A13,'LTW Annual LA Forecasts'!$A$2:$AD$42,K$1,0)</f>
        <v>85029</v>
      </c>
      <c r="L13" s="3">
        <f>VLOOKUP($A13,'LTW Annual LA Forecasts'!$A$2:$AD$42,L$1,0)</f>
        <v>192227</v>
      </c>
      <c r="M13" s="3">
        <f>VLOOKUP($A13,'LTW Annual LA Forecasts'!$A$2:$AD$42,M$1,0)</f>
        <v>208265</v>
      </c>
      <c r="N13" s="3">
        <f>VLOOKUP($A13,'ST Annual LA Forecasts'!$A$2:$AD$42,N$1,0)</f>
        <v>18718</v>
      </c>
      <c r="O13" s="3">
        <f>VLOOKUP($A13,'ST Annual LA Forecasts'!$A$2:$AD$42,O$1,0)</f>
        <v>86028</v>
      </c>
      <c r="P13" s="3">
        <f>VLOOKUP($A13,'ST Annual LA Forecasts'!$A$2:$AD$42,P$1,0)</f>
        <v>191975</v>
      </c>
      <c r="Q13" s="3">
        <f>VLOOKUP($A13,'ST Annual LA Forecasts'!$A$2:$AD$42,Q$1,0)</f>
        <v>213346</v>
      </c>
      <c r="R13" s="3">
        <f>VLOOKUP($A13,'FS Annual LA Forecasts'!$A$2:$AD$42,R$1,0)</f>
        <v>12150</v>
      </c>
      <c r="S13" s="3">
        <f>VLOOKUP($A13,'FS Annual LA Forecasts'!$A$2:$AD$42,S$1,0)</f>
        <v>57574</v>
      </c>
      <c r="T13" s="3">
        <f>VLOOKUP($A13,'FS Annual LA Forecasts'!$A$2:$AD$42,T$1,0)</f>
        <v>137546</v>
      </c>
      <c r="U13" s="3">
        <f>VLOOKUP($A13,'FS Annual LA Forecasts'!$A$2:$AD$42,U$1,0)</f>
        <v>156977</v>
      </c>
      <c r="V13" s="34" t="s">
        <v>8</v>
      </c>
      <c r="W13" s="2" t="s">
        <v>80</v>
      </c>
      <c r="X13" s="2" t="s">
        <v>81</v>
      </c>
    </row>
    <row r="14" spans="1:25" x14ac:dyDescent="0.25">
      <c r="A14" s="2" t="s">
        <v>9</v>
      </c>
      <c r="B14" s="3">
        <f>VLOOKUP($A14,'BV Annual LA Forecasts'!$A$2:$AD$42,B$1,0)</f>
        <v>8766</v>
      </c>
      <c r="C14" s="3">
        <f>VLOOKUP($A14,'BV Annual LA Forecasts'!$A$2:$AD$42,C$1,0)</f>
        <v>37564</v>
      </c>
      <c r="D14" s="3">
        <f>VLOOKUP($A14,'BV Annual LA Forecasts'!$A$2:$AD$42,D$1,0)</f>
        <v>82302</v>
      </c>
      <c r="E14" s="3">
        <f>VLOOKUP($A14,'BV Annual LA Forecasts'!$A$2:$AD$42,E$1,0)</f>
        <v>88964</v>
      </c>
      <c r="F14" s="3">
        <f>VLOOKUP($A14,'CT Annual LA Forecasts'!$A$2:$AD$42,F$1,0)</f>
        <v>9106</v>
      </c>
      <c r="G14" s="3">
        <f>VLOOKUP($A14,'CT Annual LA Forecasts'!$A$2:$AD$42,G$1,0)</f>
        <v>40080</v>
      </c>
      <c r="H14" s="3">
        <f>VLOOKUP($A14,'CT Annual LA Forecasts'!$A$2:$AD$42,H$1,0)</f>
        <v>90335</v>
      </c>
      <c r="I14" s="3">
        <f>VLOOKUP($A14,'CT Annual LA Forecasts'!$A$2:$AD$42,I$1,0)</f>
        <v>99086</v>
      </c>
      <c r="J14" s="3">
        <f>VLOOKUP($A14,'LTW Annual LA Forecasts'!$A$2:$AD$42,J$1,0)</f>
        <v>2430</v>
      </c>
      <c r="K14" s="3">
        <f>VLOOKUP($A14,'LTW Annual LA Forecasts'!$A$2:$AD$42,K$1,0)</f>
        <v>37564</v>
      </c>
      <c r="L14" s="3">
        <f>VLOOKUP($A14,'LTW Annual LA Forecasts'!$A$2:$AD$42,L$1,0)</f>
        <v>82302</v>
      </c>
      <c r="M14" s="3">
        <f>VLOOKUP($A14,'LTW Annual LA Forecasts'!$A$2:$AD$42,M$1,0)</f>
        <v>88964</v>
      </c>
      <c r="N14" s="3">
        <f>VLOOKUP($A14,'ST Annual LA Forecasts'!$A$2:$AD$42,N$1,0)</f>
        <v>9295</v>
      </c>
      <c r="O14" s="3">
        <f>VLOOKUP($A14,'ST Annual LA Forecasts'!$A$2:$AD$42,O$1,0)</f>
        <v>38155</v>
      </c>
      <c r="P14" s="3">
        <f>VLOOKUP($A14,'ST Annual LA Forecasts'!$A$2:$AD$42,P$1,0)</f>
        <v>82399</v>
      </c>
      <c r="Q14" s="3">
        <f>VLOOKUP($A14,'ST Annual LA Forecasts'!$A$2:$AD$42,Q$1,0)</f>
        <v>91265</v>
      </c>
      <c r="R14" s="3">
        <f>VLOOKUP($A14,'FS Annual LA Forecasts'!$A$2:$AD$42,R$1,0)</f>
        <v>5472</v>
      </c>
      <c r="S14" s="3">
        <f>VLOOKUP($A14,'FS Annual LA Forecasts'!$A$2:$AD$42,S$1,0)</f>
        <v>24861</v>
      </c>
      <c r="T14" s="3">
        <f>VLOOKUP($A14,'FS Annual LA Forecasts'!$A$2:$AD$42,T$1,0)</f>
        <v>58729</v>
      </c>
      <c r="U14" s="3">
        <f>VLOOKUP($A14,'FS Annual LA Forecasts'!$A$2:$AD$42,U$1,0)</f>
        <v>66785</v>
      </c>
      <c r="V14" s="34" t="s">
        <v>9</v>
      </c>
      <c r="W14" s="2" t="s">
        <v>82</v>
      </c>
      <c r="X14" s="2" t="s">
        <v>42</v>
      </c>
    </row>
    <row r="15" spans="1:25" x14ac:dyDescent="0.25">
      <c r="A15" s="2" t="s">
        <v>10</v>
      </c>
      <c r="B15" s="3">
        <f>VLOOKUP($A15,'BV Annual LA Forecasts'!$A$2:$AD$42,B$1,0)</f>
        <v>3529</v>
      </c>
      <c r="C15" s="3">
        <f>VLOOKUP($A15,'BV Annual LA Forecasts'!$A$2:$AD$42,C$1,0)</f>
        <v>17158</v>
      </c>
      <c r="D15" s="3">
        <f>VLOOKUP($A15,'BV Annual LA Forecasts'!$A$2:$AD$42,D$1,0)</f>
        <v>38649</v>
      </c>
      <c r="E15" s="3">
        <f>VLOOKUP($A15,'BV Annual LA Forecasts'!$A$2:$AD$42,E$1,0)</f>
        <v>41839</v>
      </c>
      <c r="F15" s="3">
        <f>VLOOKUP($A15,'CT Annual LA Forecasts'!$A$2:$AD$42,F$1,0)</f>
        <v>3666</v>
      </c>
      <c r="G15" s="3">
        <f>VLOOKUP($A15,'CT Annual LA Forecasts'!$A$2:$AD$42,G$1,0)</f>
        <v>18317</v>
      </c>
      <c r="H15" s="3">
        <f>VLOOKUP($A15,'CT Annual LA Forecasts'!$A$2:$AD$42,H$1,0)</f>
        <v>42475</v>
      </c>
      <c r="I15" s="3">
        <f>VLOOKUP($A15,'CT Annual LA Forecasts'!$A$2:$AD$42,I$1,0)</f>
        <v>46682</v>
      </c>
      <c r="J15" s="3">
        <f>VLOOKUP($A15,'LTW Annual LA Forecasts'!$A$2:$AD$42,J$1,0)</f>
        <v>895</v>
      </c>
      <c r="K15" s="3">
        <f>VLOOKUP($A15,'LTW Annual LA Forecasts'!$A$2:$AD$42,K$1,0)</f>
        <v>17158</v>
      </c>
      <c r="L15" s="3">
        <f>VLOOKUP($A15,'LTW Annual LA Forecasts'!$A$2:$AD$42,L$1,0)</f>
        <v>38649</v>
      </c>
      <c r="M15" s="3">
        <f>VLOOKUP($A15,'LTW Annual LA Forecasts'!$A$2:$AD$42,M$1,0)</f>
        <v>41839</v>
      </c>
      <c r="N15" s="3">
        <f>VLOOKUP($A15,'ST Annual LA Forecasts'!$A$2:$AD$42,N$1,0)</f>
        <v>3742</v>
      </c>
      <c r="O15" s="3">
        <f>VLOOKUP($A15,'ST Annual LA Forecasts'!$A$2:$AD$42,O$1,0)</f>
        <v>17379</v>
      </c>
      <c r="P15" s="3">
        <f>VLOOKUP($A15,'ST Annual LA Forecasts'!$A$2:$AD$42,P$1,0)</f>
        <v>38628</v>
      </c>
      <c r="Q15" s="3">
        <f>VLOOKUP($A15,'ST Annual LA Forecasts'!$A$2:$AD$42,Q$1,0)</f>
        <v>42880</v>
      </c>
      <c r="R15" s="3">
        <f>VLOOKUP($A15,'FS Annual LA Forecasts'!$A$2:$AD$42,R$1,0)</f>
        <v>2203</v>
      </c>
      <c r="S15" s="3">
        <f>VLOOKUP($A15,'FS Annual LA Forecasts'!$A$2:$AD$42,S$1,0)</f>
        <v>11435</v>
      </c>
      <c r="T15" s="3">
        <f>VLOOKUP($A15,'FS Annual LA Forecasts'!$A$2:$AD$42,T$1,0)</f>
        <v>27700</v>
      </c>
      <c r="U15" s="3">
        <f>VLOOKUP($A15,'FS Annual LA Forecasts'!$A$2:$AD$42,U$1,0)</f>
        <v>31569</v>
      </c>
      <c r="V15" s="34" t="s">
        <v>10</v>
      </c>
      <c r="W15" s="2" t="s">
        <v>83</v>
      </c>
      <c r="X15" s="2" t="s">
        <v>43</v>
      </c>
    </row>
    <row r="16" spans="1:25" x14ac:dyDescent="0.25">
      <c r="A16" s="2" t="s">
        <v>11</v>
      </c>
      <c r="B16" s="3">
        <f>VLOOKUP($A16,'BV Annual LA Forecasts'!$A$2:$AD$42,B$1,0)</f>
        <v>314</v>
      </c>
      <c r="C16" s="3">
        <f>VLOOKUP($A16,'BV Annual LA Forecasts'!$A$2:$AD$42,C$1,0)</f>
        <v>1114</v>
      </c>
      <c r="D16" s="3">
        <f>VLOOKUP($A16,'BV Annual LA Forecasts'!$A$2:$AD$42,D$1,0)</f>
        <v>2348</v>
      </c>
      <c r="E16" s="3">
        <f>VLOOKUP($A16,'BV Annual LA Forecasts'!$A$2:$AD$42,E$1,0)</f>
        <v>2533</v>
      </c>
      <c r="F16" s="3">
        <f>VLOOKUP($A16,'CT Annual LA Forecasts'!$A$2:$AD$42,F$1,0)</f>
        <v>326</v>
      </c>
      <c r="G16" s="3">
        <f>VLOOKUP($A16,'CT Annual LA Forecasts'!$A$2:$AD$42,G$1,0)</f>
        <v>1187</v>
      </c>
      <c r="H16" s="3">
        <f>VLOOKUP($A16,'CT Annual LA Forecasts'!$A$2:$AD$42,H$1,0)</f>
        <v>2573</v>
      </c>
      <c r="I16" s="3">
        <f>VLOOKUP($A16,'CT Annual LA Forecasts'!$A$2:$AD$42,I$1,0)</f>
        <v>2816</v>
      </c>
      <c r="J16" s="3">
        <f>VLOOKUP($A16,'LTW Annual LA Forecasts'!$A$2:$AD$42,J$1,0)</f>
        <v>117</v>
      </c>
      <c r="K16" s="3">
        <f>VLOOKUP($A16,'LTW Annual LA Forecasts'!$A$2:$AD$42,K$1,0)</f>
        <v>1114</v>
      </c>
      <c r="L16" s="3">
        <f>VLOOKUP($A16,'LTW Annual LA Forecasts'!$A$2:$AD$42,L$1,0)</f>
        <v>2348</v>
      </c>
      <c r="M16" s="3">
        <f>VLOOKUP($A16,'LTW Annual LA Forecasts'!$A$2:$AD$42,M$1,0)</f>
        <v>2533</v>
      </c>
      <c r="N16" s="3">
        <f>VLOOKUP($A16,'ST Annual LA Forecasts'!$A$2:$AD$42,N$1,0)</f>
        <v>333</v>
      </c>
      <c r="O16" s="3">
        <f>VLOOKUP($A16,'ST Annual LA Forecasts'!$A$2:$AD$42,O$1,0)</f>
        <v>1134</v>
      </c>
      <c r="P16" s="3">
        <f>VLOOKUP($A16,'ST Annual LA Forecasts'!$A$2:$AD$42,P$1,0)</f>
        <v>2354</v>
      </c>
      <c r="Q16" s="3">
        <f>VLOOKUP($A16,'ST Annual LA Forecasts'!$A$2:$AD$42,Q$1,0)</f>
        <v>2601</v>
      </c>
      <c r="R16" s="3">
        <f>VLOOKUP($A16,'FS Annual LA Forecasts'!$A$2:$AD$42,R$1,0)</f>
        <v>216</v>
      </c>
      <c r="S16" s="3">
        <f>VLOOKUP($A16,'FS Annual LA Forecasts'!$A$2:$AD$42,S$1,0)</f>
        <v>748</v>
      </c>
      <c r="T16" s="3">
        <f>VLOOKUP($A16,'FS Annual LA Forecasts'!$A$2:$AD$42,T$1,0)</f>
        <v>1670</v>
      </c>
      <c r="U16" s="3">
        <f>VLOOKUP($A16,'FS Annual LA Forecasts'!$A$2:$AD$42,U$1,0)</f>
        <v>1893</v>
      </c>
      <c r="V16" s="34" t="s">
        <v>11</v>
      </c>
      <c r="W16" s="2" t="s">
        <v>84</v>
      </c>
      <c r="X16" s="2" t="s">
        <v>48</v>
      </c>
    </row>
    <row r="17" spans="1:24" x14ac:dyDescent="0.25">
      <c r="A17" s="2" t="s">
        <v>12</v>
      </c>
      <c r="B17" s="3">
        <f>VLOOKUP($A17,'BV Annual LA Forecasts'!$A$2:$AD$42,B$1,0)</f>
        <v>8299</v>
      </c>
      <c r="C17" s="3">
        <f>VLOOKUP($A17,'BV Annual LA Forecasts'!$A$2:$AD$42,C$1,0)</f>
        <v>43963</v>
      </c>
      <c r="D17" s="3">
        <f>VLOOKUP($A17,'BV Annual LA Forecasts'!$A$2:$AD$42,D$1,0)</f>
        <v>101109</v>
      </c>
      <c r="E17" s="3">
        <f>VLOOKUP($A17,'BV Annual LA Forecasts'!$A$2:$AD$42,E$1,0)</f>
        <v>109652</v>
      </c>
      <c r="F17" s="3">
        <f>VLOOKUP($A17,'CT Annual LA Forecasts'!$A$2:$AD$42,F$1,0)</f>
        <v>8612</v>
      </c>
      <c r="G17" s="3">
        <f>VLOOKUP($A17,'CT Annual LA Forecasts'!$A$2:$AD$42,G$1,0)</f>
        <v>46932</v>
      </c>
      <c r="H17" s="3">
        <f>VLOOKUP($A17,'CT Annual LA Forecasts'!$A$2:$AD$42,H$1,0)</f>
        <v>111298</v>
      </c>
      <c r="I17" s="3">
        <f>VLOOKUP($A17,'CT Annual LA Forecasts'!$A$2:$AD$42,I$1,0)</f>
        <v>122588</v>
      </c>
      <c r="J17" s="3">
        <f>VLOOKUP($A17,'LTW Annual LA Forecasts'!$A$2:$AD$42,J$1,0)</f>
        <v>2299</v>
      </c>
      <c r="K17" s="3">
        <f>VLOOKUP($A17,'LTW Annual LA Forecasts'!$A$2:$AD$42,K$1,0)</f>
        <v>43963</v>
      </c>
      <c r="L17" s="3">
        <f>VLOOKUP($A17,'LTW Annual LA Forecasts'!$A$2:$AD$42,L$1,0)</f>
        <v>101109</v>
      </c>
      <c r="M17" s="3">
        <f>VLOOKUP($A17,'LTW Annual LA Forecasts'!$A$2:$AD$42,M$1,0)</f>
        <v>109652</v>
      </c>
      <c r="N17" s="3">
        <f>VLOOKUP($A17,'ST Annual LA Forecasts'!$A$2:$AD$42,N$1,0)</f>
        <v>8799</v>
      </c>
      <c r="O17" s="3">
        <f>VLOOKUP($A17,'ST Annual LA Forecasts'!$A$2:$AD$42,O$1,0)</f>
        <v>44398</v>
      </c>
      <c r="P17" s="3">
        <f>VLOOKUP($A17,'ST Annual LA Forecasts'!$A$2:$AD$42,P$1,0)</f>
        <v>100876</v>
      </c>
      <c r="Q17" s="3">
        <f>VLOOKUP($A17,'ST Annual LA Forecasts'!$A$2:$AD$42,Q$1,0)</f>
        <v>112258</v>
      </c>
      <c r="R17" s="3">
        <f>VLOOKUP($A17,'FS Annual LA Forecasts'!$A$2:$AD$42,R$1,0)</f>
        <v>5720</v>
      </c>
      <c r="S17" s="3">
        <f>VLOOKUP($A17,'FS Annual LA Forecasts'!$A$2:$AD$42,S$1,0)</f>
        <v>29844</v>
      </c>
      <c r="T17" s="3">
        <f>VLOOKUP($A17,'FS Annual LA Forecasts'!$A$2:$AD$42,T$1,0)</f>
        <v>72456</v>
      </c>
      <c r="U17" s="3">
        <f>VLOOKUP($A17,'FS Annual LA Forecasts'!$A$2:$AD$42,U$1,0)</f>
        <v>82811</v>
      </c>
      <c r="V17" s="34" t="s">
        <v>12</v>
      </c>
      <c r="W17" s="2" t="s">
        <v>85</v>
      </c>
      <c r="X17" s="2" t="s">
        <v>46</v>
      </c>
    </row>
    <row r="18" spans="1:24" x14ac:dyDescent="0.25">
      <c r="A18" s="2" t="s">
        <v>13</v>
      </c>
      <c r="B18" s="3">
        <f>VLOOKUP($A18,'BV Annual LA Forecasts'!$A$2:$AD$42,B$1,0)</f>
        <v>18984</v>
      </c>
      <c r="C18" s="3">
        <f>VLOOKUP($A18,'BV Annual LA Forecasts'!$A$2:$AD$42,C$1,0)</f>
        <v>87580</v>
      </c>
      <c r="D18" s="3">
        <f>VLOOKUP($A18,'BV Annual LA Forecasts'!$A$2:$AD$42,D$1,0)</f>
        <v>196354</v>
      </c>
      <c r="E18" s="3">
        <f>VLOOKUP($A18,'BV Annual LA Forecasts'!$A$2:$AD$42,E$1,0)</f>
        <v>212643</v>
      </c>
      <c r="F18" s="3">
        <f>VLOOKUP($A18,'CT Annual LA Forecasts'!$A$2:$AD$42,F$1,0)</f>
        <v>19703</v>
      </c>
      <c r="G18" s="3">
        <f>VLOOKUP($A18,'CT Annual LA Forecasts'!$A$2:$AD$42,G$1,0)</f>
        <v>93449</v>
      </c>
      <c r="H18" s="3">
        <f>VLOOKUP($A18,'CT Annual LA Forecasts'!$A$2:$AD$42,H$1,0)</f>
        <v>215876</v>
      </c>
      <c r="I18" s="3">
        <f>VLOOKUP($A18,'CT Annual LA Forecasts'!$A$2:$AD$42,I$1,0)</f>
        <v>237352</v>
      </c>
      <c r="J18" s="3">
        <f>VLOOKUP($A18,'LTW Annual LA Forecasts'!$A$2:$AD$42,J$1,0)</f>
        <v>5978</v>
      </c>
      <c r="K18" s="3">
        <f>VLOOKUP($A18,'LTW Annual LA Forecasts'!$A$2:$AD$42,K$1,0)</f>
        <v>87580</v>
      </c>
      <c r="L18" s="3">
        <f>VLOOKUP($A18,'LTW Annual LA Forecasts'!$A$2:$AD$42,L$1,0)</f>
        <v>196354</v>
      </c>
      <c r="M18" s="3">
        <f>VLOOKUP($A18,'LTW Annual LA Forecasts'!$A$2:$AD$42,M$1,0)</f>
        <v>212643</v>
      </c>
      <c r="N18" s="3">
        <f>VLOOKUP($A18,'ST Annual LA Forecasts'!$A$2:$AD$42,N$1,0)</f>
        <v>20129</v>
      </c>
      <c r="O18" s="3">
        <f>VLOOKUP($A18,'ST Annual LA Forecasts'!$A$2:$AD$42,O$1,0)</f>
        <v>88683</v>
      </c>
      <c r="P18" s="3">
        <f>VLOOKUP($A18,'ST Annual LA Forecasts'!$A$2:$AD$42,P$1,0)</f>
        <v>196199</v>
      </c>
      <c r="Q18" s="3">
        <f>VLOOKUP($A18,'ST Annual LA Forecasts'!$A$2:$AD$42,Q$1,0)</f>
        <v>217896</v>
      </c>
      <c r="R18" s="3">
        <f>VLOOKUP($A18,'FS Annual LA Forecasts'!$A$2:$AD$42,R$1,0)</f>
        <v>13088</v>
      </c>
      <c r="S18" s="3">
        <f>VLOOKUP($A18,'FS Annual LA Forecasts'!$A$2:$AD$42,S$1,0)</f>
        <v>59252</v>
      </c>
      <c r="T18" s="3">
        <f>VLOOKUP($A18,'FS Annual LA Forecasts'!$A$2:$AD$42,T$1,0)</f>
        <v>140410</v>
      </c>
      <c r="U18" s="3">
        <f>VLOOKUP($A18,'FS Annual LA Forecasts'!$A$2:$AD$42,U$1,0)</f>
        <v>160131</v>
      </c>
      <c r="V18" s="34" t="s">
        <v>13</v>
      </c>
      <c r="W18" s="2" t="s">
        <v>86</v>
      </c>
      <c r="X18" s="2" t="s">
        <v>41</v>
      </c>
    </row>
    <row r="19" spans="1:24" x14ac:dyDescent="0.25">
      <c r="A19" s="2" t="s">
        <v>14</v>
      </c>
      <c r="B19" s="3">
        <f>VLOOKUP($A19,'BV Annual LA Forecasts'!$A$2:$AD$42,B$1,0)</f>
        <v>91979</v>
      </c>
      <c r="C19" s="3">
        <f>VLOOKUP($A19,'BV Annual LA Forecasts'!$A$2:$AD$42,C$1,0)</f>
        <v>234261</v>
      </c>
      <c r="D19" s="3">
        <f>VLOOKUP($A19,'BV Annual LA Forecasts'!$A$2:$AD$42,D$1,0)</f>
        <v>439967</v>
      </c>
      <c r="E19" s="3">
        <f>VLOOKUP($A19,'BV Annual LA Forecasts'!$A$2:$AD$42,E$1,0)</f>
        <v>471288</v>
      </c>
      <c r="F19" s="3">
        <f>VLOOKUP($A19,'CT Annual LA Forecasts'!$A$2:$AD$42,F$1,0)</f>
        <v>95455</v>
      </c>
      <c r="G19" s="3">
        <f>VLOOKUP($A19,'CT Annual LA Forecasts'!$A$2:$AD$42,G$1,0)</f>
        <v>249100</v>
      </c>
      <c r="H19" s="3">
        <f>VLOOKUP($A19,'CT Annual LA Forecasts'!$A$2:$AD$42,H$1,0)</f>
        <v>479151</v>
      </c>
      <c r="I19" s="3">
        <f>VLOOKUP($A19,'CT Annual LA Forecasts'!$A$2:$AD$42,I$1,0)</f>
        <v>519471</v>
      </c>
      <c r="J19" s="3">
        <f>VLOOKUP($A19,'LTW Annual LA Forecasts'!$A$2:$AD$42,J$1,0)</f>
        <v>39491</v>
      </c>
      <c r="K19" s="3">
        <f>VLOOKUP($A19,'LTW Annual LA Forecasts'!$A$2:$AD$42,K$1,0)</f>
        <v>234261</v>
      </c>
      <c r="L19" s="3">
        <f>VLOOKUP($A19,'LTW Annual LA Forecasts'!$A$2:$AD$42,L$1,0)</f>
        <v>439967</v>
      </c>
      <c r="M19" s="3">
        <f>VLOOKUP($A19,'LTW Annual LA Forecasts'!$A$2:$AD$42,M$1,0)</f>
        <v>471288</v>
      </c>
      <c r="N19" s="3">
        <f>VLOOKUP($A19,'ST Annual LA Forecasts'!$A$2:$AD$42,N$1,0)</f>
        <v>97517</v>
      </c>
      <c r="O19" s="3">
        <f>VLOOKUP($A19,'ST Annual LA Forecasts'!$A$2:$AD$42,O$1,0)</f>
        <v>241157</v>
      </c>
      <c r="P19" s="3">
        <f>VLOOKUP($A19,'ST Annual LA Forecasts'!$A$2:$AD$42,P$1,0)</f>
        <v>444741</v>
      </c>
      <c r="Q19" s="3">
        <f>VLOOKUP($A19,'ST Annual LA Forecasts'!$A$2:$AD$42,Q$1,0)</f>
        <v>486288</v>
      </c>
      <c r="R19" s="3">
        <f>VLOOKUP($A19,'FS Annual LA Forecasts'!$A$2:$AD$42,R$1,0)</f>
        <v>63400</v>
      </c>
      <c r="S19" s="3">
        <f>VLOOKUP($A19,'FS Annual LA Forecasts'!$A$2:$AD$42,S$1,0)</f>
        <v>155082</v>
      </c>
      <c r="T19" s="3">
        <f>VLOOKUP($A19,'FS Annual LA Forecasts'!$A$2:$AD$42,T$1,0)</f>
        <v>309411</v>
      </c>
      <c r="U19" s="3">
        <f>VLOOKUP($A19,'FS Annual LA Forecasts'!$A$2:$AD$42,U$1,0)</f>
        <v>347039</v>
      </c>
      <c r="V19" s="34" t="s">
        <v>14</v>
      </c>
      <c r="W19" s="2" t="s">
        <v>87</v>
      </c>
      <c r="X19" s="2" t="s">
        <v>41</v>
      </c>
    </row>
    <row r="20" spans="1:24" x14ac:dyDescent="0.25">
      <c r="A20" s="2" t="s">
        <v>15</v>
      </c>
      <c r="B20" s="3">
        <f>VLOOKUP($A20,'BV Annual LA Forecasts'!$A$2:$AD$42,B$1,0)</f>
        <v>4864</v>
      </c>
      <c r="C20" s="3">
        <f>VLOOKUP($A20,'BV Annual LA Forecasts'!$A$2:$AD$42,C$1,0)</f>
        <v>24406</v>
      </c>
      <c r="D20" s="3">
        <f>VLOOKUP($A20,'BV Annual LA Forecasts'!$A$2:$AD$42,D$1,0)</f>
        <v>55319</v>
      </c>
      <c r="E20" s="3">
        <f>VLOOKUP($A20,'BV Annual LA Forecasts'!$A$2:$AD$42,E$1,0)</f>
        <v>59909</v>
      </c>
      <c r="F20" s="3">
        <f>VLOOKUP($A20,'CT Annual LA Forecasts'!$A$2:$AD$42,F$1,0)</f>
        <v>5053</v>
      </c>
      <c r="G20" s="3">
        <f>VLOOKUP($A20,'CT Annual LA Forecasts'!$A$2:$AD$42,G$1,0)</f>
        <v>26057</v>
      </c>
      <c r="H20" s="3">
        <f>VLOOKUP($A20,'CT Annual LA Forecasts'!$A$2:$AD$42,H$1,0)</f>
        <v>60815</v>
      </c>
      <c r="I20" s="3">
        <f>VLOOKUP($A20,'CT Annual LA Forecasts'!$A$2:$AD$42,I$1,0)</f>
        <v>66868</v>
      </c>
      <c r="J20" s="3">
        <f>VLOOKUP($A20,'LTW Annual LA Forecasts'!$A$2:$AD$42,J$1,0)</f>
        <v>1204</v>
      </c>
      <c r="K20" s="3">
        <f>VLOOKUP($A20,'LTW Annual LA Forecasts'!$A$2:$AD$42,K$1,0)</f>
        <v>24406</v>
      </c>
      <c r="L20" s="3">
        <f>VLOOKUP($A20,'LTW Annual LA Forecasts'!$A$2:$AD$42,L$1,0)</f>
        <v>55319</v>
      </c>
      <c r="M20" s="3">
        <f>VLOOKUP($A20,'LTW Annual LA Forecasts'!$A$2:$AD$42,M$1,0)</f>
        <v>59909</v>
      </c>
      <c r="N20" s="3">
        <f>VLOOKUP($A20,'ST Annual LA Forecasts'!$A$2:$AD$42,N$1,0)</f>
        <v>5158</v>
      </c>
      <c r="O20" s="3">
        <f>VLOOKUP($A20,'ST Annual LA Forecasts'!$A$2:$AD$42,O$1,0)</f>
        <v>24707</v>
      </c>
      <c r="P20" s="3">
        <f>VLOOKUP($A20,'ST Annual LA Forecasts'!$A$2:$AD$42,P$1,0)</f>
        <v>55271</v>
      </c>
      <c r="Q20" s="3">
        <f>VLOOKUP($A20,'ST Annual LA Forecasts'!$A$2:$AD$42,Q$1,0)</f>
        <v>61386</v>
      </c>
      <c r="R20" s="3">
        <f>VLOOKUP($A20,'FS Annual LA Forecasts'!$A$2:$AD$42,R$1,0)</f>
        <v>3037</v>
      </c>
      <c r="S20" s="3">
        <f>VLOOKUP($A20,'FS Annual LA Forecasts'!$A$2:$AD$42,S$1,0)</f>
        <v>16292</v>
      </c>
      <c r="T20" s="3">
        <f>VLOOKUP($A20,'FS Annual LA Forecasts'!$A$2:$AD$42,T$1,0)</f>
        <v>39689</v>
      </c>
      <c r="U20" s="3">
        <f>VLOOKUP($A20,'FS Annual LA Forecasts'!$A$2:$AD$42,U$1,0)</f>
        <v>45251</v>
      </c>
      <c r="V20" s="34" t="s">
        <v>15</v>
      </c>
      <c r="W20" s="2" t="s">
        <v>88</v>
      </c>
      <c r="X20" s="2" t="s">
        <v>43</v>
      </c>
    </row>
    <row r="21" spans="1:24" x14ac:dyDescent="0.25">
      <c r="A21" s="2" t="s">
        <v>16</v>
      </c>
      <c r="B21" s="3">
        <f>VLOOKUP($A21,'BV Annual LA Forecasts'!$A$2:$AD$42,B$1,0)</f>
        <v>12181</v>
      </c>
      <c r="C21" s="3">
        <f>VLOOKUP($A21,'BV Annual LA Forecasts'!$A$2:$AD$42,C$1,0)</f>
        <v>47180</v>
      </c>
      <c r="D21" s="3">
        <f>VLOOKUP($A21,'BV Annual LA Forecasts'!$A$2:$AD$42,D$1,0)</f>
        <v>100782</v>
      </c>
      <c r="E21" s="3">
        <f>VLOOKUP($A21,'BV Annual LA Forecasts'!$A$2:$AD$42,E$1,0)</f>
        <v>108776</v>
      </c>
      <c r="F21" s="3">
        <f>VLOOKUP($A21,'CT Annual LA Forecasts'!$A$2:$AD$42,F$1,0)</f>
        <v>12653</v>
      </c>
      <c r="G21" s="3">
        <f>VLOOKUP($A21,'CT Annual LA Forecasts'!$A$2:$AD$42,G$1,0)</f>
        <v>50316</v>
      </c>
      <c r="H21" s="3">
        <f>VLOOKUP($A21,'CT Annual LA Forecasts'!$A$2:$AD$42,H$1,0)</f>
        <v>110482</v>
      </c>
      <c r="I21" s="3">
        <f>VLOOKUP($A21,'CT Annual LA Forecasts'!$A$2:$AD$42,I$1,0)</f>
        <v>120957</v>
      </c>
      <c r="J21" s="3">
        <f>VLOOKUP($A21,'LTW Annual LA Forecasts'!$A$2:$AD$42,J$1,0)</f>
        <v>3579</v>
      </c>
      <c r="K21" s="3">
        <f>VLOOKUP($A21,'LTW Annual LA Forecasts'!$A$2:$AD$42,K$1,0)</f>
        <v>47180</v>
      </c>
      <c r="L21" s="3">
        <f>VLOOKUP($A21,'LTW Annual LA Forecasts'!$A$2:$AD$42,L$1,0)</f>
        <v>100782</v>
      </c>
      <c r="M21" s="3">
        <f>VLOOKUP($A21,'LTW Annual LA Forecasts'!$A$2:$AD$42,M$1,0)</f>
        <v>108776</v>
      </c>
      <c r="N21" s="3">
        <f>VLOOKUP($A21,'ST Annual LA Forecasts'!$A$2:$AD$42,N$1,0)</f>
        <v>12917</v>
      </c>
      <c r="O21" s="3">
        <f>VLOOKUP($A21,'ST Annual LA Forecasts'!$A$2:$AD$42,O$1,0)</f>
        <v>48044</v>
      </c>
      <c r="P21" s="3">
        <f>VLOOKUP($A21,'ST Annual LA Forecasts'!$A$2:$AD$42,P$1,0)</f>
        <v>101059</v>
      </c>
      <c r="Q21" s="3">
        <f>VLOOKUP($A21,'ST Annual LA Forecasts'!$A$2:$AD$42,Q$1,0)</f>
        <v>111699</v>
      </c>
      <c r="R21" s="3">
        <f>VLOOKUP($A21,'FS Annual LA Forecasts'!$A$2:$AD$42,R$1,0)</f>
        <v>7604</v>
      </c>
      <c r="S21" s="3">
        <f>VLOOKUP($A21,'FS Annual LA Forecasts'!$A$2:$AD$42,S$1,0)</f>
        <v>31030</v>
      </c>
      <c r="T21" s="3">
        <f>VLOOKUP($A21,'FS Annual LA Forecasts'!$A$2:$AD$42,T$1,0)</f>
        <v>71608</v>
      </c>
      <c r="U21" s="3">
        <f>VLOOKUP($A21,'FS Annual LA Forecasts'!$A$2:$AD$42,U$1,0)</f>
        <v>81267</v>
      </c>
      <c r="V21" s="34" t="s">
        <v>16</v>
      </c>
      <c r="W21" s="2" t="s">
        <v>89</v>
      </c>
      <c r="X21" s="2" t="s">
        <v>42</v>
      </c>
    </row>
    <row r="22" spans="1:24" x14ac:dyDescent="0.25">
      <c r="A22" s="2" t="s">
        <v>17</v>
      </c>
      <c r="B22" s="3">
        <f>VLOOKUP($A22,'BV Annual LA Forecasts'!$A$2:$AD$42,B$1,0)</f>
        <v>1125</v>
      </c>
      <c r="C22" s="3">
        <f>VLOOKUP($A22,'BV Annual LA Forecasts'!$A$2:$AD$42,C$1,0)</f>
        <v>4932</v>
      </c>
      <c r="D22" s="3">
        <f>VLOOKUP($A22,'BV Annual LA Forecasts'!$A$2:$AD$42,D$1,0)</f>
        <v>10942</v>
      </c>
      <c r="E22" s="3">
        <f>VLOOKUP($A22,'BV Annual LA Forecasts'!$A$2:$AD$42,E$1,0)</f>
        <v>11842</v>
      </c>
      <c r="F22" s="3">
        <f>VLOOKUP($A22,'CT Annual LA Forecasts'!$A$2:$AD$42,F$1,0)</f>
        <v>1167</v>
      </c>
      <c r="G22" s="3">
        <f>VLOOKUP($A22,'CT Annual LA Forecasts'!$A$2:$AD$42,G$1,0)</f>
        <v>5261</v>
      </c>
      <c r="H22" s="3">
        <f>VLOOKUP($A22,'CT Annual LA Forecasts'!$A$2:$AD$42,H$1,0)</f>
        <v>12023</v>
      </c>
      <c r="I22" s="3">
        <f>VLOOKUP($A22,'CT Annual LA Forecasts'!$A$2:$AD$42,I$1,0)</f>
        <v>13209</v>
      </c>
      <c r="J22" s="3">
        <f>VLOOKUP($A22,'LTW Annual LA Forecasts'!$A$2:$AD$42,J$1,0)</f>
        <v>368</v>
      </c>
      <c r="K22" s="3">
        <f>VLOOKUP($A22,'LTW Annual LA Forecasts'!$A$2:$AD$42,K$1,0)</f>
        <v>4932</v>
      </c>
      <c r="L22" s="3">
        <f>VLOOKUP($A22,'LTW Annual LA Forecasts'!$A$2:$AD$42,L$1,0)</f>
        <v>10942</v>
      </c>
      <c r="M22" s="3">
        <f>VLOOKUP($A22,'LTW Annual LA Forecasts'!$A$2:$AD$42,M$1,0)</f>
        <v>11842</v>
      </c>
      <c r="N22" s="3">
        <f>VLOOKUP($A22,'ST Annual LA Forecasts'!$A$2:$AD$42,N$1,0)</f>
        <v>1193</v>
      </c>
      <c r="O22" s="3">
        <f>VLOOKUP($A22,'ST Annual LA Forecasts'!$A$2:$AD$42,O$1,0)</f>
        <v>4999</v>
      </c>
      <c r="P22" s="3">
        <f>VLOOKUP($A22,'ST Annual LA Forecasts'!$A$2:$AD$42,P$1,0)</f>
        <v>10940</v>
      </c>
      <c r="Q22" s="3">
        <f>VLOOKUP($A22,'ST Annual LA Forecasts'!$A$2:$AD$42,Q$1,0)</f>
        <v>12139</v>
      </c>
      <c r="R22" s="3">
        <f>VLOOKUP($A22,'FS Annual LA Forecasts'!$A$2:$AD$42,R$1,0)</f>
        <v>775</v>
      </c>
      <c r="S22" s="3">
        <f>VLOOKUP($A22,'FS Annual LA Forecasts'!$A$2:$AD$42,S$1,0)</f>
        <v>3332</v>
      </c>
      <c r="T22" s="3">
        <f>VLOOKUP($A22,'FS Annual LA Forecasts'!$A$2:$AD$42,T$1,0)</f>
        <v>7817</v>
      </c>
      <c r="U22" s="3">
        <f>VLOOKUP($A22,'FS Annual LA Forecasts'!$A$2:$AD$42,U$1,0)</f>
        <v>8907</v>
      </c>
      <c r="V22" s="34" t="s">
        <v>17</v>
      </c>
      <c r="W22" s="2" t="s">
        <v>90</v>
      </c>
      <c r="X22" s="2" t="s">
        <v>71</v>
      </c>
    </row>
    <row r="23" spans="1:24" x14ac:dyDescent="0.25">
      <c r="A23" s="2" t="s">
        <v>18</v>
      </c>
      <c r="B23" s="3">
        <f>VLOOKUP($A23,'BV Annual LA Forecasts'!$A$2:$AD$42,B$1,0)</f>
        <v>6142</v>
      </c>
      <c r="C23" s="3">
        <f>VLOOKUP($A23,'BV Annual LA Forecasts'!$A$2:$AD$42,C$1,0)</f>
        <v>31613</v>
      </c>
      <c r="D23" s="3">
        <f>VLOOKUP($A23,'BV Annual LA Forecasts'!$A$2:$AD$42,D$1,0)</f>
        <v>72341</v>
      </c>
      <c r="E23" s="3">
        <f>VLOOKUP($A23,'BV Annual LA Forecasts'!$A$2:$AD$42,E$1,0)</f>
        <v>78432</v>
      </c>
      <c r="F23" s="3">
        <f>VLOOKUP($A23,'CT Annual LA Forecasts'!$A$2:$AD$42,F$1,0)</f>
        <v>6378</v>
      </c>
      <c r="G23" s="3">
        <f>VLOOKUP($A23,'CT Annual LA Forecasts'!$A$2:$AD$42,G$1,0)</f>
        <v>33745</v>
      </c>
      <c r="H23" s="3">
        <f>VLOOKUP($A23,'CT Annual LA Forecasts'!$A$2:$AD$42,H$1,0)</f>
        <v>79611</v>
      </c>
      <c r="I23" s="3">
        <f>VLOOKUP($A23,'CT Annual LA Forecasts'!$A$2:$AD$42,I$1,0)</f>
        <v>87660</v>
      </c>
      <c r="J23" s="3">
        <f>VLOOKUP($A23,'LTW Annual LA Forecasts'!$A$2:$AD$42,J$1,0)</f>
        <v>1754</v>
      </c>
      <c r="K23" s="3">
        <f>VLOOKUP($A23,'LTW Annual LA Forecasts'!$A$2:$AD$42,K$1,0)</f>
        <v>31613</v>
      </c>
      <c r="L23" s="3">
        <f>VLOOKUP($A23,'LTW Annual LA Forecasts'!$A$2:$AD$42,L$1,0)</f>
        <v>72341</v>
      </c>
      <c r="M23" s="3">
        <f>VLOOKUP($A23,'LTW Annual LA Forecasts'!$A$2:$AD$42,M$1,0)</f>
        <v>78432</v>
      </c>
      <c r="N23" s="3">
        <f>VLOOKUP($A23,'ST Annual LA Forecasts'!$A$2:$AD$42,N$1,0)</f>
        <v>6514</v>
      </c>
      <c r="O23" s="3">
        <f>VLOOKUP($A23,'ST Annual LA Forecasts'!$A$2:$AD$42,O$1,0)</f>
        <v>31944</v>
      </c>
      <c r="P23" s="3">
        <f>VLOOKUP($A23,'ST Annual LA Forecasts'!$A$2:$AD$42,P$1,0)</f>
        <v>72196</v>
      </c>
      <c r="Q23" s="3">
        <f>VLOOKUP($A23,'ST Annual LA Forecasts'!$A$2:$AD$42,Q$1,0)</f>
        <v>80310</v>
      </c>
      <c r="R23" s="3">
        <f>VLOOKUP($A23,'FS Annual LA Forecasts'!$A$2:$AD$42,R$1,0)</f>
        <v>4236</v>
      </c>
      <c r="S23" s="3">
        <f>VLOOKUP($A23,'FS Annual LA Forecasts'!$A$2:$AD$42,S$1,0)</f>
        <v>21445</v>
      </c>
      <c r="T23" s="3">
        <f>VLOOKUP($A23,'FS Annual LA Forecasts'!$A$2:$AD$42,T$1,0)</f>
        <v>51820</v>
      </c>
      <c r="U23" s="3">
        <f>VLOOKUP($A23,'FS Annual LA Forecasts'!$A$2:$AD$42,U$1,0)</f>
        <v>59199</v>
      </c>
      <c r="V23" s="34" t="s">
        <v>18</v>
      </c>
      <c r="W23" s="2" t="s">
        <v>91</v>
      </c>
      <c r="X23" s="2" t="s">
        <v>92</v>
      </c>
    </row>
    <row r="24" spans="1:24" x14ac:dyDescent="0.25">
      <c r="A24" s="2" t="s">
        <v>19</v>
      </c>
      <c r="B24" s="3">
        <f>VLOOKUP($A24,'BV Annual LA Forecasts'!$A$2:$AD$42,B$1,0)</f>
        <v>7990</v>
      </c>
      <c r="C24" s="3">
        <f>VLOOKUP($A24,'BV Annual LA Forecasts'!$A$2:$AD$42,C$1,0)</f>
        <v>40942</v>
      </c>
      <c r="D24" s="3">
        <f>VLOOKUP($A24,'BV Annual LA Forecasts'!$A$2:$AD$42,D$1,0)</f>
        <v>93624</v>
      </c>
      <c r="E24" s="3">
        <f>VLOOKUP($A24,'BV Annual LA Forecasts'!$A$2:$AD$42,E$1,0)</f>
        <v>101500</v>
      </c>
      <c r="F24" s="3">
        <f>VLOOKUP($A24,'CT Annual LA Forecasts'!$A$2:$AD$42,F$1,0)</f>
        <v>8293</v>
      </c>
      <c r="G24" s="3">
        <f>VLOOKUP($A24,'CT Annual LA Forecasts'!$A$2:$AD$42,G$1,0)</f>
        <v>43701</v>
      </c>
      <c r="H24" s="3">
        <f>VLOOKUP($A24,'CT Annual LA Forecasts'!$A$2:$AD$42,H$1,0)</f>
        <v>103028</v>
      </c>
      <c r="I24" s="3">
        <f>VLOOKUP($A24,'CT Annual LA Forecasts'!$A$2:$AD$42,I$1,0)</f>
        <v>113434</v>
      </c>
      <c r="J24" s="3">
        <f>VLOOKUP($A24,'LTW Annual LA Forecasts'!$A$2:$AD$42,J$1,0)</f>
        <v>2289</v>
      </c>
      <c r="K24" s="3">
        <f>VLOOKUP($A24,'LTW Annual LA Forecasts'!$A$2:$AD$42,K$1,0)</f>
        <v>40942</v>
      </c>
      <c r="L24" s="3">
        <f>VLOOKUP($A24,'LTW Annual LA Forecasts'!$A$2:$AD$42,L$1,0)</f>
        <v>93624</v>
      </c>
      <c r="M24" s="3">
        <f>VLOOKUP($A24,'LTW Annual LA Forecasts'!$A$2:$AD$42,M$1,0)</f>
        <v>101500</v>
      </c>
      <c r="N24" s="3">
        <f>VLOOKUP($A24,'ST Annual LA Forecasts'!$A$2:$AD$42,N$1,0)</f>
        <v>8470</v>
      </c>
      <c r="O24" s="3">
        <f>VLOOKUP($A24,'ST Annual LA Forecasts'!$A$2:$AD$42,O$1,0)</f>
        <v>41373</v>
      </c>
      <c r="P24" s="3">
        <f>VLOOKUP($A24,'ST Annual LA Forecasts'!$A$2:$AD$42,P$1,0)</f>
        <v>93437</v>
      </c>
      <c r="Q24" s="3">
        <f>VLOOKUP($A24,'ST Annual LA Forecasts'!$A$2:$AD$42,Q$1,0)</f>
        <v>103934</v>
      </c>
      <c r="R24" s="3">
        <f>VLOOKUP($A24,'FS Annual LA Forecasts'!$A$2:$AD$42,R$1,0)</f>
        <v>5508</v>
      </c>
      <c r="S24" s="3">
        <f>VLOOKUP($A24,'FS Annual LA Forecasts'!$A$2:$AD$42,S$1,0)</f>
        <v>27775</v>
      </c>
      <c r="T24" s="3">
        <f>VLOOKUP($A24,'FS Annual LA Forecasts'!$A$2:$AD$42,T$1,0)</f>
        <v>67060</v>
      </c>
      <c r="U24" s="3">
        <f>VLOOKUP($A24,'FS Annual LA Forecasts'!$A$2:$AD$42,U$1,0)</f>
        <v>76603</v>
      </c>
      <c r="V24" s="34" t="s">
        <v>19</v>
      </c>
      <c r="W24" s="2" t="s">
        <v>93</v>
      </c>
      <c r="X24" s="2" t="s">
        <v>92</v>
      </c>
    </row>
    <row r="25" spans="1:24" x14ac:dyDescent="0.25">
      <c r="A25" s="2" t="s">
        <v>20</v>
      </c>
      <c r="B25" s="3">
        <f>VLOOKUP($A25,'BV Annual LA Forecasts'!$A$2:$AD$42,B$1,0)</f>
        <v>10698</v>
      </c>
      <c r="C25" s="3">
        <f>VLOOKUP($A25,'BV Annual LA Forecasts'!$A$2:$AD$42,C$1,0)</f>
        <v>43501</v>
      </c>
      <c r="D25" s="3">
        <f>VLOOKUP($A25,'BV Annual LA Forecasts'!$A$2:$AD$42,D$1,0)</f>
        <v>94107</v>
      </c>
      <c r="E25" s="3">
        <f>VLOOKUP($A25,'BV Annual LA Forecasts'!$A$2:$AD$42,E$1,0)</f>
        <v>101646</v>
      </c>
      <c r="F25" s="3">
        <f>VLOOKUP($A25,'CT Annual LA Forecasts'!$A$2:$AD$42,F$1,0)</f>
        <v>11114</v>
      </c>
      <c r="G25" s="3">
        <f>VLOOKUP($A25,'CT Annual LA Forecasts'!$A$2:$AD$42,G$1,0)</f>
        <v>46406</v>
      </c>
      <c r="H25" s="3">
        <f>VLOOKUP($A25,'CT Annual LA Forecasts'!$A$2:$AD$42,H$1,0)</f>
        <v>103230</v>
      </c>
      <c r="I25" s="3">
        <f>VLOOKUP($A25,'CT Annual LA Forecasts'!$A$2:$AD$42,I$1,0)</f>
        <v>113121</v>
      </c>
      <c r="J25" s="3">
        <f>VLOOKUP($A25,'LTW Annual LA Forecasts'!$A$2:$AD$42,J$1,0)</f>
        <v>3061</v>
      </c>
      <c r="K25" s="3">
        <f>VLOOKUP($A25,'LTW Annual LA Forecasts'!$A$2:$AD$42,K$1,0)</f>
        <v>43501</v>
      </c>
      <c r="L25" s="3">
        <f>VLOOKUP($A25,'LTW Annual LA Forecasts'!$A$2:$AD$42,L$1,0)</f>
        <v>94107</v>
      </c>
      <c r="M25" s="3">
        <f>VLOOKUP($A25,'LTW Annual LA Forecasts'!$A$2:$AD$42,M$1,0)</f>
        <v>101646</v>
      </c>
      <c r="N25" s="3">
        <f>VLOOKUP($A25,'ST Annual LA Forecasts'!$A$2:$AD$42,N$1,0)</f>
        <v>11345</v>
      </c>
      <c r="O25" s="3">
        <f>VLOOKUP($A25,'ST Annual LA Forecasts'!$A$2:$AD$42,O$1,0)</f>
        <v>44243</v>
      </c>
      <c r="P25" s="3">
        <f>VLOOKUP($A25,'ST Annual LA Forecasts'!$A$2:$AD$42,P$1,0)</f>
        <v>94291</v>
      </c>
      <c r="Q25" s="3">
        <f>VLOOKUP($A25,'ST Annual LA Forecasts'!$A$2:$AD$42,Q$1,0)</f>
        <v>104327</v>
      </c>
      <c r="R25" s="3">
        <f>VLOOKUP($A25,'FS Annual LA Forecasts'!$A$2:$AD$42,R$1,0)</f>
        <v>6680</v>
      </c>
      <c r="S25" s="3">
        <f>VLOOKUP($A25,'FS Annual LA Forecasts'!$A$2:$AD$42,S$1,0)</f>
        <v>28700</v>
      </c>
      <c r="T25" s="3">
        <f>VLOOKUP($A25,'FS Annual LA Forecasts'!$A$2:$AD$42,T$1,0)</f>
        <v>67009</v>
      </c>
      <c r="U25" s="3">
        <f>VLOOKUP($A25,'FS Annual LA Forecasts'!$A$2:$AD$42,U$1,0)</f>
        <v>76124</v>
      </c>
      <c r="V25" s="34" t="s">
        <v>20</v>
      </c>
      <c r="W25" s="2" t="s">
        <v>94</v>
      </c>
      <c r="X25" s="2" t="s">
        <v>42</v>
      </c>
    </row>
    <row r="26" spans="1:24" x14ac:dyDescent="0.25">
      <c r="A26" s="2" t="s">
        <v>63</v>
      </c>
      <c r="B26" s="3">
        <f>VLOOKUP($A26,'BV Annual LA Forecasts'!$A$2:$AD$42,B$1,0)</f>
        <v>45563</v>
      </c>
      <c r="C26" s="3">
        <f>VLOOKUP($A26,'BV Annual LA Forecasts'!$A$2:$AD$42,C$1,0)</f>
        <v>179349</v>
      </c>
      <c r="D26" s="3">
        <f>VLOOKUP($A26,'BV Annual LA Forecasts'!$A$2:$AD$42,D$1,0)</f>
        <v>385575</v>
      </c>
      <c r="E26" s="3">
        <f>VLOOKUP($A26,'BV Annual LA Forecasts'!$A$2:$AD$42,E$1,0)</f>
        <v>416379</v>
      </c>
      <c r="F26" s="3">
        <f>VLOOKUP($A26,'CT Annual LA Forecasts'!$A$2:$AD$42,F$1,0)</f>
        <v>47323</v>
      </c>
      <c r="G26" s="3">
        <f>VLOOKUP($A26,'CT Annual LA Forecasts'!$A$2:$AD$42,G$1,0)</f>
        <v>191271</v>
      </c>
      <c r="H26" s="3">
        <f>VLOOKUP($A26,'CT Annual LA Forecasts'!$A$2:$AD$42,H$1,0)</f>
        <v>422875</v>
      </c>
      <c r="I26" s="3">
        <f>VLOOKUP($A26,'CT Annual LA Forecasts'!$A$2:$AD$42,I$1,0)</f>
        <v>463275</v>
      </c>
      <c r="J26" s="3">
        <f>VLOOKUP($A26,'LTW Annual LA Forecasts'!$A$2:$AD$42,J$1,0)</f>
        <v>13932</v>
      </c>
      <c r="K26" s="3">
        <f>VLOOKUP($A26,'LTW Annual LA Forecasts'!$A$2:$AD$42,K$1,0)</f>
        <v>179349</v>
      </c>
      <c r="L26" s="3">
        <f>VLOOKUP($A26,'LTW Annual LA Forecasts'!$A$2:$AD$42,L$1,0)</f>
        <v>385575</v>
      </c>
      <c r="M26" s="3">
        <f>VLOOKUP($A26,'LTW Annual LA Forecasts'!$A$2:$AD$42,M$1,0)</f>
        <v>416379</v>
      </c>
      <c r="N26" s="3">
        <f>VLOOKUP($A26,'ST Annual LA Forecasts'!$A$2:$AD$42,N$1,0)</f>
        <v>48318</v>
      </c>
      <c r="O26" s="3">
        <f>VLOOKUP($A26,'ST Annual LA Forecasts'!$A$2:$AD$42,O$1,0)</f>
        <v>182481</v>
      </c>
      <c r="P26" s="3">
        <f>VLOOKUP($A26,'ST Annual LA Forecasts'!$A$2:$AD$42,P$1,0)</f>
        <v>386427</v>
      </c>
      <c r="Q26" s="3">
        <f>VLOOKUP($A26,'ST Annual LA Forecasts'!$A$2:$AD$42,Q$1,0)</f>
        <v>427424</v>
      </c>
      <c r="R26" s="3">
        <f>VLOOKUP($A26,'FS Annual LA Forecasts'!$A$2:$AD$42,R$1,0)</f>
        <v>29161</v>
      </c>
      <c r="S26" s="3">
        <f>VLOOKUP($A26,'FS Annual LA Forecasts'!$A$2:$AD$42,S$1,0)</f>
        <v>118726</v>
      </c>
      <c r="T26" s="3">
        <f>VLOOKUP($A26,'FS Annual LA Forecasts'!$A$2:$AD$42,T$1,0)</f>
        <v>274318</v>
      </c>
      <c r="U26" s="3">
        <f>VLOOKUP($A26,'FS Annual LA Forecasts'!$A$2:$AD$42,U$1,0)</f>
        <v>311546</v>
      </c>
      <c r="V26" s="34" t="s">
        <v>63</v>
      </c>
      <c r="W26" s="2" t="s">
        <v>95</v>
      </c>
      <c r="X26" s="2" t="s">
        <v>47</v>
      </c>
    </row>
    <row r="27" spans="1:24" x14ac:dyDescent="0.25">
      <c r="A27" s="2" t="s">
        <v>21</v>
      </c>
      <c r="B27" s="3">
        <f>VLOOKUP($A27,'BV Annual LA Forecasts'!$A$2:$AD$42,B$1,0)</f>
        <v>19864</v>
      </c>
      <c r="C27" s="3">
        <f>VLOOKUP($A27,'BV Annual LA Forecasts'!$A$2:$AD$42,C$1,0)</f>
        <v>78634</v>
      </c>
      <c r="D27" s="3">
        <f>VLOOKUP($A27,'BV Annual LA Forecasts'!$A$2:$AD$42,D$1,0)</f>
        <v>168935</v>
      </c>
      <c r="E27" s="3">
        <f>VLOOKUP($A27,'BV Annual LA Forecasts'!$A$2:$AD$42,E$1,0)</f>
        <v>182400</v>
      </c>
      <c r="F27" s="3">
        <f>VLOOKUP($A27,'CT Annual LA Forecasts'!$A$2:$AD$42,F$1,0)</f>
        <v>20638</v>
      </c>
      <c r="G27" s="3">
        <f>VLOOKUP($A27,'CT Annual LA Forecasts'!$A$2:$AD$42,G$1,0)</f>
        <v>83870</v>
      </c>
      <c r="H27" s="3">
        <f>VLOOKUP($A27,'CT Annual LA Forecasts'!$A$2:$AD$42,H$1,0)</f>
        <v>185246</v>
      </c>
      <c r="I27" s="3">
        <f>VLOOKUP($A27,'CT Annual LA Forecasts'!$A$2:$AD$42,I$1,0)</f>
        <v>202898</v>
      </c>
      <c r="J27" s="3">
        <f>VLOOKUP($A27,'LTW Annual LA Forecasts'!$A$2:$AD$42,J$1,0)</f>
        <v>5770</v>
      </c>
      <c r="K27" s="3">
        <f>VLOOKUP($A27,'LTW Annual LA Forecasts'!$A$2:$AD$42,K$1,0)</f>
        <v>78634</v>
      </c>
      <c r="L27" s="3">
        <f>VLOOKUP($A27,'LTW Annual LA Forecasts'!$A$2:$AD$42,L$1,0)</f>
        <v>168935</v>
      </c>
      <c r="M27" s="3">
        <f>VLOOKUP($A27,'LTW Annual LA Forecasts'!$A$2:$AD$42,M$1,0)</f>
        <v>182400</v>
      </c>
      <c r="N27" s="3">
        <f>VLOOKUP($A27,'ST Annual LA Forecasts'!$A$2:$AD$42,N$1,0)</f>
        <v>21067</v>
      </c>
      <c r="O27" s="3">
        <f>VLOOKUP($A27,'ST Annual LA Forecasts'!$A$2:$AD$42,O$1,0)</f>
        <v>80031</v>
      </c>
      <c r="P27" s="3">
        <f>VLOOKUP($A27,'ST Annual LA Forecasts'!$A$2:$AD$42,P$1,0)</f>
        <v>169340</v>
      </c>
      <c r="Q27" s="3">
        <f>VLOOKUP($A27,'ST Annual LA Forecasts'!$A$2:$AD$42,Q$1,0)</f>
        <v>187255</v>
      </c>
      <c r="R27" s="3">
        <f>VLOOKUP($A27,'FS Annual LA Forecasts'!$A$2:$AD$42,R$1,0)</f>
        <v>12406</v>
      </c>
      <c r="S27" s="3">
        <f>VLOOKUP($A27,'FS Annual LA Forecasts'!$A$2:$AD$42,S$1,0)</f>
        <v>51789</v>
      </c>
      <c r="T27" s="3">
        <f>VLOOKUP($A27,'FS Annual LA Forecasts'!$A$2:$AD$42,T$1,0)</f>
        <v>120153</v>
      </c>
      <c r="U27" s="3">
        <f>VLOOKUP($A27,'FS Annual LA Forecasts'!$A$2:$AD$42,U$1,0)</f>
        <v>136421</v>
      </c>
      <c r="V27" s="34" t="s">
        <v>21</v>
      </c>
      <c r="W27" s="2" t="s">
        <v>96</v>
      </c>
      <c r="X27" s="2" t="s">
        <v>42</v>
      </c>
    </row>
    <row r="28" spans="1:24" x14ac:dyDescent="0.25">
      <c r="A28" s="2" t="s">
        <v>22</v>
      </c>
      <c r="B28" s="3">
        <f>VLOOKUP($A28,'BV Annual LA Forecasts'!$A$2:$AD$42,B$1,0)</f>
        <v>629</v>
      </c>
      <c r="C28" s="3">
        <f>VLOOKUP($A28,'BV Annual LA Forecasts'!$A$2:$AD$42,C$1,0)</f>
        <v>3397</v>
      </c>
      <c r="D28" s="3">
        <f>VLOOKUP($A28,'BV Annual LA Forecasts'!$A$2:$AD$42,D$1,0)</f>
        <v>7839</v>
      </c>
      <c r="E28" s="3">
        <f>VLOOKUP($A28,'BV Annual LA Forecasts'!$A$2:$AD$42,E$1,0)</f>
        <v>8504</v>
      </c>
      <c r="F28" s="3">
        <f>VLOOKUP($A28,'CT Annual LA Forecasts'!$A$2:$AD$42,F$1,0)</f>
        <v>652</v>
      </c>
      <c r="G28" s="3">
        <f>VLOOKUP($A28,'CT Annual LA Forecasts'!$A$2:$AD$42,G$1,0)</f>
        <v>3627</v>
      </c>
      <c r="H28" s="3">
        <f>VLOOKUP($A28,'CT Annual LA Forecasts'!$A$2:$AD$42,H$1,0)</f>
        <v>8631</v>
      </c>
      <c r="I28" s="3">
        <f>VLOOKUP($A28,'CT Annual LA Forecasts'!$A$2:$AD$42,I$1,0)</f>
        <v>9508</v>
      </c>
      <c r="J28" s="3">
        <f>VLOOKUP($A28,'LTW Annual LA Forecasts'!$A$2:$AD$42,J$1,0)</f>
        <v>171</v>
      </c>
      <c r="K28" s="3">
        <f>VLOOKUP($A28,'LTW Annual LA Forecasts'!$A$2:$AD$42,K$1,0)</f>
        <v>3397</v>
      </c>
      <c r="L28" s="3">
        <f>VLOOKUP($A28,'LTW Annual LA Forecasts'!$A$2:$AD$42,L$1,0)</f>
        <v>7839</v>
      </c>
      <c r="M28" s="3">
        <f>VLOOKUP($A28,'LTW Annual LA Forecasts'!$A$2:$AD$42,M$1,0)</f>
        <v>8504</v>
      </c>
      <c r="N28" s="3">
        <f>VLOOKUP($A28,'ST Annual LA Forecasts'!$A$2:$AD$42,N$1,0)</f>
        <v>666</v>
      </c>
      <c r="O28" s="3">
        <f>VLOOKUP($A28,'ST Annual LA Forecasts'!$A$2:$AD$42,O$1,0)</f>
        <v>3429</v>
      </c>
      <c r="P28" s="3">
        <f>VLOOKUP($A28,'ST Annual LA Forecasts'!$A$2:$AD$42,P$1,0)</f>
        <v>7820</v>
      </c>
      <c r="Q28" s="3">
        <f>VLOOKUP($A28,'ST Annual LA Forecasts'!$A$2:$AD$42,Q$1,0)</f>
        <v>8704</v>
      </c>
      <c r="R28" s="3">
        <f>VLOOKUP($A28,'FS Annual LA Forecasts'!$A$2:$AD$42,R$1,0)</f>
        <v>433</v>
      </c>
      <c r="S28" s="3">
        <f>VLOOKUP($A28,'FS Annual LA Forecasts'!$A$2:$AD$42,S$1,0)</f>
        <v>2307</v>
      </c>
      <c r="T28" s="3">
        <f>VLOOKUP($A28,'FS Annual LA Forecasts'!$A$2:$AD$42,T$1,0)</f>
        <v>5619</v>
      </c>
      <c r="U28" s="3">
        <f>VLOOKUP($A28,'FS Annual LA Forecasts'!$A$2:$AD$42,U$1,0)</f>
        <v>6424</v>
      </c>
      <c r="V28" s="34" t="s">
        <v>22</v>
      </c>
      <c r="W28" s="2" t="s">
        <v>97</v>
      </c>
      <c r="X28" s="2" t="s">
        <v>49</v>
      </c>
    </row>
    <row r="29" spans="1:24" x14ac:dyDescent="0.25">
      <c r="A29" s="2" t="s">
        <v>23</v>
      </c>
      <c r="B29" s="3">
        <f>VLOOKUP($A29,'BV Annual LA Forecasts'!$A$2:$AD$42,B$1,0)</f>
        <v>5678</v>
      </c>
      <c r="C29" s="3">
        <f>VLOOKUP($A29,'BV Annual LA Forecasts'!$A$2:$AD$42,C$1,0)</f>
        <v>27815</v>
      </c>
      <c r="D29" s="3">
        <f>VLOOKUP($A29,'BV Annual LA Forecasts'!$A$2:$AD$42,D$1,0)</f>
        <v>62748</v>
      </c>
      <c r="E29" s="3">
        <f>VLOOKUP($A29,'BV Annual LA Forecasts'!$A$2:$AD$42,E$1,0)</f>
        <v>67935</v>
      </c>
      <c r="F29" s="3">
        <f>VLOOKUP($A29,'CT Annual LA Forecasts'!$A$2:$AD$42,F$1,0)</f>
        <v>5900</v>
      </c>
      <c r="G29" s="3">
        <f>VLOOKUP($A29,'CT Annual LA Forecasts'!$A$2:$AD$42,G$1,0)</f>
        <v>29695</v>
      </c>
      <c r="H29" s="3">
        <f>VLOOKUP($A29,'CT Annual LA Forecasts'!$A$2:$AD$42,H$1,0)</f>
        <v>68966</v>
      </c>
      <c r="I29" s="3">
        <f>VLOOKUP($A29,'CT Annual LA Forecasts'!$A$2:$AD$42,I$1,0)</f>
        <v>75804</v>
      </c>
      <c r="J29" s="3">
        <f>VLOOKUP($A29,'LTW Annual LA Forecasts'!$A$2:$AD$42,J$1,0)</f>
        <v>1434</v>
      </c>
      <c r="K29" s="3">
        <f>VLOOKUP($A29,'LTW Annual LA Forecasts'!$A$2:$AD$42,K$1,0)</f>
        <v>27815</v>
      </c>
      <c r="L29" s="3">
        <f>VLOOKUP($A29,'LTW Annual LA Forecasts'!$A$2:$AD$42,L$1,0)</f>
        <v>62748</v>
      </c>
      <c r="M29" s="3">
        <f>VLOOKUP($A29,'LTW Annual LA Forecasts'!$A$2:$AD$42,M$1,0)</f>
        <v>67935</v>
      </c>
      <c r="N29" s="3">
        <f>VLOOKUP($A29,'ST Annual LA Forecasts'!$A$2:$AD$42,N$1,0)</f>
        <v>6022</v>
      </c>
      <c r="O29" s="3">
        <f>VLOOKUP($A29,'ST Annual LA Forecasts'!$A$2:$AD$42,O$1,0)</f>
        <v>28171</v>
      </c>
      <c r="P29" s="3">
        <f>VLOOKUP($A29,'ST Annual LA Forecasts'!$A$2:$AD$42,P$1,0)</f>
        <v>62711</v>
      </c>
      <c r="Q29" s="3">
        <f>VLOOKUP($A29,'ST Annual LA Forecasts'!$A$2:$AD$42,Q$1,0)</f>
        <v>69620</v>
      </c>
      <c r="R29" s="3">
        <f>VLOOKUP($A29,'FS Annual LA Forecasts'!$A$2:$AD$42,R$1,0)</f>
        <v>3546</v>
      </c>
      <c r="S29" s="3">
        <f>VLOOKUP($A29,'FS Annual LA Forecasts'!$A$2:$AD$42,S$1,0)</f>
        <v>18545</v>
      </c>
      <c r="T29" s="3">
        <f>VLOOKUP($A29,'FS Annual LA Forecasts'!$A$2:$AD$42,T$1,0)</f>
        <v>44984</v>
      </c>
      <c r="U29" s="3">
        <f>VLOOKUP($A29,'FS Annual LA Forecasts'!$A$2:$AD$42,U$1,0)</f>
        <v>51269</v>
      </c>
      <c r="V29" s="34" t="s">
        <v>23</v>
      </c>
      <c r="W29" s="2" t="s">
        <v>98</v>
      </c>
      <c r="X29" s="2" t="s">
        <v>43</v>
      </c>
    </row>
    <row r="30" spans="1:24" x14ac:dyDescent="0.25">
      <c r="A30" s="2" t="s">
        <v>64</v>
      </c>
      <c r="B30" s="3">
        <f>VLOOKUP($A30,'BV Annual LA Forecasts'!$A$2:$AD$42,B$1,0)</f>
        <v>6</v>
      </c>
      <c r="C30" s="3">
        <f>VLOOKUP($A30,'BV Annual LA Forecasts'!$A$2:$AD$42,C$1,0)</f>
        <v>33</v>
      </c>
      <c r="D30" s="3">
        <f>VLOOKUP($A30,'BV Annual LA Forecasts'!$A$2:$AD$42,D$1,0)</f>
        <v>76</v>
      </c>
      <c r="E30" s="3">
        <f>VLOOKUP($A30,'BV Annual LA Forecasts'!$A$2:$AD$42,E$1,0)</f>
        <v>83</v>
      </c>
      <c r="F30" s="3">
        <f>VLOOKUP($A30,'CT Annual LA Forecasts'!$A$2:$AD$42,F$1,0)</f>
        <v>6</v>
      </c>
      <c r="G30" s="3">
        <f>VLOOKUP($A30,'CT Annual LA Forecasts'!$A$2:$AD$42,G$1,0)</f>
        <v>35</v>
      </c>
      <c r="H30" s="3">
        <f>VLOOKUP($A30,'CT Annual LA Forecasts'!$A$2:$AD$42,H$1,0)</f>
        <v>84</v>
      </c>
      <c r="I30" s="3">
        <f>VLOOKUP($A30,'CT Annual LA Forecasts'!$A$2:$AD$42,I$1,0)</f>
        <v>93</v>
      </c>
      <c r="J30" s="3">
        <f>VLOOKUP($A30,'LTW Annual LA Forecasts'!$A$2:$AD$42,J$1,0)</f>
        <v>2</v>
      </c>
      <c r="K30" s="3">
        <f>VLOOKUP($A30,'LTW Annual LA Forecasts'!$A$2:$AD$42,K$1,0)</f>
        <v>33</v>
      </c>
      <c r="L30" s="3">
        <f>VLOOKUP($A30,'LTW Annual LA Forecasts'!$A$2:$AD$42,L$1,0)</f>
        <v>76</v>
      </c>
      <c r="M30" s="3">
        <f>VLOOKUP($A30,'LTW Annual LA Forecasts'!$A$2:$AD$42,M$1,0)</f>
        <v>83</v>
      </c>
      <c r="N30" s="3">
        <f>VLOOKUP($A30,'ST Annual LA Forecasts'!$A$2:$AD$42,N$1,0)</f>
        <v>6</v>
      </c>
      <c r="O30" s="3">
        <f>VLOOKUP($A30,'ST Annual LA Forecasts'!$A$2:$AD$42,O$1,0)</f>
        <v>33</v>
      </c>
      <c r="P30" s="3">
        <f>VLOOKUP($A30,'ST Annual LA Forecasts'!$A$2:$AD$42,P$1,0)</f>
        <v>76</v>
      </c>
      <c r="Q30" s="3">
        <f>VLOOKUP($A30,'ST Annual LA Forecasts'!$A$2:$AD$42,Q$1,0)</f>
        <v>85</v>
      </c>
      <c r="R30" s="3">
        <f>VLOOKUP($A30,'FS Annual LA Forecasts'!$A$2:$AD$42,R$1,0)</f>
        <v>4</v>
      </c>
      <c r="S30" s="3">
        <f>VLOOKUP($A30,'FS Annual LA Forecasts'!$A$2:$AD$42,S$1,0)</f>
        <v>22</v>
      </c>
      <c r="T30" s="3">
        <f>VLOOKUP($A30,'FS Annual LA Forecasts'!$A$2:$AD$42,T$1,0)</f>
        <v>55</v>
      </c>
      <c r="U30" s="3">
        <f>VLOOKUP($A30,'FS Annual LA Forecasts'!$A$2:$AD$42,U$1,0)</f>
        <v>63</v>
      </c>
      <c r="V30" s="34" t="s">
        <v>64</v>
      </c>
      <c r="W30" s="2" t="s">
        <v>99</v>
      </c>
      <c r="X30" s="2" t="s">
        <v>77</v>
      </c>
    </row>
    <row r="31" spans="1:24" x14ac:dyDescent="0.25">
      <c r="A31" s="2" t="s">
        <v>65</v>
      </c>
      <c r="B31" s="3">
        <f>VLOOKUP($A31,'BV Annual LA Forecasts'!$A$2:$AD$42,B$1,0)</f>
        <v>1</v>
      </c>
      <c r="C31" s="3">
        <f>VLOOKUP($A31,'BV Annual LA Forecasts'!$A$2:$AD$42,C$1,0)</f>
        <v>7</v>
      </c>
      <c r="D31" s="3">
        <f>VLOOKUP($A31,'BV Annual LA Forecasts'!$A$2:$AD$42,D$1,0)</f>
        <v>15</v>
      </c>
      <c r="E31" s="3">
        <f>VLOOKUP($A31,'BV Annual LA Forecasts'!$A$2:$AD$42,E$1,0)</f>
        <v>16</v>
      </c>
      <c r="F31" s="3">
        <f>VLOOKUP($A31,'CT Annual LA Forecasts'!$A$2:$AD$42,F$1,0)</f>
        <v>1</v>
      </c>
      <c r="G31" s="3">
        <f>VLOOKUP($A31,'CT Annual LA Forecasts'!$A$2:$AD$42,G$1,0)</f>
        <v>7</v>
      </c>
      <c r="H31" s="3">
        <f>VLOOKUP($A31,'CT Annual LA Forecasts'!$A$2:$AD$42,H$1,0)</f>
        <v>17</v>
      </c>
      <c r="I31" s="3">
        <f>VLOOKUP($A31,'CT Annual LA Forecasts'!$A$2:$AD$42,I$1,0)</f>
        <v>18</v>
      </c>
      <c r="J31" s="3">
        <f>VLOOKUP($A31,'LTW Annual LA Forecasts'!$A$2:$AD$42,J$1,0)</f>
        <v>0</v>
      </c>
      <c r="K31" s="3">
        <f>VLOOKUP($A31,'LTW Annual LA Forecasts'!$A$2:$AD$42,K$1,0)</f>
        <v>7</v>
      </c>
      <c r="L31" s="3">
        <f>VLOOKUP($A31,'LTW Annual LA Forecasts'!$A$2:$AD$42,L$1,0)</f>
        <v>15</v>
      </c>
      <c r="M31" s="3">
        <f>VLOOKUP($A31,'LTW Annual LA Forecasts'!$A$2:$AD$42,M$1,0)</f>
        <v>16</v>
      </c>
      <c r="N31" s="3">
        <f>VLOOKUP($A31,'ST Annual LA Forecasts'!$A$2:$AD$42,N$1,0)</f>
        <v>1</v>
      </c>
      <c r="O31" s="3">
        <f>VLOOKUP($A31,'ST Annual LA Forecasts'!$A$2:$AD$42,O$1,0)</f>
        <v>7</v>
      </c>
      <c r="P31" s="3">
        <f>VLOOKUP($A31,'ST Annual LA Forecasts'!$A$2:$AD$42,P$1,0)</f>
        <v>15</v>
      </c>
      <c r="Q31" s="3">
        <f>VLOOKUP($A31,'ST Annual LA Forecasts'!$A$2:$AD$42,Q$1,0)</f>
        <v>17</v>
      </c>
      <c r="R31" s="3">
        <f>VLOOKUP($A31,'FS Annual LA Forecasts'!$A$2:$AD$42,R$1,0)</f>
        <v>1</v>
      </c>
      <c r="S31" s="3">
        <f>VLOOKUP($A31,'FS Annual LA Forecasts'!$A$2:$AD$42,S$1,0)</f>
        <v>5</v>
      </c>
      <c r="T31" s="3">
        <f>VLOOKUP($A31,'FS Annual LA Forecasts'!$A$2:$AD$42,T$1,0)</f>
        <v>11</v>
      </c>
      <c r="U31" s="3">
        <f>VLOOKUP($A31,'FS Annual LA Forecasts'!$A$2:$AD$42,U$1,0)</f>
        <v>12</v>
      </c>
      <c r="V31" s="34" t="s">
        <v>65</v>
      </c>
      <c r="W31" s="2" t="s">
        <v>100</v>
      </c>
      <c r="X31" s="2" t="s">
        <v>77</v>
      </c>
    </row>
    <row r="32" spans="1:24" x14ac:dyDescent="0.25">
      <c r="A32" s="2" t="s">
        <v>24</v>
      </c>
      <c r="B32" s="3">
        <f>VLOOKUP($A32,'BV Annual LA Forecasts'!$A$2:$AD$42,B$1,0)</f>
        <v>10307</v>
      </c>
      <c r="C32" s="3">
        <f>VLOOKUP($A32,'BV Annual LA Forecasts'!$A$2:$AD$42,C$1,0)</f>
        <v>52562</v>
      </c>
      <c r="D32" s="3">
        <f>VLOOKUP($A32,'BV Annual LA Forecasts'!$A$2:$AD$42,D$1,0)</f>
        <v>120099</v>
      </c>
      <c r="E32" s="3">
        <f>VLOOKUP($A32,'BV Annual LA Forecasts'!$A$2:$AD$42,E$1,0)</f>
        <v>130196</v>
      </c>
      <c r="F32" s="3">
        <f>VLOOKUP($A32,'CT Annual LA Forecasts'!$A$2:$AD$42,F$1,0)</f>
        <v>10697</v>
      </c>
      <c r="G32" s="3">
        <f>VLOOKUP($A32,'CT Annual LA Forecasts'!$A$2:$AD$42,G$1,0)</f>
        <v>56105</v>
      </c>
      <c r="H32" s="3">
        <f>VLOOKUP($A32,'CT Annual LA Forecasts'!$A$2:$AD$42,H$1,0)</f>
        <v>132154</v>
      </c>
      <c r="I32" s="3">
        <f>VLOOKUP($A32,'CT Annual LA Forecasts'!$A$2:$AD$42,I$1,0)</f>
        <v>145499</v>
      </c>
      <c r="J32" s="3">
        <f>VLOOKUP($A32,'LTW Annual LA Forecasts'!$A$2:$AD$42,J$1,0)</f>
        <v>2969</v>
      </c>
      <c r="K32" s="3">
        <f>VLOOKUP($A32,'LTW Annual LA Forecasts'!$A$2:$AD$42,K$1,0)</f>
        <v>52562</v>
      </c>
      <c r="L32" s="3">
        <f>VLOOKUP($A32,'LTW Annual LA Forecasts'!$A$2:$AD$42,L$1,0)</f>
        <v>120099</v>
      </c>
      <c r="M32" s="3">
        <f>VLOOKUP($A32,'LTW Annual LA Forecasts'!$A$2:$AD$42,M$1,0)</f>
        <v>130196</v>
      </c>
      <c r="N32" s="3">
        <f>VLOOKUP($A32,'ST Annual LA Forecasts'!$A$2:$AD$42,N$1,0)</f>
        <v>10930</v>
      </c>
      <c r="O32" s="3">
        <f>VLOOKUP($A32,'ST Annual LA Forecasts'!$A$2:$AD$42,O$1,0)</f>
        <v>53118</v>
      </c>
      <c r="P32" s="3">
        <f>VLOOKUP($A32,'ST Annual LA Forecasts'!$A$2:$AD$42,P$1,0)</f>
        <v>119870</v>
      </c>
      <c r="Q32" s="3">
        <f>VLOOKUP($A32,'ST Annual LA Forecasts'!$A$2:$AD$42,Q$1,0)</f>
        <v>133321</v>
      </c>
      <c r="R32" s="3">
        <f>VLOOKUP($A32,'FS Annual LA Forecasts'!$A$2:$AD$42,R$1,0)</f>
        <v>7105</v>
      </c>
      <c r="S32" s="3">
        <f>VLOOKUP($A32,'FS Annual LA Forecasts'!$A$2:$AD$42,S$1,0)</f>
        <v>35652</v>
      </c>
      <c r="T32" s="3">
        <f>VLOOKUP($A32,'FS Annual LA Forecasts'!$A$2:$AD$42,T$1,0)</f>
        <v>86018</v>
      </c>
      <c r="U32" s="3">
        <f>VLOOKUP($A32,'FS Annual LA Forecasts'!$A$2:$AD$42,U$1,0)</f>
        <v>98250</v>
      </c>
      <c r="V32" s="34" t="s">
        <v>24</v>
      </c>
      <c r="W32" s="2" t="s">
        <v>101</v>
      </c>
      <c r="X32" s="2" t="s">
        <v>44</v>
      </c>
    </row>
    <row r="33" spans="1:24" x14ac:dyDescent="0.25">
      <c r="A33" s="2" t="s">
        <v>25</v>
      </c>
      <c r="B33" s="3">
        <f>VLOOKUP($A33,'BV Annual LA Forecasts'!$A$2:$AD$42,B$1,0)</f>
        <v>25226</v>
      </c>
      <c r="C33" s="3">
        <f>VLOOKUP($A33,'BV Annual LA Forecasts'!$A$2:$AD$42,C$1,0)</f>
        <v>100355</v>
      </c>
      <c r="D33" s="3">
        <f>VLOOKUP($A33,'BV Annual LA Forecasts'!$A$2:$AD$42,D$1,0)</f>
        <v>217813</v>
      </c>
      <c r="E33" s="3">
        <f>VLOOKUP($A33,'BV Annual LA Forecasts'!$A$2:$AD$42,E$1,0)</f>
        <v>235439</v>
      </c>
      <c r="F33" s="3">
        <f>VLOOKUP($A33,'CT Annual LA Forecasts'!$A$2:$AD$42,F$1,0)</f>
        <v>26182</v>
      </c>
      <c r="G33" s="3">
        <f>VLOOKUP($A33,'CT Annual LA Forecasts'!$A$2:$AD$42,G$1,0)</f>
        <v>107005</v>
      </c>
      <c r="H33" s="3">
        <f>VLOOKUP($A33,'CT Annual LA Forecasts'!$A$2:$AD$42,H$1,0)</f>
        <v>239078</v>
      </c>
      <c r="I33" s="3">
        <f>VLOOKUP($A33,'CT Annual LA Forecasts'!$A$2:$AD$42,I$1,0)</f>
        <v>262244</v>
      </c>
      <c r="J33" s="3">
        <f>VLOOKUP($A33,'LTW Annual LA Forecasts'!$A$2:$AD$42,J$1,0)</f>
        <v>8834</v>
      </c>
      <c r="K33" s="3">
        <f>VLOOKUP($A33,'LTW Annual LA Forecasts'!$A$2:$AD$42,K$1,0)</f>
        <v>100355</v>
      </c>
      <c r="L33" s="3">
        <f>VLOOKUP($A33,'LTW Annual LA Forecasts'!$A$2:$AD$42,L$1,0)</f>
        <v>217813</v>
      </c>
      <c r="M33" s="3">
        <f>VLOOKUP($A33,'LTW Annual LA Forecasts'!$A$2:$AD$42,M$1,0)</f>
        <v>235439</v>
      </c>
      <c r="N33" s="3">
        <f>VLOOKUP($A33,'ST Annual LA Forecasts'!$A$2:$AD$42,N$1,0)</f>
        <v>26747</v>
      </c>
      <c r="O33" s="3">
        <f>VLOOKUP($A33,'ST Annual LA Forecasts'!$A$2:$AD$42,O$1,0)</f>
        <v>101950</v>
      </c>
      <c r="P33" s="3">
        <f>VLOOKUP($A33,'ST Annual LA Forecasts'!$A$2:$AD$42,P$1,0)</f>
        <v>218071</v>
      </c>
      <c r="Q33" s="3">
        <f>VLOOKUP($A33,'ST Annual LA Forecasts'!$A$2:$AD$42,Q$1,0)</f>
        <v>241539</v>
      </c>
      <c r="R33" s="3">
        <f>VLOOKUP($A33,'FS Annual LA Forecasts'!$A$2:$AD$42,R$1,0)</f>
        <v>17390</v>
      </c>
      <c r="S33" s="3">
        <f>VLOOKUP($A33,'FS Annual LA Forecasts'!$A$2:$AD$42,S$1,0)</f>
        <v>67608</v>
      </c>
      <c r="T33" s="3">
        <f>VLOOKUP($A33,'FS Annual LA Forecasts'!$A$2:$AD$42,T$1,0)</f>
        <v>155308</v>
      </c>
      <c r="U33" s="3">
        <f>VLOOKUP($A33,'FS Annual LA Forecasts'!$A$2:$AD$42,U$1,0)</f>
        <v>176633</v>
      </c>
      <c r="V33" s="34" t="s">
        <v>25</v>
      </c>
      <c r="W33" s="2" t="s">
        <v>102</v>
      </c>
      <c r="X33" s="2" t="s">
        <v>44</v>
      </c>
    </row>
    <row r="34" spans="1:24" x14ac:dyDescent="0.25">
      <c r="A34" s="2" t="s">
        <v>26</v>
      </c>
      <c r="B34" s="3">
        <f>VLOOKUP($A34,'BV Annual LA Forecasts'!$A$2:$AD$42,B$1,0)</f>
        <v>6321</v>
      </c>
      <c r="C34" s="3">
        <f>VLOOKUP($A34,'BV Annual LA Forecasts'!$A$2:$AD$42,C$1,0)</f>
        <v>27596</v>
      </c>
      <c r="D34" s="3">
        <f>VLOOKUP($A34,'BV Annual LA Forecasts'!$A$2:$AD$42,D$1,0)</f>
        <v>60731</v>
      </c>
      <c r="E34" s="3">
        <f>VLOOKUP($A34,'BV Annual LA Forecasts'!$A$2:$AD$42,E$1,0)</f>
        <v>65661</v>
      </c>
      <c r="F34" s="3">
        <f>VLOOKUP($A34,'CT Annual LA Forecasts'!$A$2:$AD$42,F$1,0)</f>
        <v>6567</v>
      </c>
      <c r="G34" s="3">
        <f>VLOOKUP($A34,'CT Annual LA Forecasts'!$A$2:$AD$42,G$1,0)</f>
        <v>29449</v>
      </c>
      <c r="H34" s="3">
        <f>VLOOKUP($A34,'CT Annual LA Forecasts'!$A$2:$AD$42,H$1,0)</f>
        <v>66671</v>
      </c>
      <c r="I34" s="3">
        <f>VLOOKUP($A34,'CT Annual LA Forecasts'!$A$2:$AD$42,I$1,0)</f>
        <v>73153</v>
      </c>
      <c r="J34" s="3">
        <f>VLOOKUP($A34,'LTW Annual LA Forecasts'!$A$2:$AD$42,J$1,0)</f>
        <v>1732</v>
      </c>
      <c r="K34" s="3">
        <f>VLOOKUP($A34,'LTW Annual LA Forecasts'!$A$2:$AD$42,K$1,0)</f>
        <v>27596</v>
      </c>
      <c r="L34" s="3">
        <f>VLOOKUP($A34,'LTW Annual LA Forecasts'!$A$2:$AD$42,L$1,0)</f>
        <v>60731</v>
      </c>
      <c r="M34" s="3">
        <f>VLOOKUP($A34,'LTW Annual LA Forecasts'!$A$2:$AD$42,M$1,0)</f>
        <v>65661</v>
      </c>
      <c r="N34" s="3">
        <f>VLOOKUP($A34,'ST Annual LA Forecasts'!$A$2:$AD$42,N$1,0)</f>
        <v>6703</v>
      </c>
      <c r="O34" s="3">
        <f>VLOOKUP($A34,'ST Annual LA Forecasts'!$A$2:$AD$42,O$1,0)</f>
        <v>28021</v>
      </c>
      <c r="P34" s="3">
        <f>VLOOKUP($A34,'ST Annual LA Forecasts'!$A$2:$AD$42,P$1,0)</f>
        <v>60786</v>
      </c>
      <c r="Q34" s="3">
        <f>VLOOKUP($A34,'ST Annual LA Forecasts'!$A$2:$AD$42,Q$1,0)</f>
        <v>67351</v>
      </c>
      <c r="R34" s="3">
        <f>VLOOKUP($A34,'FS Annual LA Forecasts'!$A$2:$AD$42,R$1,0)</f>
        <v>3946</v>
      </c>
      <c r="S34" s="3">
        <f>VLOOKUP($A34,'FS Annual LA Forecasts'!$A$2:$AD$42,S$1,0)</f>
        <v>18285</v>
      </c>
      <c r="T34" s="3">
        <f>VLOOKUP($A34,'FS Annual LA Forecasts'!$A$2:$AD$42,T$1,0)</f>
        <v>43366</v>
      </c>
      <c r="U34" s="3">
        <f>VLOOKUP($A34,'FS Annual LA Forecasts'!$A$2:$AD$42,U$1,0)</f>
        <v>49332</v>
      </c>
      <c r="V34" s="34" t="s">
        <v>26</v>
      </c>
      <c r="W34" s="2" t="s">
        <v>103</v>
      </c>
      <c r="X34" s="2" t="s">
        <v>42</v>
      </c>
    </row>
    <row r="35" spans="1:24" x14ac:dyDescent="0.25">
      <c r="A35" s="2" t="s">
        <v>27</v>
      </c>
      <c r="B35" s="3">
        <f>VLOOKUP($A35,'BV Annual LA Forecasts'!$A$2:$AD$42,B$1,0)</f>
        <v>9864</v>
      </c>
      <c r="C35" s="3">
        <f>VLOOKUP($A35,'BV Annual LA Forecasts'!$A$2:$AD$42,C$1,0)</f>
        <v>42446</v>
      </c>
      <c r="D35" s="3">
        <f>VLOOKUP($A35,'BV Annual LA Forecasts'!$A$2:$AD$42,D$1,0)</f>
        <v>93096</v>
      </c>
      <c r="E35" s="3">
        <f>VLOOKUP($A35,'BV Annual LA Forecasts'!$A$2:$AD$42,E$1,0)</f>
        <v>100634</v>
      </c>
      <c r="F35" s="3">
        <f>VLOOKUP($A35,'CT Annual LA Forecasts'!$A$2:$AD$42,F$1,0)</f>
        <v>10246</v>
      </c>
      <c r="G35" s="3">
        <f>VLOOKUP($A35,'CT Annual LA Forecasts'!$A$2:$AD$42,G$1,0)</f>
        <v>45290</v>
      </c>
      <c r="H35" s="3">
        <f>VLOOKUP($A35,'CT Annual LA Forecasts'!$A$2:$AD$42,H$1,0)</f>
        <v>102188</v>
      </c>
      <c r="I35" s="3">
        <f>VLOOKUP($A35,'CT Annual LA Forecasts'!$A$2:$AD$42,I$1,0)</f>
        <v>112094</v>
      </c>
      <c r="J35" s="3">
        <f>VLOOKUP($A35,'LTW Annual LA Forecasts'!$A$2:$AD$42,J$1,0)</f>
        <v>2728</v>
      </c>
      <c r="K35" s="3">
        <f>VLOOKUP($A35,'LTW Annual LA Forecasts'!$A$2:$AD$42,K$1,0)</f>
        <v>42446</v>
      </c>
      <c r="L35" s="3">
        <f>VLOOKUP($A35,'LTW Annual LA Forecasts'!$A$2:$AD$42,L$1,0)</f>
        <v>93096</v>
      </c>
      <c r="M35" s="3">
        <f>VLOOKUP($A35,'LTW Annual LA Forecasts'!$A$2:$AD$42,M$1,0)</f>
        <v>100634</v>
      </c>
      <c r="N35" s="3">
        <f>VLOOKUP($A35,'ST Annual LA Forecasts'!$A$2:$AD$42,N$1,0)</f>
        <v>10460</v>
      </c>
      <c r="O35" s="3">
        <f>VLOOKUP($A35,'ST Annual LA Forecasts'!$A$2:$AD$42,O$1,0)</f>
        <v>43110</v>
      </c>
      <c r="P35" s="3">
        <f>VLOOKUP($A35,'ST Annual LA Forecasts'!$A$2:$AD$42,P$1,0)</f>
        <v>93201</v>
      </c>
      <c r="Q35" s="3">
        <f>VLOOKUP($A35,'ST Annual LA Forecasts'!$A$2:$AD$42,Q$1,0)</f>
        <v>103236</v>
      </c>
      <c r="R35" s="3">
        <f>VLOOKUP($A35,'FS Annual LA Forecasts'!$A$2:$AD$42,R$1,0)</f>
        <v>6158</v>
      </c>
      <c r="S35" s="3">
        <f>VLOOKUP($A35,'FS Annual LA Forecasts'!$A$2:$AD$42,S$1,0)</f>
        <v>28101</v>
      </c>
      <c r="T35" s="3">
        <f>VLOOKUP($A35,'FS Annual LA Forecasts'!$A$2:$AD$42,T$1,0)</f>
        <v>66440</v>
      </c>
      <c r="U35" s="3">
        <f>VLOOKUP($A35,'FS Annual LA Forecasts'!$A$2:$AD$42,U$1,0)</f>
        <v>75561</v>
      </c>
      <c r="V35" s="34" t="s">
        <v>27</v>
      </c>
      <c r="W35" s="2" t="s">
        <v>104</v>
      </c>
      <c r="X35" s="2" t="s">
        <v>43</v>
      </c>
    </row>
    <row r="36" spans="1:24" x14ac:dyDescent="0.25">
      <c r="A36" s="2" t="s">
        <v>28</v>
      </c>
      <c r="B36" s="3">
        <f>VLOOKUP($A36,'BV Annual LA Forecasts'!$A$2:$AD$42,B$1,0)</f>
        <v>11658</v>
      </c>
      <c r="C36" s="3">
        <f>VLOOKUP($A36,'BV Annual LA Forecasts'!$A$2:$AD$42,C$1,0)</f>
        <v>51765</v>
      </c>
      <c r="D36" s="3">
        <f>VLOOKUP($A36,'BV Annual LA Forecasts'!$A$2:$AD$42,D$1,0)</f>
        <v>114354</v>
      </c>
      <c r="E36" s="3">
        <f>VLOOKUP($A36,'BV Annual LA Forecasts'!$A$2:$AD$42,E$1,0)</f>
        <v>123662</v>
      </c>
      <c r="F36" s="3">
        <f>VLOOKUP($A36,'CT Annual LA Forecasts'!$A$2:$AD$42,F$1,0)</f>
        <v>12112</v>
      </c>
      <c r="G36" s="3">
        <f>VLOOKUP($A36,'CT Annual LA Forecasts'!$A$2:$AD$42,G$1,0)</f>
        <v>55240</v>
      </c>
      <c r="H36" s="3">
        <f>VLOOKUP($A36,'CT Annual LA Forecasts'!$A$2:$AD$42,H$1,0)</f>
        <v>125560</v>
      </c>
      <c r="I36" s="3">
        <f>VLOOKUP($A36,'CT Annual LA Forecasts'!$A$2:$AD$42,I$1,0)</f>
        <v>137809</v>
      </c>
      <c r="J36" s="3">
        <f>VLOOKUP($A36,'LTW Annual LA Forecasts'!$A$2:$AD$42,J$1,0)</f>
        <v>3160</v>
      </c>
      <c r="K36" s="3">
        <f>VLOOKUP($A36,'LTW Annual LA Forecasts'!$A$2:$AD$42,K$1,0)</f>
        <v>51765</v>
      </c>
      <c r="L36" s="3">
        <f>VLOOKUP($A36,'LTW Annual LA Forecasts'!$A$2:$AD$42,L$1,0)</f>
        <v>114354</v>
      </c>
      <c r="M36" s="3">
        <f>VLOOKUP($A36,'LTW Annual LA Forecasts'!$A$2:$AD$42,M$1,0)</f>
        <v>123662</v>
      </c>
      <c r="N36" s="3">
        <f>VLOOKUP($A36,'ST Annual LA Forecasts'!$A$2:$AD$42,N$1,0)</f>
        <v>12364</v>
      </c>
      <c r="O36" s="3">
        <f>VLOOKUP($A36,'ST Annual LA Forecasts'!$A$2:$AD$42,O$1,0)</f>
        <v>52538</v>
      </c>
      <c r="P36" s="3">
        <f>VLOOKUP($A36,'ST Annual LA Forecasts'!$A$2:$AD$42,P$1,0)</f>
        <v>114431</v>
      </c>
      <c r="Q36" s="3">
        <f>VLOOKUP($A36,'ST Annual LA Forecasts'!$A$2:$AD$42,Q$1,0)</f>
        <v>126824</v>
      </c>
      <c r="R36" s="3">
        <f>VLOOKUP($A36,'FS Annual LA Forecasts'!$A$2:$AD$42,R$1,0)</f>
        <v>7280</v>
      </c>
      <c r="S36" s="3">
        <f>VLOOKUP($A36,'FS Annual LA Forecasts'!$A$2:$AD$42,S$1,0)</f>
        <v>34331</v>
      </c>
      <c r="T36" s="3">
        <f>VLOOKUP($A36,'FS Annual LA Forecasts'!$A$2:$AD$42,T$1,0)</f>
        <v>81707</v>
      </c>
      <c r="U36" s="3">
        <f>VLOOKUP($A36,'FS Annual LA Forecasts'!$A$2:$AD$42,U$1,0)</f>
        <v>92973</v>
      </c>
      <c r="V36" s="34" t="s">
        <v>28</v>
      </c>
      <c r="W36" s="2" t="s">
        <v>105</v>
      </c>
      <c r="X36" s="2" t="s">
        <v>42</v>
      </c>
    </row>
    <row r="37" spans="1:24" x14ac:dyDescent="0.25">
      <c r="A37" s="2" t="s">
        <v>29</v>
      </c>
      <c r="B37" s="3">
        <f>VLOOKUP($A37,'BV Annual LA Forecasts'!$A$2:$AD$42,B$1,0)</f>
        <v>16884</v>
      </c>
      <c r="C37" s="3">
        <f>VLOOKUP($A37,'BV Annual LA Forecasts'!$A$2:$AD$42,C$1,0)</f>
        <v>77460</v>
      </c>
      <c r="D37" s="3">
        <f>VLOOKUP($A37,'BV Annual LA Forecasts'!$A$2:$AD$42,D$1,0)</f>
        <v>173467</v>
      </c>
      <c r="E37" s="3">
        <f>VLOOKUP($A37,'BV Annual LA Forecasts'!$A$2:$AD$42,E$1,0)</f>
        <v>187844</v>
      </c>
      <c r="F37" s="3">
        <f>VLOOKUP($A37,'CT Annual LA Forecasts'!$A$2:$AD$42,F$1,0)</f>
        <v>17524</v>
      </c>
      <c r="G37" s="3">
        <f>VLOOKUP($A37,'CT Annual LA Forecasts'!$A$2:$AD$42,G$1,0)</f>
        <v>82646</v>
      </c>
      <c r="H37" s="3">
        <f>VLOOKUP($A37,'CT Annual LA Forecasts'!$A$2:$AD$42,H$1,0)</f>
        <v>190700</v>
      </c>
      <c r="I37" s="3">
        <f>VLOOKUP($A37,'CT Annual LA Forecasts'!$A$2:$AD$42,I$1,0)</f>
        <v>209656</v>
      </c>
      <c r="J37" s="3">
        <f>VLOOKUP($A37,'LTW Annual LA Forecasts'!$A$2:$AD$42,J$1,0)</f>
        <v>5342</v>
      </c>
      <c r="K37" s="3">
        <f>VLOOKUP($A37,'LTW Annual LA Forecasts'!$A$2:$AD$42,K$1,0)</f>
        <v>77460</v>
      </c>
      <c r="L37" s="3">
        <f>VLOOKUP($A37,'LTW Annual LA Forecasts'!$A$2:$AD$42,L$1,0)</f>
        <v>173467</v>
      </c>
      <c r="M37" s="3">
        <f>VLOOKUP($A37,'LTW Annual LA Forecasts'!$A$2:$AD$42,M$1,0)</f>
        <v>187844</v>
      </c>
      <c r="N37" s="3">
        <f>VLOOKUP($A37,'ST Annual LA Forecasts'!$A$2:$AD$42,N$1,0)</f>
        <v>17901</v>
      </c>
      <c r="O37" s="3">
        <f>VLOOKUP($A37,'ST Annual LA Forecasts'!$A$2:$AD$42,O$1,0)</f>
        <v>78444</v>
      </c>
      <c r="P37" s="3">
        <f>VLOOKUP($A37,'ST Annual LA Forecasts'!$A$2:$AD$42,P$1,0)</f>
        <v>173342</v>
      </c>
      <c r="Q37" s="3">
        <f>VLOOKUP($A37,'ST Annual LA Forecasts'!$A$2:$AD$42,Q$1,0)</f>
        <v>192490</v>
      </c>
      <c r="R37" s="3">
        <f>VLOOKUP($A37,'FS Annual LA Forecasts'!$A$2:$AD$42,R$1,0)</f>
        <v>11638</v>
      </c>
      <c r="S37" s="3">
        <f>VLOOKUP($A37,'FS Annual LA Forecasts'!$A$2:$AD$42,S$1,0)</f>
        <v>52395</v>
      </c>
      <c r="T37" s="3">
        <f>VLOOKUP($A37,'FS Annual LA Forecasts'!$A$2:$AD$42,T$1,0)</f>
        <v>124027</v>
      </c>
      <c r="U37" s="3">
        <f>VLOOKUP($A37,'FS Annual LA Forecasts'!$A$2:$AD$42,U$1,0)</f>
        <v>141438</v>
      </c>
      <c r="V37" s="34" t="s">
        <v>29</v>
      </c>
      <c r="W37" s="2" t="s">
        <v>106</v>
      </c>
      <c r="X37" s="2" t="s">
        <v>41</v>
      </c>
    </row>
    <row r="38" spans="1:24" x14ac:dyDescent="0.25">
      <c r="A38" s="2" t="s">
        <v>30</v>
      </c>
      <c r="B38" s="3">
        <f>VLOOKUP($A38,'BV Annual LA Forecasts'!$A$2:$AD$42,B$1,0)</f>
        <v>3356</v>
      </c>
      <c r="C38" s="3">
        <f>VLOOKUP($A38,'BV Annual LA Forecasts'!$A$2:$AD$42,C$1,0)</f>
        <v>15630</v>
      </c>
      <c r="D38" s="3">
        <f>VLOOKUP($A38,'BV Annual LA Forecasts'!$A$2:$AD$42,D$1,0)</f>
        <v>35107</v>
      </c>
      <c r="E38" s="3">
        <f>VLOOKUP($A38,'BV Annual LA Forecasts'!$A$2:$AD$42,E$1,0)</f>
        <v>38023</v>
      </c>
      <c r="F38" s="3">
        <f>VLOOKUP($A38,'CT Annual LA Forecasts'!$A$2:$AD$42,F$1,0)</f>
        <v>3483</v>
      </c>
      <c r="G38" s="3">
        <f>VLOOKUP($A38,'CT Annual LA Forecasts'!$A$2:$AD$42,G$1,0)</f>
        <v>16674</v>
      </c>
      <c r="H38" s="3">
        <f>VLOOKUP($A38,'CT Annual LA Forecasts'!$A$2:$AD$42,H$1,0)</f>
        <v>38599</v>
      </c>
      <c r="I38" s="3">
        <f>VLOOKUP($A38,'CT Annual LA Forecasts'!$A$2:$AD$42,I$1,0)</f>
        <v>42445</v>
      </c>
      <c r="J38" s="3">
        <f>VLOOKUP($A38,'LTW Annual LA Forecasts'!$A$2:$AD$42,J$1,0)</f>
        <v>1049</v>
      </c>
      <c r="K38" s="3">
        <f>VLOOKUP($A38,'LTW Annual LA Forecasts'!$A$2:$AD$42,K$1,0)</f>
        <v>15630</v>
      </c>
      <c r="L38" s="3">
        <f>VLOOKUP($A38,'LTW Annual LA Forecasts'!$A$2:$AD$42,L$1,0)</f>
        <v>35107</v>
      </c>
      <c r="M38" s="3">
        <f>VLOOKUP($A38,'LTW Annual LA Forecasts'!$A$2:$AD$42,M$1,0)</f>
        <v>38023</v>
      </c>
      <c r="N38" s="3">
        <f>VLOOKUP($A38,'ST Annual LA Forecasts'!$A$2:$AD$42,N$1,0)</f>
        <v>3559</v>
      </c>
      <c r="O38" s="3">
        <f>VLOOKUP($A38,'ST Annual LA Forecasts'!$A$2:$AD$42,O$1,0)</f>
        <v>15824</v>
      </c>
      <c r="P38" s="3">
        <f>VLOOKUP($A38,'ST Annual LA Forecasts'!$A$2:$AD$42,P$1,0)</f>
        <v>35075</v>
      </c>
      <c r="Q38" s="3">
        <f>VLOOKUP($A38,'ST Annual LA Forecasts'!$A$2:$AD$42,Q$1,0)</f>
        <v>38958</v>
      </c>
      <c r="R38" s="3">
        <f>VLOOKUP($A38,'FS Annual LA Forecasts'!$A$2:$AD$42,R$1,0)</f>
        <v>2314</v>
      </c>
      <c r="S38" s="3">
        <f>VLOOKUP($A38,'FS Annual LA Forecasts'!$A$2:$AD$42,S$1,0)</f>
        <v>10576</v>
      </c>
      <c r="T38" s="3">
        <f>VLOOKUP($A38,'FS Annual LA Forecasts'!$A$2:$AD$42,T$1,0)</f>
        <v>25106</v>
      </c>
      <c r="U38" s="3">
        <f>VLOOKUP($A38,'FS Annual LA Forecasts'!$A$2:$AD$42,U$1,0)</f>
        <v>28638</v>
      </c>
      <c r="V38" s="34" t="s">
        <v>30</v>
      </c>
      <c r="W38" s="2" t="s">
        <v>107</v>
      </c>
      <c r="X38" s="2" t="s">
        <v>45</v>
      </c>
    </row>
    <row r="39" spans="1:24" x14ac:dyDescent="0.25">
      <c r="A39" s="2" t="s">
        <v>66</v>
      </c>
      <c r="B39" s="3">
        <f>VLOOKUP($A39,'BV Annual LA Forecasts'!$A$2:$AD$42,B$1,0)</f>
        <v>1</v>
      </c>
      <c r="C39" s="3">
        <f>VLOOKUP($A39,'BV Annual LA Forecasts'!$A$2:$AD$42,C$1,0)</f>
        <v>5</v>
      </c>
      <c r="D39" s="3">
        <f>VLOOKUP($A39,'BV Annual LA Forecasts'!$A$2:$AD$42,D$1,0)</f>
        <v>12</v>
      </c>
      <c r="E39" s="3">
        <f>VLOOKUP($A39,'BV Annual LA Forecasts'!$A$2:$AD$42,E$1,0)</f>
        <v>13</v>
      </c>
      <c r="F39" s="3">
        <f>VLOOKUP($A39,'CT Annual LA Forecasts'!$A$2:$AD$42,F$1,0)</f>
        <v>1</v>
      </c>
      <c r="G39" s="3">
        <f>VLOOKUP($A39,'CT Annual LA Forecasts'!$A$2:$AD$42,G$1,0)</f>
        <v>6</v>
      </c>
      <c r="H39" s="3">
        <f>VLOOKUP($A39,'CT Annual LA Forecasts'!$A$2:$AD$42,H$1,0)</f>
        <v>13</v>
      </c>
      <c r="I39" s="3">
        <f>VLOOKUP($A39,'CT Annual LA Forecasts'!$A$2:$AD$42,I$1,0)</f>
        <v>14</v>
      </c>
      <c r="J39" s="3">
        <f>VLOOKUP($A39,'LTW Annual LA Forecasts'!$A$2:$AD$42,J$1,0)</f>
        <v>0</v>
      </c>
      <c r="K39" s="3">
        <f>VLOOKUP($A39,'LTW Annual LA Forecasts'!$A$2:$AD$42,K$1,0)</f>
        <v>5</v>
      </c>
      <c r="L39" s="3">
        <f>VLOOKUP($A39,'LTW Annual LA Forecasts'!$A$2:$AD$42,L$1,0)</f>
        <v>12</v>
      </c>
      <c r="M39" s="3">
        <f>VLOOKUP($A39,'LTW Annual LA Forecasts'!$A$2:$AD$42,M$1,0)</f>
        <v>13</v>
      </c>
      <c r="N39" s="3">
        <f>VLOOKUP($A39,'ST Annual LA Forecasts'!$A$2:$AD$42,N$1,0)</f>
        <v>1</v>
      </c>
      <c r="O39" s="3">
        <f>VLOOKUP($A39,'ST Annual LA Forecasts'!$A$2:$AD$42,O$1,0)</f>
        <v>5</v>
      </c>
      <c r="P39" s="3">
        <f>VLOOKUP($A39,'ST Annual LA Forecasts'!$A$2:$AD$42,P$1,0)</f>
        <v>12</v>
      </c>
      <c r="Q39" s="3">
        <f>VLOOKUP($A39,'ST Annual LA Forecasts'!$A$2:$AD$42,Q$1,0)</f>
        <v>13</v>
      </c>
      <c r="R39" s="3">
        <f>VLOOKUP($A39,'FS Annual LA Forecasts'!$A$2:$AD$42,R$1,0)</f>
        <v>1</v>
      </c>
      <c r="S39" s="3">
        <f>VLOOKUP($A39,'FS Annual LA Forecasts'!$A$2:$AD$42,S$1,0)</f>
        <v>4</v>
      </c>
      <c r="T39" s="3">
        <f>VLOOKUP($A39,'FS Annual LA Forecasts'!$A$2:$AD$42,T$1,0)</f>
        <v>8</v>
      </c>
      <c r="U39" s="3">
        <f>VLOOKUP($A39,'FS Annual LA Forecasts'!$A$2:$AD$42,U$1,0)</f>
        <v>10</v>
      </c>
      <c r="V39" s="34" t="s">
        <v>66</v>
      </c>
      <c r="W39" s="2" t="s">
        <v>108</v>
      </c>
      <c r="X39" s="2" t="s">
        <v>77</v>
      </c>
    </row>
    <row r="40" spans="1:24" x14ac:dyDescent="0.25">
      <c r="A40" s="2" t="s">
        <v>31</v>
      </c>
      <c r="B40" s="3">
        <f>VLOOKUP($A40,'BV Annual LA Forecasts'!$A$2:$AD$42,B$1,0)</f>
        <v>11712</v>
      </c>
      <c r="C40" s="3">
        <f>VLOOKUP($A40,'BV Annual LA Forecasts'!$A$2:$AD$42,C$1,0)</f>
        <v>42688</v>
      </c>
      <c r="D40" s="3">
        <f>VLOOKUP($A40,'BV Annual LA Forecasts'!$A$2:$AD$42,D$1,0)</f>
        <v>89658</v>
      </c>
      <c r="E40" s="3">
        <f>VLOOKUP($A40,'BV Annual LA Forecasts'!$A$2:$AD$42,E$1,0)</f>
        <v>96676</v>
      </c>
      <c r="F40" s="3">
        <f>VLOOKUP($A40,'CT Annual LA Forecasts'!$A$2:$AD$42,F$1,0)</f>
        <v>12167</v>
      </c>
      <c r="G40" s="3">
        <f>VLOOKUP($A40,'CT Annual LA Forecasts'!$A$2:$AD$42,G$1,0)</f>
        <v>45514</v>
      </c>
      <c r="H40" s="3">
        <f>VLOOKUP($A40,'CT Annual LA Forecasts'!$A$2:$AD$42,H$1,0)</f>
        <v>98205</v>
      </c>
      <c r="I40" s="3">
        <f>VLOOKUP($A40,'CT Annual LA Forecasts'!$A$2:$AD$42,I$1,0)</f>
        <v>107380</v>
      </c>
      <c r="J40" s="3">
        <f>VLOOKUP($A40,'LTW Annual LA Forecasts'!$A$2:$AD$42,J$1,0)</f>
        <v>3550</v>
      </c>
      <c r="K40" s="3">
        <f>VLOOKUP($A40,'LTW Annual LA Forecasts'!$A$2:$AD$42,K$1,0)</f>
        <v>42688</v>
      </c>
      <c r="L40" s="3">
        <f>VLOOKUP($A40,'LTW Annual LA Forecasts'!$A$2:$AD$42,L$1,0)</f>
        <v>89658</v>
      </c>
      <c r="M40" s="3">
        <f>VLOOKUP($A40,'LTW Annual LA Forecasts'!$A$2:$AD$42,M$1,0)</f>
        <v>96676</v>
      </c>
      <c r="N40" s="3">
        <f>VLOOKUP($A40,'ST Annual LA Forecasts'!$A$2:$AD$42,N$1,0)</f>
        <v>12421</v>
      </c>
      <c r="O40" s="3">
        <f>VLOOKUP($A40,'ST Annual LA Forecasts'!$A$2:$AD$42,O$1,0)</f>
        <v>43540</v>
      </c>
      <c r="P40" s="3">
        <f>VLOOKUP($A40,'ST Annual LA Forecasts'!$A$2:$AD$42,P$1,0)</f>
        <v>90002</v>
      </c>
      <c r="Q40" s="3">
        <f>VLOOKUP($A40,'ST Annual LA Forecasts'!$A$2:$AD$42,Q$1,0)</f>
        <v>99336</v>
      </c>
      <c r="R40" s="3">
        <f>VLOOKUP($A40,'FS Annual LA Forecasts'!$A$2:$AD$42,R$1,0)</f>
        <v>7314</v>
      </c>
      <c r="S40" s="3">
        <f>VLOOKUP($A40,'FS Annual LA Forecasts'!$A$2:$AD$42,S$1,0)</f>
        <v>27961</v>
      </c>
      <c r="T40" s="3">
        <f>VLOOKUP($A40,'FS Annual LA Forecasts'!$A$2:$AD$42,T$1,0)</f>
        <v>63524</v>
      </c>
      <c r="U40" s="3">
        <f>VLOOKUP($A40,'FS Annual LA Forecasts'!$A$2:$AD$42,U$1,0)</f>
        <v>71991</v>
      </c>
      <c r="V40" s="34" t="s">
        <v>31</v>
      </c>
      <c r="W40" s="2" t="s">
        <v>109</v>
      </c>
      <c r="X40" s="2" t="s">
        <v>47</v>
      </c>
    </row>
    <row r="41" spans="1:24" x14ac:dyDescent="0.25">
      <c r="A41" s="63" t="s">
        <v>111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4"/>
      <c r="W41" s="2"/>
      <c r="X41" s="2"/>
    </row>
    <row r="42" spans="1:24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4"/>
      <c r="W42" s="2"/>
      <c r="X42" s="2"/>
    </row>
  </sheetData>
  <autoFilter ref="A3:X42" xr:uid="{00000000-0009-0000-0000-000003000000}"/>
  <mergeCells count="5">
    <mergeCell ref="B2:E2"/>
    <mergeCell ref="F2:I2"/>
    <mergeCell ref="J2:M2"/>
    <mergeCell ref="R2:U2"/>
    <mergeCell ref="N2:Q2"/>
  </mergeCells>
  <hyperlinks>
    <hyperlink ref="A41" r:id="rId1" xr:uid="{18B0970B-EE2C-451A-AF0E-5413DB9129F6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42"/>
  <sheetViews>
    <sheetView workbookViewId="0">
      <selection activeCell="G37" sqref="G37"/>
    </sheetView>
  </sheetViews>
  <sheetFormatPr defaultRowHeight="15" x14ac:dyDescent="0.25"/>
  <cols>
    <col min="1" max="1" width="23.5703125" customWidth="1"/>
    <col min="2" max="21" width="8.85546875" customWidth="1"/>
    <col min="22" max="22" width="77.5703125" customWidth="1"/>
    <col min="23" max="24" width="24.5703125" customWidth="1"/>
  </cols>
  <sheetData>
    <row r="1" spans="1:24" x14ac:dyDescent="0.25">
      <c r="A1" s="66" t="s">
        <v>114</v>
      </c>
      <c r="B1">
        <v>5</v>
      </c>
      <c r="C1">
        <v>5</v>
      </c>
      <c r="D1">
        <v>5</v>
      </c>
      <c r="E1">
        <v>5</v>
      </c>
      <c r="F1">
        <v>5</v>
      </c>
      <c r="G1">
        <v>10</v>
      </c>
      <c r="H1">
        <v>10</v>
      </c>
      <c r="I1">
        <v>10</v>
      </c>
      <c r="J1">
        <v>10</v>
      </c>
      <c r="K1">
        <v>10</v>
      </c>
      <c r="L1">
        <v>20</v>
      </c>
      <c r="M1">
        <v>20</v>
      </c>
      <c r="N1">
        <v>20</v>
      </c>
      <c r="O1">
        <v>20</v>
      </c>
      <c r="P1">
        <v>20</v>
      </c>
      <c r="Q1">
        <v>30</v>
      </c>
      <c r="R1">
        <v>30</v>
      </c>
      <c r="S1">
        <v>30</v>
      </c>
      <c r="T1">
        <v>30</v>
      </c>
      <c r="U1">
        <v>30</v>
      </c>
    </row>
    <row r="2" spans="1:24" x14ac:dyDescent="0.25">
      <c r="A2" s="24"/>
      <c r="B2" s="54">
        <v>2025</v>
      </c>
      <c r="C2" s="55"/>
      <c r="D2" s="55"/>
      <c r="E2" s="55"/>
      <c r="F2" s="56"/>
      <c r="G2" s="54">
        <v>2030</v>
      </c>
      <c r="H2" s="55"/>
      <c r="I2" s="55"/>
      <c r="J2" s="55"/>
      <c r="K2" s="56"/>
      <c r="L2" s="54">
        <v>2040</v>
      </c>
      <c r="M2" s="55"/>
      <c r="N2" s="55"/>
      <c r="O2" s="55"/>
      <c r="P2" s="56"/>
      <c r="Q2" s="54">
        <v>2050</v>
      </c>
      <c r="R2" s="55"/>
      <c r="S2" s="55"/>
      <c r="T2" s="55"/>
      <c r="U2" s="56"/>
      <c r="V2" s="23"/>
    </row>
    <row r="3" spans="1:24" x14ac:dyDescent="0.25">
      <c r="A3" s="25" t="s">
        <v>32</v>
      </c>
      <c r="B3" s="46" t="s">
        <v>112</v>
      </c>
      <c r="C3" s="36" t="s">
        <v>57</v>
      </c>
      <c r="D3" s="35" t="s">
        <v>58</v>
      </c>
      <c r="E3" s="37" t="s">
        <v>59</v>
      </c>
      <c r="F3" s="38" t="s">
        <v>61</v>
      </c>
      <c r="G3" s="46" t="s">
        <v>112</v>
      </c>
      <c r="H3" s="36" t="s">
        <v>57</v>
      </c>
      <c r="I3" s="35" t="s">
        <v>58</v>
      </c>
      <c r="J3" s="37" t="s">
        <v>59</v>
      </c>
      <c r="K3" s="38" t="s">
        <v>61</v>
      </c>
      <c r="L3" s="46" t="s">
        <v>112</v>
      </c>
      <c r="M3" s="36" t="s">
        <v>57</v>
      </c>
      <c r="N3" s="35" t="s">
        <v>58</v>
      </c>
      <c r="O3" s="37" t="s">
        <v>59</v>
      </c>
      <c r="P3" s="38" t="s">
        <v>61</v>
      </c>
      <c r="Q3" s="46" t="s">
        <v>112</v>
      </c>
      <c r="R3" s="36" t="s">
        <v>57</v>
      </c>
      <c r="S3" s="35" t="s">
        <v>58</v>
      </c>
      <c r="T3" s="37" t="s">
        <v>59</v>
      </c>
      <c r="U3" s="38" t="s">
        <v>61</v>
      </c>
      <c r="V3" s="33" t="s">
        <v>32</v>
      </c>
      <c r="W3" s="20" t="s">
        <v>67</v>
      </c>
      <c r="X3" s="20" t="s">
        <v>53</v>
      </c>
    </row>
    <row r="4" spans="1:24" x14ac:dyDescent="0.25">
      <c r="A4" s="7" t="s">
        <v>0</v>
      </c>
      <c r="B4" s="3">
        <f>VLOOKUP($A4,'BV Annual LA Forecasts'!$A$2:$AD$42,B$1,0)</f>
        <v>10546</v>
      </c>
      <c r="C4" s="3">
        <f>VLOOKUP($A4,'CT Annual LA Forecasts'!$A$2:$AD$42,C$1,0)</f>
        <v>10948</v>
      </c>
      <c r="D4" s="3">
        <f>VLOOKUP($A4,'LTW Annual LA Forecasts'!$A$2:$AD$42,D$1,0)</f>
        <v>10546</v>
      </c>
      <c r="E4" s="3">
        <f>VLOOKUP($A4,'ST Annual LA Forecasts'!$A$2:$AD$42,E$1,0)</f>
        <v>11183</v>
      </c>
      <c r="F4" s="3">
        <f>VLOOKUP($A4,'FS Annual LA Forecasts'!$A$2:$AD$42,F$1,0)</f>
        <v>7269</v>
      </c>
      <c r="G4" s="3">
        <f>VLOOKUP($A4,'BV Annual LA Forecasts'!$A$2:$AD$42,G$1,0)</f>
        <v>49453</v>
      </c>
      <c r="H4" s="3">
        <f>VLOOKUP($A4,'CT Annual LA Forecasts'!$A$2:$AD$42,H$1,0)</f>
        <v>52770</v>
      </c>
      <c r="I4" s="3">
        <f>VLOOKUP($A4,'LTW Annual LA Forecasts'!$A$2:$AD$42,I$1,0)</f>
        <v>49453</v>
      </c>
      <c r="J4" s="3">
        <f>VLOOKUP($A4,'ST Annual LA Forecasts'!$A$2:$AD$42,J$1,0)</f>
        <v>50059</v>
      </c>
      <c r="K4" s="3">
        <f>VLOOKUP($A4,'FS Annual LA Forecasts'!$A$2:$AD$42,K$1,0)</f>
        <v>33472</v>
      </c>
      <c r="L4" s="3">
        <f>VLOOKUP($A4,'BV Annual LA Forecasts'!$A$2:$AD$42,L$1,0)</f>
        <v>111230</v>
      </c>
      <c r="M4" s="3">
        <f>VLOOKUP($A4,'CT Annual LA Forecasts'!$A$2:$AD$42,M$1,0)</f>
        <v>122307</v>
      </c>
      <c r="N4" s="3">
        <f>VLOOKUP($A4,'LTW Annual LA Forecasts'!$A$2:$AD$42,N$1,0)</f>
        <v>111230</v>
      </c>
      <c r="O4" s="3">
        <f>VLOOKUP($A4,'ST Annual LA Forecasts'!$A$2:$AD$42,O$1,0)</f>
        <v>111120</v>
      </c>
      <c r="P4" s="3">
        <f>VLOOKUP($A4,'FS Annual LA Forecasts'!$A$2:$AD$42,P$1,0)</f>
        <v>79562</v>
      </c>
      <c r="Q4" s="3">
        <f>VLOOKUP($A4,'BV Annual LA Forecasts'!$A$2:$AD$42,Q$1,0)</f>
        <v>120479</v>
      </c>
      <c r="R4" s="3">
        <f>VLOOKUP($A4,'CT Annual LA Forecasts'!$A$2:$AD$42,R$1,0)</f>
        <v>134507</v>
      </c>
      <c r="S4" s="3">
        <f>VLOOKUP($A4,'LTW Annual LA Forecasts'!$A$2:$AD$42,S$1,0)</f>
        <v>120479</v>
      </c>
      <c r="T4" s="3">
        <f>VLOOKUP($A4,'ST Annual LA Forecasts'!$A$2:$AD$42,T$1,0)</f>
        <v>123441</v>
      </c>
      <c r="U4" s="3">
        <f>VLOOKUP($A4,'FS Annual LA Forecasts'!$A$2:$AD$42,U$1,0)</f>
        <v>90759</v>
      </c>
      <c r="V4" s="34" t="s">
        <v>0</v>
      </c>
      <c r="W4" s="2" t="s">
        <v>68</v>
      </c>
      <c r="X4" s="2" t="s">
        <v>69</v>
      </c>
    </row>
    <row r="5" spans="1:24" x14ac:dyDescent="0.25">
      <c r="A5" s="8" t="s">
        <v>1</v>
      </c>
      <c r="B5" s="3">
        <f>VLOOKUP($A5,'BV Annual LA Forecasts'!$A$2:$AD$42,B$1,0)</f>
        <v>894</v>
      </c>
      <c r="C5" s="3">
        <f>VLOOKUP($A5,'CT Annual LA Forecasts'!$A$2:$AD$42,C$1,0)</f>
        <v>927</v>
      </c>
      <c r="D5" s="3">
        <f>VLOOKUP($A5,'LTW Annual LA Forecasts'!$A$2:$AD$42,D$1,0)</f>
        <v>894</v>
      </c>
      <c r="E5" s="3">
        <f>VLOOKUP($A5,'ST Annual LA Forecasts'!$A$2:$AD$42,E$1,0)</f>
        <v>947</v>
      </c>
      <c r="F5" s="3">
        <f>VLOOKUP($A5,'FS Annual LA Forecasts'!$A$2:$AD$42,F$1,0)</f>
        <v>615</v>
      </c>
      <c r="G5" s="3">
        <f>VLOOKUP($A5,'BV Annual LA Forecasts'!$A$2:$AD$42,G$1,0)</f>
        <v>4246</v>
      </c>
      <c r="H5" s="3">
        <f>VLOOKUP($A5,'CT Annual LA Forecasts'!$A$2:$AD$42,H$1,0)</f>
        <v>4531</v>
      </c>
      <c r="I5" s="3">
        <f>VLOOKUP($A5,'LTW Annual LA Forecasts'!$A$2:$AD$42,I$1,0)</f>
        <v>4246</v>
      </c>
      <c r="J5" s="3">
        <f>VLOOKUP($A5,'ST Annual LA Forecasts'!$A$2:$AD$42,J$1,0)</f>
        <v>4297</v>
      </c>
      <c r="K5" s="3">
        <f>VLOOKUP($A5,'FS Annual LA Forecasts'!$A$2:$AD$42,K$1,0)</f>
        <v>2875</v>
      </c>
      <c r="L5" s="3">
        <f>VLOOKUP($A5,'BV Annual LA Forecasts'!$A$2:$AD$42,L$1,0)</f>
        <v>9573</v>
      </c>
      <c r="M5" s="3">
        <f>VLOOKUP($A5,'CT Annual LA Forecasts'!$A$2:$AD$42,M$1,0)</f>
        <v>10528</v>
      </c>
      <c r="N5" s="3">
        <f>VLOOKUP($A5,'LTW Annual LA Forecasts'!$A$2:$AD$42,N$1,0)</f>
        <v>9573</v>
      </c>
      <c r="O5" s="3">
        <f>VLOOKUP($A5,'ST Annual LA Forecasts'!$A$2:$AD$42,O$1,0)</f>
        <v>9563</v>
      </c>
      <c r="P5" s="3">
        <f>VLOOKUP($A5,'FS Annual LA Forecasts'!$A$2:$AD$42,P$1,0)</f>
        <v>6850</v>
      </c>
      <c r="Q5" s="3">
        <f>VLOOKUP($A5,'BV Annual LA Forecasts'!$A$2:$AD$42,Q$1,0)</f>
        <v>10371</v>
      </c>
      <c r="R5" s="3">
        <f>VLOOKUP($A5,'CT Annual LA Forecasts'!$A$2:$AD$42,R$1,0)</f>
        <v>11581</v>
      </c>
      <c r="S5" s="3">
        <f>VLOOKUP($A5,'LTW Annual LA Forecasts'!$A$2:$AD$42,S$1,0)</f>
        <v>10371</v>
      </c>
      <c r="T5" s="3">
        <f>VLOOKUP($A5,'ST Annual LA Forecasts'!$A$2:$AD$42,T$1,0)</f>
        <v>10625</v>
      </c>
      <c r="U5" s="3">
        <f>VLOOKUP($A5,'FS Annual LA Forecasts'!$A$2:$AD$42,U$1,0)</f>
        <v>7815</v>
      </c>
      <c r="V5" s="34" t="s">
        <v>1</v>
      </c>
      <c r="W5" s="2" t="s">
        <v>70</v>
      </c>
      <c r="X5" s="2" t="s">
        <v>71</v>
      </c>
    </row>
    <row r="6" spans="1:24" x14ac:dyDescent="0.25">
      <c r="A6" s="8" t="s">
        <v>2</v>
      </c>
      <c r="B6" s="3">
        <f>VLOOKUP($A6,'BV Annual LA Forecasts'!$A$2:$AD$42,B$1,0)</f>
        <v>25117</v>
      </c>
      <c r="C6" s="3">
        <f>VLOOKUP($A6,'CT Annual LA Forecasts'!$A$2:$AD$42,C$1,0)</f>
        <v>26066</v>
      </c>
      <c r="D6" s="3">
        <f>VLOOKUP($A6,'LTW Annual LA Forecasts'!$A$2:$AD$42,D$1,0)</f>
        <v>25117</v>
      </c>
      <c r="E6" s="3">
        <f>VLOOKUP($A6,'ST Annual LA Forecasts'!$A$2:$AD$42,E$1,0)</f>
        <v>26630</v>
      </c>
      <c r="F6" s="3">
        <f>VLOOKUP($A6,'FS Annual LA Forecasts'!$A$2:$AD$42,F$1,0)</f>
        <v>17313</v>
      </c>
      <c r="G6" s="3">
        <f>VLOOKUP($A6,'BV Annual LA Forecasts'!$A$2:$AD$42,G$1,0)</f>
        <v>100806</v>
      </c>
      <c r="H6" s="3">
        <f>VLOOKUP($A6,'CT Annual LA Forecasts'!$A$2:$AD$42,H$1,0)</f>
        <v>107497</v>
      </c>
      <c r="I6" s="3">
        <f>VLOOKUP($A6,'LTW Annual LA Forecasts'!$A$2:$AD$42,I$1,0)</f>
        <v>100806</v>
      </c>
      <c r="J6" s="3">
        <f>VLOOKUP($A6,'ST Annual LA Forecasts'!$A$2:$AD$42,J$1,0)</f>
        <v>102391</v>
      </c>
      <c r="K6" s="3">
        <f>VLOOKUP($A6,'FS Annual LA Forecasts'!$A$2:$AD$42,K$1,0)</f>
        <v>67929</v>
      </c>
      <c r="L6" s="3">
        <f>VLOOKUP($A6,'BV Annual LA Forecasts'!$A$2:$AD$42,L$1,0)</f>
        <v>219256</v>
      </c>
      <c r="M6" s="3">
        <f>VLOOKUP($A6,'CT Annual LA Forecasts'!$A$2:$AD$42,M$1,0)</f>
        <v>240688</v>
      </c>
      <c r="N6" s="3">
        <f>VLOOKUP($A6,'LTW Annual LA Forecasts'!$A$2:$AD$42,N$1,0)</f>
        <v>219256</v>
      </c>
      <c r="O6" s="3">
        <f>VLOOKUP($A6,'ST Annual LA Forecasts'!$A$2:$AD$42,O$1,0)</f>
        <v>219491</v>
      </c>
      <c r="P6" s="3">
        <f>VLOOKUP($A6,'FS Annual LA Forecasts'!$A$2:$AD$42,P$1,0)</f>
        <v>156369</v>
      </c>
      <c r="Q6" s="3">
        <f>VLOOKUP($A6,'BV Annual LA Forecasts'!$A$2:$AD$42,Q$1,0)</f>
        <v>237033</v>
      </c>
      <c r="R6" s="3">
        <f>VLOOKUP($A6,'CT Annual LA Forecasts'!$A$2:$AD$42,R$1,0)</f>
        <v>264058</v>
      </c>
      <c r="S6" s="3">
        <f>VLOOKUP($A6,'LTW Annual LA Forecasts'!$A$2:$AD$42,S$1,0)</f>
        <v>237033</v>
      </c>
      <c r="T6" s="3">
        <f>VLOOKUP($A6,'ST Annual LA Forecasts'!$A$2:$AD$42,T$1,0)</f>
        <v>243154</v>
      </c>
      <c r="U6" s="3">
        <f>VLOOKUP($A6,'FS Annual LA Forecasts'!$A$2:$AD$42,U$1,0)</f>
        <v>177874</v>
      </c>
      <c r="V6" s="34" t="s">
        <v>2</v>
      </c>
      <c r="W6" s="2" t="s">
        <v>72</v>
      </c>
      <c r="X6" s="2" t="s">
        <v>41</v>
      </c>
    </row>
    <row r="7" spans="1:24" x14ac:dyDescent="0.25">
      <c r="A7" s="8" t="s">
        <v>3</v>
      </c>
      <c r="B7" s="3">
        <f>VLOOKUP($A7,'BV Annual LA Forecasts'!$A$2:$AD$42,B$1,0)</f>
        <v>9210</v>
      </c>
      <c r="C7" s="3">
        <f>VLOOKUP($A7,'CT Annual LA Forecasts'!$A$2:$AD$42,C$1,0)</f>
        <v>9559</v>
      </c>
      <c r="D7" s="3">
        <f>VLOOKUP($A7,'LTW Annual LA Forecasts'!$A$2:$AD$42,D$1,0)</f>
        <v>9210</v>
      </c>
      <c r="E7" s="3">
        <f>VLOOKUP($A7,'ST Annual LA Forecasts'!$A$2:$AD$42,E$1,0)</f>
        <v>9766</v>
      </c>
      <c r="F7" s="3">
        <f>VLOOKUP($A7,'FS Annual LA Forecasts'!$A$2:$AD$42,F$1,0)</f>
        <v>6349</v>
      </c>
      <c r="G7" s="3">
        <f>VLOOKUP($A7,'BV Annual LA Forecasts'!$A$2:$AD$42,G$1,0)</f>
        <v>42205</v>
      </c>
      <c r="H7" s="3">
        <f>VLOOKUP($A7,'CT Annual LA Forecasts'!$A$2:$AD$42,H$1,0)</f>
        <v>45033</v>
      </c>
      <c r="I7" s="3">
        <f>VLOOKUP($A7,'LTW Annual LA Forecasts'!$A$2:$AD$42,I$1,0)</f>
        <v>42205</v>
      </c>
      <c r="J7" s="3">
        <f>VLOOKUP($A7,'ST Annual LA Forecasts'!$A$2:$AD$42,J$1,0)</f>
        <v>42744</v>
      </c>
      <c r="K7" s="3">
        <f>VLOOKUP($A7,'FS Annual LA Forecasts'!$A$2:$AD$42,K$1,0)</f>
        <v>28549</v>
      </c>
      <c r="L7" s="3">
        <f>VLOOKUP($A7,'BV Annual LA Forecasts'!$A$2:$AD$42,L$1,0)</f>
        <v>94499</v>
      </c>
      <c r="M7" s="3">
        <f>VLOOKUP($A7,'CT Annual LA Forecasts'!$A$2:$AD$42,M$1,0)</f>
        <v>103885</v>
      </c>
      <c r="N7" s="3">
        <f>VLOOKUP($A7,'LTW Annual LA Forecasts'!$A$2:$AD$42,N$1,0)</f>
        <v>94499</v>
      </c>
      <c r="O7" s="3">
        <f>VLOOKUP($A7,'ST Annual LA Forecasts'!$A$2:$AD$42,O$1,0)</f>
        <v>94430</v>
      </c>
      <c r="P7" s="3">
        <f>VLOOKUP($A7,'FS Annual LA Forecasts'!$A$2:$AD$42,P$1,0)</f>
        <v>67566</v>
      </c>
      <c r="Q7" s="3">
        <f>VLOOKUP($A7,'BV Annual LA Forecasts'!$A$2:$AD$42,Q$1,0)</f>
        <v>102329</v>
      </c>
      <c r="R7" s="3">
        <f>VLOOKUP($A7,'CT Annual LA Forecasts'!$A$2:$AD$42,R$1,0)</f>
        <v>114211</v>
      </c>
      <c r="S7" s="3">
        <f>VLOOKUP($A7,'LTW Annual LA Forecasts'!$A$2:$AD$42,S$1,0)</f>
        <v>102329</v>
      </c>
      <c r="T7" s="3">
        <f>VLOOKUP($A7,'ST Annual LA Forecasts'!$A$2:$AD$42,T$1,0)</f>
        <v>104861</v>
      </c>
      <c r="U7" s="3">
        <f>VLOOKUP($A7,'FS Annual LA Forecasts'!$A$2:$AD$42,U$1,0)</f>
        <v>77047</v>
      </c>
      <c r="V7" s="34" t="s">
        <v>3</v>
      </c>
      <c r="W7" s="2" t="s">
        <v>73</v>
      </c>
      <c r="X7" s="2" t="s">
        <v>41</v>
      </c>
    </row>
    <row r="8" spans="1:24" x14ac:dyDescent="0.25">
      <c r="A8" s="8" t="s">
        <v>4</v>
      </c>
      <c r="B8" s="3">
        <f>VLOOKUP($A8,'BV Annual LA Forecasts'!$A$2:$AD$42,B$1,0)</f>
        <v>25363</v>
      </c>
      <c r="C8" s="3">
        <f>VLOOKUP($A8,'CT Annual LA Forecasts'!$A$2:$AD$42,C$1,0)</f>
        <v>26347</v>
      </c>
      <c r="D8" s="3">
        <f>VLOOKUP($A8,'LTW Annual LA Forecasts'!$A$2:$AD$42,D$1,0)</f>
        <v>25363</v>
      </c>
      <c r="E8" s="3">
        <f>VLOOKUP($A8,'ST Annual LA Forecasts'!$A$2:$AD$42,E$1,0)</f>
        <v>26898</v>
      </c>
      <c r="F8" s="3">
        <f>VLOOKUP($A8,'FS Annual LA Forecasts'!$A$2:$AD$42,F$1,0)</f>
        <v>15835</v>
      </c>
      <c r="G8" s="3">
        <f>VLOOKUP($A8,'BV Annual LA Forecasts'!$A$2:$AD$42,G$1,0)</f>
        <v>112598</v>
      </c>
      <c r="H8" s="3">
        <f>VLOOKUP($A8,'CT Annual LA Forecasts'!$A$2:$AD$42,H$1,0)</f>
        <v>120161</v>
      </c>
      <c r="I8" s="3">
        <f>VLOOKUP($A8,'LTW Annual LA Forecasts'!$A$2:$AD$42,I$1,0)</f>
        <v>112598</v>
      </c>
      <c r="J8" s="3">
        <f>VLOOKUP($A8,'ST Annual LA Forecasts'!$A$2:$AD$42,J$1,0)</f>
        <v>114281</v>
      </c>
      <c r="K8" s="3">
        <f>VLOOKUP($A8,'FS Annual LA Forecasts'!$A$2:$AD$42,K$1,0)</f>
        <v>74676</v>
      </c>
      <c r="L8" s="3">
        <f>VLOOKUP($A8,'BV Annual LA Forecasts'!$A$2:$AD$42,L$1,0)</f>
        <v>248737</v>
      </c>
      <c r="M8" s="3">
        <f>VLOOKUP($A8,'CT Annual LA Forecasts'!$A$2:$AD$42,M$1,0)</f>
        <v>273118</v>
      </c>
      <c r="N8" s="3">
        <f>VLOOKUP($A8,'LTW Annual LA Forecasts'!$A$2:$AD$42,N$1,0)</f>
        <v>248737</v>
      </c>
      <c r="O8" s="3">
        <f>VLOOKUP($A8,'ST Annual LA Forecasts'!$A$2:$AD$42,O$1,0)</f>
        <v>248902</v>
      </c>
      <c r="P8" s="3">
        <f>VLOOKUP($A8,'FS Annual LA Forecasts'!$A$2:$AD$42,P$1,0)</f>
        <v>177726</v>
      </c>
      <c r="Q8" s="3">
        <f>VLOOKUP($A8,'BV Annual LA Forecasts'!$A$2:$AD$42,Q$1,0)</f>
        <v>268987</v>
      </c>
      <c r="R8" s="3">
        <f>VLOOKUP($A8,'CT Annual LA Forecasts'!$A$2:$AD$42,R$1,0)</f>
        <v>299755</v>
      </c>
      <c r="S8" s="3">
        <f>VLOOKUP($A8,'LTW Annual LA Forecasts'!$A$2:$AD$42,S$1,0)</f>
        <v>268987</v>
      </c>
      <c r="T8" s="3">
        <f>VLOOKUP($A8,'ST Annual LA Forecasts'!$A$2:$AD$42,T$1,0)</f>
        <v>275868</v>
      </c>
      <c r="U8" s="3">
        <f>VLOOKUP($A8,'FS Annual LA Forecasts'!$A$2:$AD$42,U$1,0)</f>
        <v>202233</v>
      </c>
      <c r="V8" s="34" t="s">
        <v>4</v>
      </c>
      <c r="W8" s="2" t="s">
        <v>74</v>
      </c>
      <c r="X8" s="2" t="s">
        <v>42</v>
      </c>
    </row>
    <row r="9" spans="1:24" x14ac:dyDescent="0.25">
      <c r="A9" s="8" t="s">
        <v>5</v>
      </c>
      <c r="B9" s="3">
        <f>VLOOKUP($A9,'BV Annual LA Forecasts'!$A$2:$AD$42,B$1,0)</f>
        <v>6957</v>
      </c>
      <c r="C9" s="3">
        <f>VLOOKUP($A9,'CT Annual LA Forecasts'!$A$2:$AD$42,C$1,0)</f>
        <v>7227</v>
      </c>
      <c r="D9" s="3">
        <f>VLOOKUP($A9,'LTW Annual LA Forecasts'!$A$2:$AD$42,D$1,0)</f>
        <v>6957</v>
      </c>
      <c r="E9" s="3">
        <f>VLOOKUP($A9,'ST Annual LA Forecasts'!$A$2:$AD$42,E$1,0)</f>
        <v>7377</v>
      </c>
      <c r="F9" s="3">
        <f>VLOOKUP($A9,'FS Annual LA Forecasts'!$A$2:$AD$42,F$1,0)</f>
        <v>4343</v>
      </c>
      <c r="G9" s="3">
        <f>VLOOKUP($A9,'BV Annual LA Forecasts'!$A$2:$AD$42,G$1,0)</f>
        <v>29311</v>
      </c>
      <c r="H9" s="3">
        <f>VLOOKUP($A9,'CT Annual LA Forecasts'!$A$2:$AD$42,H$1,0)</f>
        <v>31273</v>
      </c>
      <c r="I9" s="3">
        <f>VLOOKUP($A9,'LTW Annual LA Forecasts'!$A$2:$AD$42,I$1,0)</f>
        <v>29311</v>
      </c>
      <c r="J9" s="3">
        <f>VLOOKUP($A9,'ST Annual LA Forecasts'!$A$2:$AD$42,J$1,0)</f>
        <v>29785</v>
      </c>
      <c r="K9" s="3">
        <f>VLOOKUP($A9,'FS Annual LA Forecasts'!$A$2:$AD$42,K$1,0)</f>
        <v>19381</v>
      </c>
      <c r="L9" s="3">
        <f>VLOOKUP($A9,'BV Annual LA Forecasts'!$A$2:$AD$42,L$1,0)</f>
        <v>63965</v>
      </c>
      <c r="M9" s="3">
        <f>VLOOKUP($A9,'CT Annual LA Forecasts'!$A$2:$AD$42,M$1,0)</f>
        <v>70195</v>
      </c>
      <c r="N9" s="3">
        <f>VLOOKUP($A9,'LTW Annual LA Forecasts'!$A$2:$AD$42,N$1,0)</f>
        <v>63965</v>
      </c>
      <c r="O9" s="3">
        <f>VLOOKUP($A9,'ST Annual LA Forecasts'!$A$2:$AD$42,O$1,0)</f>
        <v>64056</v>
      </c>
      <c r="P9" s="3">
        <f>VLOOKUP($A9,'FS Annual LA Forecasts'!$A$2:$AD$42,P$1,0)</f>
        <v>45613</v>
      </c>
      <c r="Q9" s="3">
        <f>VLOOKUP($A9,'BV Annual LA Forecasts'!$A$2:$AD$42,Q$1,0)</f>
        <v>69125</v>
      </c>
      <c r="R9" s="3">
        <f>VLOOKUP($A9,'CT Annual LA Forecasts'!$A$2:$AD$42,R$1,0)</f>
        <v>76971</v>
      </c>
      <c r="S9" s="3">
        <f>VLOOKUP($A9,'LTW Annual LA Forecasts'!$A$2:$AD$42,S$1,0)</f>
        <v>69125</v>
      </c>
      <c r="T9" s="3">
        <f>VLOOKUP($A9,'ST Annual LA Forecasts'!$A$2:$AD$42,T$1,0)</f>
        <v>70926</v>
      </c>
      <c r="U9" s="3">
        <f>VLOOKUP($A9,'FS Annual LA Forecasts'!$A$2:$AD$42,U$1,0)</f>
        <v>51854</v>
      </c>
      <c r="V9" s="34" t="s">
        <v>5</v>
      </c>
      <c r="W9" s="2" t="s">
        <v>75</v>
      </c>
      <c r="X9" s="2" t="s">
        <v>43</v>
      </c>
    </row>
    <row r="10" spans="1:24" x14ac:dyDescent="0.25">
      <c r="A10" s="8" t="s">
        <v>62</v>
      </c>
      <c r="B10" s="3">
        <f>VLOOKUP($A10,'BV Annual LA Forecasts'!$A$2:$AD$42,B$1,0)</f>
        <v>23</v>
      </c>
      <c r="C10" s="3">
        <f>VLOOKUP($A10,'CT Annual LA Forecasts'!$A$2:$AD$42,C$1,0)</f>
        <v>23</v>
      </c>
      <c r="D10" s="3">
        <f>VLOOKUP($A10,'LTW Annual LA Forecasts'!$A$2:$AD$42,D$1,0)</f>
        <v>23</v>
      </c>
      <c r="E10" s="3">
        <f>VLOOKUP($A10,'ST Annual LA Forecasts'!$A$2:$AD$42,E$1,0)</f>
        <v>24</v>
      </c>
      <c r="F10" s="3">
        <f>VLOOKUP($A10,'FS Annual LA Forecasts'!$A$2:$AD$42,F$1,0)</f>
        <v>16</v>
      </c>
      <c r="G10" s="3">
        <f>VLOOKUP($A10,'BV Annual LA Forecasts'!$A$2:$AD$42,G$1,0)</f>
        <v>71</v>
      </c>
      <c r="H10" s="3">
        <f>VLOOKUP($A10,'CT Annual LA Forecasts'!$A$2:$AD$42,H$1,0)</f>
        <v>75</v>
      </c>
      <c r="I10" s="3">
        <f>VLOOKUP($A10,'LTW Annual LA Forecasts'!$A$2:$AD$42,I$1,0)</f>
        <v>71</v>
      </c>
      <c r="J10" s="3">
        <f>VLOOKUP($A10,'ST Annual LA Forecasts'!$A$2:$AD$42,J$1,0)</f>
        <v>72</v>
      </c>
      <c r="K10" s="3">
        <f>VLOOKUP($A10,'FS Annual LA Forecasts'!$A$2:$AD$42,K$1,0)</f>
        <v>47</v>
      </c>
      <c r="L10" s="3">
        <f>VLOOKUP($A10,'BV Annual LA Forecasts'!$A$2:$AD$42,L$1,0)</f>
        <v>144</v>
      </c>
      <c r="M10" s="3">
        <f>VLOOKUP($A10,'CT Annual LA Forecasts'!$A$2:$AD$42,M$1,0)</f>
        <v>157</v>
      </c>
      <c r="N10" s="3">
        <f>VLOOKUP($A10,'LTW Annual LA Forecasts'!$A$2:$AD$42,N$1,0)</f>
        <v>144</v>
      </c>
      <c r="O10" s="3">
        <f>VLOOKUP($A10,'ST Annual LA Forecasts'!$A$2:$AD$42,O$1,0)</f>
        <v>144</v>
      </c>
      <c r="P10" s="3">
        <f>VLOOKUP($A10,'FS Annual LA Forecasts'!$A$2:$AD$42,P$1,0)</f>
        <v>102</v>
      </c>
      <c r="Q10" s="3">
        <f>VLOOKUP($A10,'BV Annual LA Forecasts'!$A$2:$AD$42,Q$1,0)</f>
        <v>155</v>
      </c>
      <c r="R10" s="3">
        <f>VLOOKUP($A10,'CT Annual LA Forecasts'!$A$2:$AD$42,R$1,0)</f>
        <v>172</v>
      </c>
      <c r="S10" s="3">
        <f>VLOOKUP($A10,'LTW Annual LA Forecasts'!$A$2:$AD$42,S$1,0)</f>
        <v>155</v>
      </c>
      <c r="T10" s="3">
        <f>VLOOKUP($A10,'ST Annual LA Forecasts'!$A$2:$AD$42,T$1,0)</f>
        <v>159</v>
      </c>
      <c r="U10" s="3">
        <f>VLOOKUP($A10,'FS Annual LA Forecasts'!$A$2:$AD$42,U$1,0)</f>
        <v>115</v>
      </c>
      <c r="V10" s="34" t="s">
        <v>62</v>
      </c>
      <c r="W10" s="2" t="s">
        <v>76</v>
      </c>
      <c r="X10" s="2" t="s">
        <v>77</v>
      </c>
    </row>
    <row r="11" spans="1:24" x14ac:dyDescent="0.25">
      <c r="A11" s="8" t="s">
        <v>6</v>
      </c>
      <c r="B11" s="3">
        <f>VLOOKUP($A11,'BV Annual LA Forecasts'!$A$2:$AD$42,B$1,0)</f>
        <v>15556</v>
      </c>
      <c r="C11" s="3">
        <f>VLOOKUP($A11,'CT Annual LA Forecasts'!$A$2:$AD$42,C$1,0)</f>
        <v>16144</v>
      </c>
      <c r="D11" s="3">
        <f>VLOOKUP($A11,'LTW Annual LA Forecasts'!$A$2:$AD$42,D$1,0)</f>
        <v>15556</v>
      </c>
      <c r="E11" s="3">
        <f>VLOOKUP($A11,'ST Annual LA Forecasts'!$A$2:$AD$42,E$1,0)</f>
        <v>16488</v>
      </c>
      <c r="F11" s="3">
        <f>VLOOKUP($A11,'FS Annual LA Forecasts'!$A$2:$AD$42,F$1,0)</f>
        <v>10723</v>
      </c>
      <c r="G11" s="3">
        <f>VLOOKUP($A11,'BV Annual LA Forecasts'!$A$2:$AD$42,G$1,0)</f>
        <v>68559</v>
      </c>
      <c r="H11" s="3">
        <f>VLOOKUP($A11,'CT Annual LA Forecasts'!$A$2:$AD$42,H$1,0)</f>
        <v>73136</v>
      </c>
      <c r="I11" s="3">
        <f>VLOOKUP($A11,'LTW Annual LA Forecasts'!$A$2:$AD$42,I$1,0)</f>
        <v>68559</v>
      </c>
      <c r="J11" s="3">
        <f>VLOOKUP($A11,'ST Annual LA Forecasts'!$A$2:$AD$42,J$1,0)</f>
        <v>69489</v>
      </c>
      <c r="K11" s="3">
        <f>VLOOKUP($A11,'FS Annual LA Forecasts'!$A$2:$AD$42,K$1,0)</f>
        <v>46327</v>
      </c>
      <c r="L11" s="3">
        <f>VLOOKUP($A11,'BV Annual LA Forecasts'!$A$2:$AD$42,L$1,0)</f>
        <v>152271</v>
      </c>
      <c r="M11" s="3">
        <f>VLOOKUP($A11,'CT Annual LA Forecasts'!$A$2:$AD$42,M$1,0)</f>
        <v>167331</v>
      </c>
      <c r="N11" s="3">
        <f>VLOOKUP($A11,'LTW Annual LA Forecasts'!$A$2:$AD$42,N$1,0)</f>
        <v>152271</v>
      </c>
      <c r="O11" s="3">
        <f>VLOOKUP($A11,'ST Annual LA Forecasts'!$A$2:$AD$42,O$1,0)</f>
        <v>152237</v>
      </c>
      <c r="P11" s="3">
        <f>VLOOKUP($A11,'FS Annual LA Forecasts'!$A$2:$AD$42,P$1,0)</f>
        <v>108797</v>
      </c>
      <c r="Q11" s="3">
        <f>VLOOKUP($A11,'BV Annual LA Forecasts'!$A$2:$AD$42,Q$1,0)</f>
        <v>164813</v>
      </c>
      <c r="R11" s="3">
        <f>VLOOKUP($A11,'CT Annual LA Forecasts'!$A$2:$AD$42,R$1,0)</f>
        <v>183853</v>
      </c>
      <c r="S11" s="3">
        <f>VLOOKUP($A11,'LTW Annual LA Forecasts'!$A$2:$AD$42,S$1,0)</f>
        <v>164813</v>
      </c>
      <c r="T11" s="3">
        <f>VLOOKUP($A11,'ST Annual LA Forecasts'!$A$2:$AD$42,T$1,0)</f>
        <v>168943</v>
      </c>
      <c r="U11" s="3">
        <f>VLOOKUP($A11,'FS Annual LA Forecasts'!$A$2:$AD$42,U$1,0)</f>
        <v>123980</v>
      </c>
      <c r="V11" s="34" t="s">
        <v>6</v>
      </c>
      <c r="W11" s="2" t="s">
        <v>78</v>
      </c>
      <c r="X11" s="2" t="s">
        <v>44</v>
      </c>
    </row>
    <row r="12" spans="1:24" x14ac:dyDescent="0.25">
      <c r="A12" s="8" t="s">
        <v>7</v>
      </c>
      <c r="B12" s="3">
        <f>VLOOKUP($A12,'BV Annual LA Forecasts'!$A$2:$AD$42,B$1,0)</f>
        <v>2313</v>
      </c>
      <c r="C12" s="3">
        <f>VLOOKUP($A12,'CT Annual LA Forecasts'!$A$2:$AD$42,C$1,0)</f>
        <v>2401</v>
      </c>
      <c r="D12" s="3">
        <f>VLOOKUP($A12,'LTW Annual LA Forecasts'!$A$2:$AD$42,D$1,0)</f>
        <v>2313</v>
      </c>
      <c r="E12" s="3">
        <f>VLOOKUP($A12,'ST Annual LA Forecasts'!$A$2:$AD$42,E$1,0)</f>
        <v>2453</v>
      </c>
      <c r="F12" s="3">
        <f>VLOOKUP($A12,'FS Annual LA Forecasts'!$A$2:$AD$42,F$1,0)</f>
        <v>1595</v>
      </c>
      <c r="G12" s="3">
        <f>VLOOKUP($A12,'BV Annual LA Forecasts'!$A$2:$AD$42,G$1,0)</f>
        <v>11500</v>
      </c>
      <c r="H12" s="3">
        <f>VLOOKUP($A12,'CT Annual LA Forecasts'!$A$2:$AD$42,H$1,0)</f>
        <v>12275</v>
      </c>
      <c r="I12" s="3">
        <f>VLOOKUP($A12,'LTW Annual LA Forecasts'!$A$2:$AD$42,I$1,0)</f>
        <v>11500</v>
      </c>
      <c r="J12" s="3">
        <f>VLOOKUP($A12,'ST Annual LA Forecasts'!$A$2:$AD$42,J$1,0)</f>
        <v>11627</v>
      </c>
      <c r="K12" s="3">
        <f>VLOOKUP($A12,'FS Annual LA Forecasts'!$A$2:$AD$42,K$1,0)</f>
        <v>7794</v>
      </c>
      <c r="L12" s="3">
        <f>VLOOKUP($A12,'BV Annual LA Forecasts'!$A$2:$AD$42,L$1,0)</f>
        <v>26153</v>
      </c>
      <c r="M12" s="3">
        <f>VLOOKUP($A12,'CT Annual LA Forecasts'!$A$2:$AD$42,M$1,0)</f>
        <v>28772</v>
      </c>
      <c r="N12" s="3">
        <f>VLOOKUP($A12,'LTW Annual LA Forecasts'!$A$2:$AD$42,N$1,0)</f>
        <v>26153</v>
      </c>
      <c r="O12" s="3">
        <f>VLOOKUP($A12,'ST Annual LA Forecasts'!$A$2:$AD$42,O$1,0)</f>
        <v>26110</v>
      </c>
      <c r="P12" s="3">
        <f>VLOOKUP($A12,'FS Annual LA Forecasts'!$A$2:$AD$42,P$1,0)</f>
        <v>18725</v>
      </c>
      <c r="Q12" s="3">
        <f>VLOOKUP($A12,'BV Annual LA Forecasts'!$A$2:$AD$42,Q$1,0)</f>
        <v>28347</v>
      </c>
      <c r="R12" s="3">
        <f>VLOOKUP($A12,'CT Annual LA Forecasts'!$A$2:$AD$42,R$1,0)</f>
        <v>31669</v>
      </c>
      <c r="S12" s="3">
        <f>VLOOKUP($A12,'LTW Annual LA Forecasts'!$A$2:$AD$42,S$1,0)</f>
        <v>28347</v>
      </c>
      <c r="T12" s="3">
        <f>VLOOKUP($A12,'ST Annual LA Forecasts'!$A$2:$AD$42,T$1,0)</f>
        <v>29030</v>
      </c>
      <c r="U12" s="3">
        <f>VLOOKUP($A12,'FS Annual LA Forecasts'!$A$2:$AD$42,U$1,0)</f>
        <v>21380</v>
      </c>
      <c r="V12" s="34" t="s">
        <v>7</v>
      </c>
      <c r="W12" s="2" t="s">
        <v>79</v>
      </c>
      <c r="X12" s="2" t="s">
        <v>45</v>
      </c>
    </row>
    <row r="13" spans="1:24" x14ac:dyDescent="0.25">
      <c r="A13" s="8" t="s">
        <v>8</v>
      </c>
      <c r="B13" s="3">
        <f>VLOOKUP($A13,'BV Annual LA Forecasts'!$A$2:$AD$42,B$1,0)</f>
        <v>17654</v>
      </c>
      <c r="C13" s="3">
        <f>VLOOKUP($A13,'CT Annual LA Forecasts'!$A$2:$AD$42,C$1,0)</f>
        <v>18324</v>
      </c>
      <c r="D13" s="3">
        <f>VLOOKUP($A13,'LTW Annual LA Forecasts'!$A$2:$AD$42,D$1,0)</f>
        <v>17654</v>
      </c>
      <c r="E13" s="3">
        <f>VLOOKUP($A13,'ST Annual LA Forecasts'!$A$2:$AD$42,E$1,0)</f>
        <v>18718</v>
      </c>
      <c r="F13" s="3">
        <f>VLOOKUP($A13,'FS Annual LA Forecasts'!$A$2:$AD$42,F$1,0)</f>
        <v>12150</v>
      </c>
      <c r="G13" s="3">
        <f>VLOOKUP($A13,'BV Annual LA Forecasts'!$A$2:$AD$42,G$1,0)</f>
        <v>85029</v>
      </c>
      <c r="H13" s="3">
        <f>VLOOKUP($A13,'CT Annual LA Forecasts'!$A$2:$AD$42,H$1,0)</f>
        <v>90744</v>
      </c>
      <c r="I13" s="3">
        <f>VLOOKUP($A13,'LTW Annual LA Forecasts'!$A$2:$AD$42,I$1,0)</f>
        <v>85029</v>
      </c>
      <c r="J13" s="3">
        <f>VLOOKUP($A13,'ST Annual LA Forecasts'!$A$2:$AD$42,J$1,0)</f>
        <v>86028</v>
      </c>
      <c r="K13" s="3">
        <f>VLOOKUP($A13,'FS Annual LA Forecasts'!$A$2:$AD$42,K$1,0)</f>
        <v>57574</v>
      </c>
      <c r="L13" s="3">
        <f>VLOOKUP($A13,'BV Annual LA Forecasts'!$A$2:$AD$42,L$1,0)</f>
        <v>192227</v>
      </c>
      <c r="M13" s="3">
        <f>VLOOKUP($A13,'CT Annual LA Forecasts'!$A$2:$AD$42,M$1,0)</f>
        <v>211421</v>
      </c>
      <c r="N13" s="3">
        <f>VLOOKUP($A13,'LTW Annual LA Forecasts'!$A$2:$AD$42,N$1,0)</f>
        <v>192227</v>
      </c>
      <c r="O13" s="3">
        <f>VLOOKUP($A13,'ST Annual LA Forecasts'!$A$2:$AD$42,O$1,0)</f>
        <v>191975</v>
      </c>
      <c r="P13" s="3">
        <f>VLOOKUP($A13,'FS Annual LA Forecasts'!$A$2:$AD$42,P$1,0)</f>
        <v>137546</v>
      </c>
      <c r="Q13" s="3">
        <f>VLOOKUP($A13,'BV Annual LA Forecasts'!$A$2:$AD$42,Q$1,0)</f>
        <v>208265</v>
      </c>
      <c r="R13" s="3">
        <f>VLOOKUP($A13,'CT Annual LA Forecasts'!$A$2:$AD$42,R$1,0)</f>
        <v>232592</v>
      </c>
      <c r="S13" s="3">
        <f>VLOOKUP($A13,'LTW Annual LA Forecasts'!$A$2:$AD$42,S$1,0)</f>
        <v>208265</v>
      </c>
      <c r="T13" s="3">
        <f>VLOOKUP($A13,'ST Annual LA Forecasts'!$A$2:$AD$42,T$1,0)</f>
        <v>213346</v>
      </c>
      <c r="U13" s="3">
        <f>VLOOKUP($A13,'FS Annual LA Forecasts'!$A$2:$AD$42,U$1,0)</f>
        <v>156977</v>
      </c>
      <c r="V13" s="34" t="s">
        <v>8</v>
      </c>
      <c r="W13" s="2" t="s">
        <v>80</v>
      </c>
      <c r="X13" s="2" t="s">
        <v>81</v>
      </c>
    </row>
    <row r="14" spans="1:24" x14ac:dyDescent="0.25">
      <c r="A14" s="8" t="s">
        <v>9</v>
      </c>
      <c r="B14" s="3">
        <f>VLOOKUP($A14,'BV Annual LA Forecasts'!$A$2:$AD$42,B$1,0)</f>
        <v>8766</v>
      </c>
      <c r="C14" s="3">
        <f>VLOOKUP($A14,'CT Annual LA Forecasts'!$A$2:$AD$42,C$1,0)</f>
        <v>9106</v>
      </c>
      <c r="D14" s="3">
        <f>VLOOKUP($A14,'LTW Annual LA Forecasts'!$A$2:$AD$42,D$1,0)</f>
        <v>8766</v>
      </c>
      <c r="E14" s="3">
        <f>VLOOKUP($A14,'ST Annual LA Forecasts'!$A$2:$AD$42,E$1,0)</f>
        <v>9295</v>
      </c>
      <c r="F14" s="3">
        <f>VLOOKUP($A14,'FS Annual LA Forecasts'!$A$2:$AD$42,F$1,0)</f>
        <v>5472</v>
      </c>
      <c r="G14" s="3">
        <f>VLOOKUP($A14,'BV Annual LA Forecasts'!$A$2:$AD$42,G$1,0)</f>
        <v>37564</v>
      </c>
      <c r="H14" s="3">
        <f>VLOOKUP($A14,'CT Annual LA Forecasts'!$A$2:$AD$42,H$1,0)</f>
        <v>40080</v>
      </c>
      <c r="I14" s="3">
        <f>VLOOKUP($A14,'LTW Annual LA Forecasts'!$A$2:$AD$42,I$1,0)</f>
        <v>37564</v>
      </c>
      <c r="J14" s="3">
        <f>VLOOKUP($A14,'ST Annual LA Forecasts'!$A$2:$AD$42,J$1,0)</f>
        <v>38155</v>
      </c>
      <c r="K14" s="3">
        <f>VLOOKUP($A14,'FS Annual LA Forecasts'!$A$2:$AD$42,K$1,0)</f>
        <v>24861</v>
      </c>
      <c r="L14" s="3">
        <f>VLOOKUP($A14,'BV Annual LA Forecasts'!$A$2:$AD$42,L$1,0)</f>
        <v>82302</v>
      </c>
      <c r="M14" s="3">
        <f>VLOOKUP($A14,'CT Annual LA Forecasts'!$A$2:$AD$42,M$1,0)</f>
        <v>90335</v>
      </c>
      <c r="N14" s="3">
        <f>VLOOKUP($A14,'LTW Annual LA Forecasts'!$A$2:$AD$42,N$1,0)</f>
        <v>82302</v>
      </c>
      <c r="O14" s="3">
        <f>VLOOKUP($A14,'ST Annual LA Forecasts'!$A$2:$AD$42,O$1,0)</f>
        <v>82399</v>
      </c>
      <c r="P14" s="3">
        <f>VLOOKUP($A14,'FS Annual LA Forecasts'!$A$2:$AD$42,P$1,0)</f>
        <v>58729</v>
      </c>
      <c r="Q14" s="3">
        <f>VLOOKUP($A14,'BV Annual LA Forecasts'!$A$2:$AD$42,Q$1,0)</f>
        <v>88964</v>
      </c>
      <c r="R14" s="3">
        <f>VLOOKUP($A14,'CT Annual LA Forecasts'!$A$2:$AD$42,R$1,0)</f>
        <v>99086</v>
      </c>
      <c r="S14" s="3">
        <f>VLOOKUP($A14,'LTW Annual LA Forecasts'!$A$2:$AD$42,S$1,0)</f>
        <v>88964</v>
      </c>
      <c r="T14" s="3">
        <f>VLOOKUP($A14,'ST Annual LA Forecasts'!$A$2:$AD$42,T$1,0)</f>
        <v>91265</v>
      </c>
      <c r="U14" s="3">
        <f>VLOOKUP($A14,'FS Annual LA Forecasts'!$A$2:$AD$42,U$1,0)</f>
        <v>66785</v>
      </c>
      <c r="V14" s="34" t="s">
        <v>9</v>
      </c>
      <c r="W14" s="2" t="s">
        <v>82</v>
      </c>
      <c r="X14" s="2" t="s">
        <v>42</v>
      </c>
    </row>
    <row r="15" spans="1:24" x14ac:dyDescent="0.25">
      <c r="A15" s="8" t="s">
        <v>10</v>
      </c>
      <c r="B15" s="3">
        <f>VLOOKUP($A15,'BV Annual LA Forecasts'!$A$2:$AD$42,B$1,0)</f>
        <v>3529</v>
      </c>
      <c r="C15" s="3">
        <f>VLOOKUP($A15,'CT Annual LA Forecasts'!$A$2:$AD$42,C$1,0)</f>
        <v>3666</v>
      </c>
      <c r="D15" s="3">
        <f>VLOOKUP($A15,'LTW Annual LA Forecasts'!$A$2:$AD$42,D$1,0)</f>
        <v>3529</v>
      </c>
      <c r="E15" s="3">
        <f>VLOOKUP($A15,'ST Annual LA Forecasts'!$A$2:$AD$42,E$1,0)</f>
        <v>3742</v>
      </c>
      <c r="F15" s="3">
        <f>VLOOKUP($A15,'FS Annual LA Forecasts'!$A$2:$AD$42,F$1,0)</f>
        <v>2203</v>
      </c>
      <c r="G15" s="3">
        <f>VLOOKUP($A15,'BV Annual LA Forecasts'!$A$2:$AD$42,G$1,0)</f>
        <v>17158</v>
      </c>
      <c r="H15" s="3">
        <f>VLOOKUP($A15,'CT Annual LA Forecasts'!$A$2:$AD$42,H$1,0)</f>
        <v>18317</v>
      </c>
      <c r="I15" s="3">
        <f>VLOOKUP($A15,'LTW Annual LA Forecasts'!$A$2:$AD$42,I$1,0)</f>
        <v>17158</v>
      </c>
      <c r="J15" s="3">
        <f>VLOOKUP($A15,'ST Annual LA Forecasts'!$A$2:$AD$42,J$1,0)</f>
        <v>17379</v>
      </c>
      <c r="K15" s="3">
        <f>VLOOKUP($A15,'FS Annual LA Forecasts'!$A$2:$AD$42,K$1,0)</f>
        <v>11435</v>
      </c>
      <c r="L15" s="3">
        <f>VLOOKUP($A15,'BV Annual LA Forecasts'!$A$2:$AD$42,L$1,0)</f>
        <v>38649</v>
      </c>
      <c r="M15" s="3">
        <f>VLOOKUP($A15,'CT Annual LA Forecasts'!$A$2:$AD$42,M$1,0)</f>
        <v>42475</v>
      </c>
      <c r="N15" s="3">
        <f>VLOOKUP($A15,'LTW Annual LA Forecasts'!$A$2:$AD$42,N$1,0)</f>
        <v>38649</v>
      </c>
      <c r="O15" s="3">
        <f>VLOOKUP($A15,'ST Annual LA Forecasts'!$A$2:$AD$42,O$1,0)</f>
        <v>38628</v>
      </c>
      <c r="P15" s="3">
        <f>VLOOKUP($A15,'FS Annual LA Forecasts'!$A$2:$AD$42,P$1,0)</f>
        <v>27700</v>
      </c>
      <c r="Q15" s="3">
        <f>VLOOKUP($A15,'BV Annual LA Forecasts'!$A$2:$AD$42,Q$1,0)</f>
        <v>41839</v>
      </c>
      <c r="R15" s="3">
        <f>VLOOKUP($A15,'CT Annual LA Forecasts'!$A$2:$AD$42,R$1,0)</f>
        <v>46682</v>
      </c>
      <c r="S15" s="3">
        <f>VLOOKUP($A15,'LTW Annual LA Forecasts'!$A$2:$AD$42,S$1,0)</f>
        <v>41839</v>
      </c>
      <c r="T15" s="3">
        <f>VLOOKUP($A15,'ST Annual LA Forecasts'!$A$2:$AD$42,T$1,0)</f>
        <v>42880</v>
      </c>
      <c r="U15" s="3">
        <f>VLOOKUP($A15,'FS Annual LA Forecasts'!$A$2:$AD$42,U$1,0)</f>
        <v>31569</v>
      </c>
      <c r="V15" s="34" t="s">
        <v>10</v>
      </c>
      <c r="W15" s="2" t="s">
        <v>83</v>
      </c>
      <c r="X15" s="2" t="s">
        <v>43</v>
      </c>
    </row>
    <row r="16" spans="1:24" x14ac:dyDescent="0.25">
      <c r="A16" s="8" t="s">
        <v>11</v>
      </c>
      <c r="B16" s="3">
        <f>VLOOKUP($A16,'BV Annual LA Forecasts'!$A$2:$AD$42,B$1,0)</f>
        <v>314</v>
      </c>
      <c r="C16" s="3">
        <f>VLOOKUP($A16,'CT Annual LA Forecasts'!$A$2:$AD$42,C$1,0)</f>
        <v>326</v>
      </c>
      <c r="D16" s="3">
        <f>VLOOKUP($A16,'LTW Annual LA Forecasts'!$A$2:$AD$42,D$1,0)</f>
        <v>314</v>
      </c>
      <c r="E16" s="3">
        <f>VLOOKUP($A16,'ST Annual LA Forecasts'!$A$2:$AD$42,E$1,0)</f>
        <v>333</v>
      </c>
      <c r="F16" s="3">
        <f>VLOOKUP($A16,'FS Annual LA Forecasts'!$A$2:$AD$42,F$1,0)</f>
        <v>216</v>
      </c>
      <c r="G16" s="3">
        <f>VLOOKUP($A16,'BV Annual LA Forecasts'!$A$2:$AD$42,G$1,0)</f>
        <v>1114</v>
      </c>
      <c r="H16" s="3">
        <f>VLOOKUP($A16,'CT Annual LA Forecasts'!$A$2:$AD$42,H$1,0)</f>
        <v>1187</v>
      </c>
      <c r="I16" s="3">
        <f>VLOOKUP($A16,'LTW Annual LA Forecasts'!$A$2:$AD$42,I$1,0)</f>
        <v>1114</v>
      </c>
      <c r="J16" s="3">
        <f>VLOOKUP($A16,'ST Annual LA Forecasts'!$A$2:$AD$42,J$1,0)</f>
        <v>1134</v>
      </c>
      <c r="K16" s="3">
        <f>VLOOKUP($A16,'FS Annual LA Forecasts'!$A$2:$AD$42,K$1,0)</f>
        <v>748</v>
      </c>
      <c r="L16" s="3">
        <f>VLOOKUP($A16,'BV Annual LA Forecasts'!$A$2:$AD$42,L$1,0)</f>
        <v>2348</v>
      </c>
      <c r="M16" s="3">
        <f>VLOOKUP($A16,'CT Annual LA Forecasts'!$A$2:$AD$42,M$1,0)</f>
        <v>2573</v>
      </c>
      <c r="N16" s="3">
        <f>VLOOKUP($A16,'LTW Annual LA Forecasts'!$A$2:$AD$42,N$1,0)</f>
        <v>2348</v>
      </c>
      <c r="O16" s="3">
        <f>VLOOKUP($A16,'ST Annual LA Forecasts'!$A$2:$AD$42,O$1,0)</f>
        <v>2354</v>
      </c>
      <c r="P16" s="3">
        <f>VLOOKUP($A16,'FS Annual LA Forecasts'!$A$2:$AD$42,P$1,0)</f>
        <v>1670</v>
      </c>
      <c r="Q16" s="3">
        <f>VLOOKUP($A16,'BV Annual LA Forecasts'!$A$2:$AD$42,Q$1,0)</f>
        <v>2533</v>
      </c>
      <c r="R16" s="3">
        <f>VLOOKUP($A16,'CT Annual LA Forecasts'!$A$2:$AD$42,R$1,0)</f>
        <v>2816</v>
      </c>
      <c r="S16" s="3">
        <f>VLOOKUP($A16,'LTW Annual LA Forecasts'!$A$2:$AD$42,S$1,0)</f>
        <v>2533</v>
      </c>
      <c r="T16" s="3">
        <f>VLOOKUP($A16,'ST Annual LA Forecasts'!$A$2:$AD$42,T$1,0)</f>
        <v>2601</v>
      </c>
      <c r="U16" s="3">
        <f>VLOOKUP($A16,'FS Annual LA Forecasts'!$A$2:$AD$42,U$1,0)</f>
        <v>1893</v>
      </c>
      <c r="V16" s="34" t="s">
        <v>11</v>
      </c>
      <c r="W16" s="2" t="s">
        <v>84</v>
      </c>
      <c r="X16" s="2" t="s">
        <v>48</v>
      </c>
    </row>
    <row r="17" spans="1:24" x14ac:dyDescent="0.25">
      <c r="A17" s="8" t="s">
        <v>12</v>
      </c>
      <c r="B17" s="3">
        <f>VLOOKUP($A17,'BV Annual LA Forecasts'!$A$2:$AD$42,B$1,0)</f>
        <v>8299</v>
      </c>
      <c r="C17" s="3">
        <f>VLOOKUP($A17,'CT Annual LA Forecasts'!$A$2:$AD$42,C$1,0)</f>
        <v>8612</v>
      </c>
      <c r="D17" s="3">
        <f>VLOOKUP($A17,'LTW Annual LA Forecasts'!$A$2:$AD$42,D$1,0)</f>
        <v>8299</v>
      </c>
      <c r="E17" s="3">
        <f>VLOOKUP($A17,'ST Annual LA Forecasts'!$A$2:$AD$42,E$1,0)</f>
        <v>8799</v>
      </c>
      <c r="F17" s="3">
        <f>VLOOKUP($A17,'FS Annual LA Forecasts'!$A$2:$AD$42,F$1,0)</f>
        <v>5720</v>
      </c>
      <c r="G17" s="3">
        <f>VLOOKUP($A17,'BV Annual LA Forecasts'!$A$2:$AD$42,G$1,0)</f>
        <v>43963</v>
      </c>
      <c r="H17" s="3">
        <f>VLOOKUP($A17,'CT Annual LA Forecasts'!$A$2:$AD$42,H$1,0)</f>
        <v>46932</v>
      </c>
      <c r="I17" s="3">
        <f>VLOOKUP($A17,'LTW Annual LA Forecasts'!$A$2:$AD$42,I$1,0)</f>
        <v>43963</v>
      </c>
      <c r="J17" s="3">
        <f>VLOOKUP($A17,'ST Annual LA Forecasts'!$A$2:$AD$42,J$1,0)</f>
        <v>44398</v>
      </c>
      <c r="K17" s="3">
        <f>VLOOKUP($A17,'FS Annual LA Forecasts'!$A$2:$AD$42,K$1,0)</f>
        <v>29844</v>
      </c>
      <c r="L17" s="3">
        <f>VLOOKUP($A17,'BV Annual LA Forecasts'!$A$2:$AD$42,L$1,0)</f>
        <v>101109</v>
      </c>
      <c r="M17" s="3">
        <f>VLOOKUP($A17,'CT Annual LA Forecasts'!$A$2:$AD$42,M$1,0)</f>
        <v>111298</v>
      </c>
      <c r="N17" s="3">
        <f>VLOOKUP($A17,'LTW Annual LA Forecasts'!$A$2:$AD$42,N$1,0)</f>
        <v>101109</v>
      </c>
      <c r="O17" s="3">
        <f>VLOOKUP($A17,'ST Annual LA Forecasts'!$A$2:$AD$42,O$1,0)</f>
        <v>100876</v>
      </c>
      <c r="P17" s="3">
        <f>VLOOKUP($A17,'FS Annual LA Forecasts'!$A$2:$AD$42,P$1,0)</f>
        <v>72456</v>
      </c>
      <c r="Q17" s="3">
        <f>VLOOKUP($A17,'BV Annual LA Forecasts'!$A$2:$AD$42,Q$1,0)</f>
        <v>109652</v>
      </c>
      <c r="R17" s="3">
        <f>VLOOKUP($A17,'CT Annual LA Forecasts'!$A$2:$AD$42,R$1,0)</f>
        <v>122588</v>
      </c>
      <c r="S17" s="3">
        <f>VLOOKUP($A17,'LTW Annual LA Forecasts'!$A$2:$AD$42,S$1,0)</f>
        <v>109652</v>
      </c>
      <c r="T17" s="3">
        <f>VLOOKUP($A17,'ST Annual LA Forecasts'!$A$2:$AD$42,T$1,0)</f>
        <v>112258</v>
      </c>
      <c r="U17" s="3">
        <f>VLOOKUP($A17,'FS Annual LA Forecasts'!$A$2:$AD$42,U$1,0)</f>
        <v>82811</v>
      </c>
      <c r="V17" s="34" t="s">
        <v>12</v>
      </c>
      <c r="W17" s="2" t="s">
        <v>85</v>
      </c>
      <c r="X17" s="2" t="s">
        <v>46</v>
      </c>
    </row>
    <row r="18" spans="1:24" x14ac:dyDescent="0.25">
      <c r="A18" s="8" t="s">
        <v>13</v>
      </c>
      <c r="B18" s="3">
        <f>VLOOKUP($A18,'BV Annual LA Forecasts'!$A$2:$AD$42,B$1,0)</f>
        <v>18984</v>
      </c>
      <c r="C18" s="3">
        <f>VLOOKUP($A18,'CT Annual LA Forecasts'!$A$2:$AD$42,C$1,0)</f>
        <v>19703</v>
      </c>
      <c r="D18" s="3">
        <f>VLOOKUP($A18,'LTW Annual LA Forecasts'!$A$2:$AD$42,D$1,0)</f>
        <v>18984</v>
      </c>
      <c r="E18" s="3">
        <f>VLOOKUP($A18,'ST Annual LA Forecasts'!$A$2:$AD$42,E$1,0)</f>
        <v>20129</v>
      </c>
      <c r="F18" s="3">
        <f>VLOOKUP($A18,'FS Annual LA Forecasts'!$A$2:$AD$42,F$1,0)</f>
        <v>13088</v>
      </c>
      <c r="G18" s="3">
        <f>VLOOKUP($A18,'BV Annual LA Forecasts'!$A$2:$AD$42,G$1,0)</f>
        <v>87580</v>
      </c>
      <c r="H18" s="3">
        <f>VLOOKUP($A18,'CT Annual LA Forecasts'!$A$2:$AD$42,H$1,0)</f>
        <v>93449</v>
      </c>
      <c r="I18" s="3">
        <f>VLOOKUP($A18,'LTW Annual LA Forecasts'!$A$2:$AD$42,I$1,0)</f>
        <v>87580</v>
      </c>
      <c r="J18" s="3">
        <f>VLOOKUP($A18,'ST Annual LA Forecasts'!$A$2:$AD$42,J$1,0)</f>
        <v>88683</v>
      </c>
      <c r="K18" s="3">
        <f>VLOOKUP($A18,'FS Annual LA Forecasts'!$A$2:$AD$42,K$1,0)</f>
        <v>59252</v>
      </c>
      <c r="L18" s="3">
        <f>VLOOKUP($A18,'BV Annual LA Forecasts'!$A$2:$AD$42,L$1,0)</f>
        <v>196354</v>
      </c>
      <c r="M18" s="3">
        <f>VLOOKUP($A18,'CT Annual LA Forecasts'!$A$2:$AD$42,M$1,0)</f>
        <v>215876</v>
      </c>
      <c r="N18" s="3">
        <f>VLOOKUP($A18,'LTW Annual LA Forecasts'!$A$2:$AD$42,N$1,0)</f>
        <v>196354</v>
      </c>
      <c r="O18" s="3">
        <f>VLOOKUP($A18,'ST Annual LA Forecasts'!$A$2:$AD$42,O$1,0)</f>
        <v>196199</v>
      </c>
      <c r="P18" s="3">
        <f>VLOOKUP($A18,'FS Annual LA Forecasts'!$A$2:$AD$42,P$1,0)</f>
        <v>140410</v>
      </c>
      <c r="Q18" s="3">
        <f>VLOOKUP($A18,'BV Annual LA Forecasts'!$A$2:$AD$42,Q$1,0)</f>
        <v>212643</v>
      </c>
      <c r="R18" s="3">
        <f>VLOOKUP($A18,'CT Annual LA Forecasts'!$A$2:$AD$42,R$1,0)</f>
        <v>237352</v>
      </c>
      <c r="S18" s="3">
        <f>VLOOKUP($A18,'LTW Annual LA Forecasts'!$A$2:$AD$42,S$1,0)</f>
        <v>212643</v>
      </c>
      <c r="T18" s="3">
        <f>VLOOKUP($A18,'ST Annual LA Forecasts'!$A$2:$AD$42,T$1,0)</f>
        <v>217896</v>
      </c>
      <c r="U18" s="3">
        <f>VLOOKUP($A18,'FS Annual LA Forecasts'!$A$2:$AD$42,U$1,0)</f>
        <v>160131</v>
      </c>
      <c r="V18" s="34" t="s">
        <v>13</v>
      </c>
      <c r="W18" s="2" t="s">
        <v>86</v>
      </c>
      <c r="X18" s="2" t="s">
        <v>41</v>
      </c>
    </row>
    <row r="19" spans="1:24" x14ac:dyDescent="0.25">
      <c r="A19" s="8" t="s">
        <v>14</v>
      </c>
      <c r="B19" s="3">
        <f>VLOOKUP($A19,'BV Annual LA Forecasts'!$A$2:$AD$42,B$1,0)</f>
        <v>91979</v>
      </c>
      <c r="C19" s="3">
        <f>VLOOKUP($A19,'CT Annual LA Forecasts'!$A$2:$AD$42,C$1,0)</f>
        <v>95455</v>
      </c>
      <c r="D19" s="3">
        <f>VLOOKUP($A19,'LTW Annual LA Forecasts'!$A$2:$AD$42,D$1,0)</f>
        <v>91979</v>
      </c>
      <c r="E19" s="3">
        <f>VLOOKUP($A19,'ST Annual LA Forecasts'!$A$2:$AD$42,E$1,0)</f>
        <v>97517</v>
      </c>
      <c r="F19" s="3">
        <f>VLOOKUP($A19,'FS Annual LA Forecasts'!$A$2:$AD$42,F$1,0)</f>
        <v>63400</v>
      </c>
      <c r="G19" s="3">
        <f>VLOOKUP($A19,'BV Annual LA Forecasts'!$A$2:$AD$42,G$1,0)</f>
        <v>234261</v>
      </c>
      <c r="H19" s="3">
        <f>VLOOKUP($A19,'CT Annual LA Forecasts'!$A$2:$AD$42,H$1,0)</f>
        <v>249100</v>
      </c>
      <c r="I19" s="3">
        <f>VLOOKUP($A19,'LTW Annual LA Forecasts'!$A$2:$AD$42,I$1,0)</f>
        <v>234261</v>
      </c>
      <c r="J19" s="3">
        <f>VLOOKUP($A19,'ST Annual LA Forecasts'!$A$2:$AD$42,J$1,0)</f>
        <v>241157</v>
      </c>
      <c r="K19" s="3">
        <f>VLOOKUP($A19,'FS Annual LA Forecasts'!$A$2:$AD$42,K$1,0)</f>
        <v>155082</v>
      </c>
      <c r="L19" s="3">
        <f>VLOOKUP($A19,'BV Annual LA Forecasts'!$A$2:$AD$42,L$1,0)</f>
        <v>439967</v>
      </c>
      <c r="M19" s="3">
        <f>VLOOKUP($A19,'CT Annual LA Forecasts'!$A$2:$AD$42,M$1,0)</f>
        <v>479151</v>
      </c>
      <c r="N19" s="3">
        <f>VLOOKUP($A19,'LTW Annual LA Forecasts'!$A$2:$AD$42,N$1,0)</f>
        <v>439967</v>
      </c>
      <c r="O19" s="3">
        <f>VLOOKUP($A19,'ST Annual LA Forecasts'!$A$2:$AD$42,O$1,0)</f>
        <v>444741</v>
      </c>
      <c r="P19" s="3">
        <f>VLOOKUP($A19,'FS Annual LA Forecasts'!$A$2:$AD$42,P$1,0)</f>
        <v>309411</v>
      </c>
      <c r="Q19" s="3">
        <f>VLOOKUP($A19,'BV Annual LA Forecasts'!$A$2:$AD$42,Q$1,0)</f>
        <v>471288</v>
      </c>
      <c r="R19" s="3">
        <f>VLOOKUP($A19,'CT Annual LA Forecasts'!$A$2:$AD$42,R$1,0)</f>
        <v>519471</v>
      </c>
      <c r="S19" s="3">
        <f>VLOOKUP($A19,'LTW Annual LA Forecasts'!$A$2:$AD$42,S$1,0)</f>
        <v>471288</v>
      </c>
      <c r="T19" s="3">
        <f>VLOOKUP($A19,'ST Annual LA Forecasts'!$A$2:$AD$42,T$1,0)</f>
        <v>486288</v>
      </c>
      <c r="U19" s="3">
        <f>VLOOKUP($A19,'FS Annual LA Forecasts'!$A$2:$AD$42,U$1,0)</f>
        <v>347039</v>
      </c>
      <c r="V19" s="34" t="s">
        <v>14</v>
      </c>
      <c r="W19" s="2" t="s">
        <v>87</v>
      </c>
      <c r="X19" s="2" t="s">
        <v>41</v>
      </c>
    </row>
    <row r="20" spans="1:24" x14ac:dyDescent="0.25">
      <c r="A20" s="8" t="s">
        <v>15</v>
      </c>
      <c r="B20" s="3">
        <f>VLOOKUP($A20,'BV Annual LA Forecasts'!$A$2:$AD$42,B$1,0)</f>
        <v>4864</v>
      </c>
      <c r="C20" s="3">
        <f>VLOOKUP($A20,'CT Annual LA Forecasts'!$A$2:$AD$42,C$1,0)</f>
        <v>5053</v>
      </c>
      <c r="D20" s="3">
        <f>VLOOKUP($A20,'LTW Annual LA Forecasts'!$A$2:$AD$42,D$1,0)</f>
        <v>4864</v>
      </c>
      <c r="E20" s="3">
        <f>VLOOKUP($A20,'ST Annual LA Forecasts'!$A$2:$AD$42,E$1,0)</f>
        <v>5158</v>
      </c>
      <c r="F20" s="3">
        <f>VLOOKUP($A20,'FS Annual LA Forecasts'!$A$2:$AD$42,F$1,0)</f>
        <v>3037</v>
      </c>
      <c r="G20" s="3">
        <f>VLOOKUP($A20,'BV Annual LA Forecasts'!$A$2:$AD$42,G$1,0)</f>
        <v>24406</v>
      </c>
      <c r="H20" s="3">
        <f>VLOOKUP($A20,'CT Annual LA Forecasts'!$A$2:$AD$42,H$1,0)</f>
        <v>26057</v>
      </c>
      <c r="I20" s="3">
        <f>VLOOKUP($A20,'LTW Annual LA Forecasts'!$A$2:$AD$42,I$1,0)</f>
        <v>24406</v>
      </c>
      <c r="J20" s="3">
        <f>VLOOKUP($A20,'ST Annual LA Forecasts'!$A$2:$AD$42,J$1,0)</f>
        <v>24707</v>
      </c>
      <c r="K20" s="3">
        <f>VLOOKUP($A20,'FS Annual LA Forecasts'!$A$2:$AD$42,K$1,0)</f>
        <v>16292</v>
      </c>
      <c r="L20" s="3">
        <f>VLOOKUP($A20,'BV Annual LA Forecasts'!$A$2:$AD$42,L$1,0)</f>
        <v>55319</v>
      </c>
      <c r="M20" s="3">
        <f>VLOOKUP($A20,'CT Annual LA Forecasts'!$A$2:$AD$42,M$1,0)</f>
        <v>60815</v>
      </c>
      <c r="N20" s="3">
        <f>VLOOKUP($A20,'LTW Annual LA Forecasts'!$A$2:$AD$42,N$1,0)</f>
        <v>55319</v>
      </c>
      <c r="O20" s="3">
        <f>VLOOKUP($A20,'ST Annual LA Forecasts'!$A$2:$AD$42,O$1,0)</f>
        <v>55271</v>
      </c>
      <c r="P20" s="3">
        <f>VLOOKUP($A20,'FS Annual LA Forecasts'!$A$2:$AD$42,P$1,0)</f>
        <v>39689</v>
      </c>
      <c r="Q20" s="3">
        <f>VLOOKUP($A20,'BV Annual LA Forecasts'!$A$2:$AD$42,Q$1,0)</f>
        <v>59909</v>
      </c>
      <c r="R20" s="3">
        <f>VLOOKUP($A20,'CT Annual LA Forecasts'!$A$2:$AD$42,R$1,0)</f>
        <v>66868</v>
      </c>
      <c r="S20" s="3">
        <f>VLOOKUP($A20,'LTW Annual LA Forecasts'!$A$2:$AD$42,S$1,0)</f>
        <v>59909</v>
      </c>
      <c r="T20" s="3">
        <f>VLOOKUP($A20,'ST Annual LA Forecasts'!$A$2:$AD$42,T$1,0)</f>
        <v>61386</v>
      </c>
      <c r="U20" s="3">
        <f>VLOOKUP($A20,'FS Annual LA Forecasts'!$A$2:$AD$42,U$1,0)</f>
        <v>45251</v>
      </c>
      <c r="V20" s="34" t="s">
        <v>15</v>
      </c>
      <c r="W20" s="2" t="s">
        <v>88</v>
      </c>
      <c r="X20" s="2" t="s">
        <v>43</v>
      </c>
    </row>
    <row r="21" spans="1:24" x14ac:dyDescent="0.25">
      <c r="A21" s="8" t="s">
        <v>16</v>
      </c>
      <c r="B21" s="3">
        <f>VLOOKUP($A21,'BV Annual LA Forecasts'!$A$2:$AD$42,B$1,0)</f>
        <v>12181</v>
      </c>
      <c r="C21" s="3">
        <f>VLOOKUP($A21,'CT Annual LA Forecasts'!$A$2:$AD$42,C$1,0)</f>
        <v>12653</v>
      </c>
      <c r="D21" s="3">
        <f>VLOOKUP($A21,'LTW Annual LA Forecasts'!$A$2:$AD$42,D$1,0)</f>
        <v>12181</v>
      </c>
      <c r="E21" s="3">
        <f>VLOOKUP($A21,'ST Annual LA Forecasts'!$A$2:$AD$42,E$1,0)</f>
        <v>12917</v>
      </c>
      <c r="F21" s="3">
        <f>VLOOKUP($A21,'FS Annual LA Forecasts'!$A$2:$AD$42,F$1,0)</f>
        <v>7604</v>
      </c>
      <c r="G21" s="3">
        <f>VLOOKUP($A21,'BV Annual LA Forecasts'!$A$2:$AD$42,G$1,0)</f>
        <v>47180</v>
      </c>
      <c r="H21" s="3">
        <f>VLOOKUP($A21,'CT Annual LA Forecasts'!$A$2:$AD$42,H$1,0)</f>
        <v>50316</v>
      </c>
      <c r="I21" s="3">
        <f>VLOOKUP($A21,'LTW Annual LA Forecasts'!$A$2:$AD$42,I$1,0)</f>
        <v>47180</v>
      </c>
      <c r="J21" s="3">
        <f>VLOOKUP($A21,'ST Annual LA Forecasts'!$A$2:$AD$42,J$1,0)</f>
        <v>48044</v>
      </c>
      <c r="K21" s="3">
        <f>VLOOKUP($A21,'FS Annual LA Forecasts'!$A$2:$AD$42,K$1,0)</f>
        <v>31030</v>
      </c>
      <c r="L21" s="3">
        <f>VLOOKUP($A21,'BV Annual LA Forecasts'!$A$2:$AD$42,L$1,0)</f>
        <v>100782</v>
      </c>
      <c r="M21" s="3">
        <f>VLOOKUP($A21,'CT Annual LA Forecasts'!$A$2:$AD$42,M$1,0)</f>
        <v>110482</v>
      </c>
      <c r="N21" s="3">
        <f>VLOOKUP($A21,'LTW Annual LA Forecasts'!$A$2:$AD$42,N$1,0)</f>
        <v>100782</v>
      </c>
      <c r="O21" s="3">
        <f>VLOOKUP($A21,'ST Annual LA Forecasts'!$A$2:$AD$42,O$1,0)</f>
        <v>101059</v>
      </c>
      <c r="P21" s="3">
        <f>VLOOKUP($A21,'FS Annual LA Forecasts'!$A$2:$AD$42,P$1,0)</f>
        <v>71608</v>
      </c>
      <c r="Q21" s="3">
        <f>VLOOKUP($A21,'BV Annual LA Forecasts'!$A$2:$AD$42,Q$1,0)</f>
        <v>108776</v>
      </c>
      <c r="R21" s="3">
        <f>VLOOKUP($A21,'CT Annual LA Forecasts'!$A$2:$AD$42,R$1,0)</f>
        <v>120957</v>
      </c>
      <c r="S21" s="3">
        <f>VLOOKUP($A21,'LTW Annual LA Forecasts'!$A$2:$AD$42,S$1,0)</f>
        <v>108776</v>
      </c>
      <c r="T21" s="3">
        <f>VLOOKUP($A21,'ST Annual LA Forecasts'!$A$2:$AD$42,T$1,0)</f>
        <v>111699</v>
      </c>
      <c r="U21" s="3">
        <f>VLOOKUP($A21,'FS Annual LA Forecasts'!$A$2:$AD$42,U$1,0)</f>
        <v>81267</v>
      </c>
      <c r="V21" s="34" t="s">
        <v>16</v>
      </c>
      <c r="W21" s="2" t="s">
        <v>89</v>
      </c>
      <c r="X21" s="2" t="s">
        <v>42</v>
      </c>
    </row>
    <row r="22" spans="1:24" x14ac:dyDescent="0.25">
      <c r="A22" s="8" t="s">
        <v>17</v>
      </c>
      <c r="B22" s="3">
        <f>VLOOKUP($A22,'BV Annual LA Forecasts'!$A$2:$AD$42,B$1,0)</f>
        <v>1125</v>
      </c>
      <c r="C22" s="3">
        <f>VLOOKUP($A22,'CT Annual LA Forecasts'!$A$2:$AD$42,C$1,0)</f>
        <v>1167</v>
      </c>
      <c r="D22" s="3">
        <f>VLOOKUP($A22,'LTW Annual LA Forecasts'!$A$2:$AD$42,D$1,0)</f>
        <v>1125</v>
      </c>
      <c r="E22" s="3">
        <f>VLOOKUP($A22,'ST Annual LA Forecasts'!$A$2:$AD$42,E$1,0)</f>
        <v>1193</v>
      </c>
      <c r="F22" s="3">
        <f>VLOOKUP($A22,'FS Annual LA Forecasts'!$A$2:$AD$42,F$1,0)</f>
        <v>775</v>
      </c>
      <c r="G22" s="3">
        <f>VLOOKUP($A22,'BV Annual LA Forecasts'!$A$2:$AD$42,G$1,0)</f>
        <v>4932</v>
      </c>
      <c r="H22" s="3">
        <f>VLOOKUP($A22,'CT Annual LA Forecasts'!$A$2:$AD$42,H$1,0)</f>
        <v>5261</v>
      </c>
      <c r="I22" s="3">
        <f>VLOOKUP($A22,'LTW Annual LA Forecasts'!$A$2:$AD$42,I$1,0)</f>
        <v>4932</v>
      </c>
      <c r="J22" s="3">
        <f>VLOOKUP($A22,'ST Annual LA Forecasts'!$A$2:$AD$42,J$1,0)</f>
        <v>4999</v>
      </c>
      <c r="K22" s="3">
        <f>VLOOKUP($A22,'FS Annual LA Forecasts'!$A$2:$AD$42,K$1,0)</f>
        <v>3332</v>
      </c>
      <c r="L22" s="3">
        <f>VLOOKUP($A22,'BV Annual LA Forecasts'!$A$2:$AD$42,L$1,0)</f>
        <v>10942</v>
      </c>
      <c r="M22" s="3">
        <f>VLOOKUP($A22,'CT Annual LA Forecasts'!$A$2:$AD$42,M$1,0)</f>
        <v>12023</v>
      </c>
      <c r="N22" s="3">
        <f>VLOOKUP($A22,'LTW Annual LA Forecasts'!$A$2:$AD$42,N$1,0)</f>
        <v>10942</v>
      </c>
      <c r="O22" s="3">
        <f>VLOOKUP($A22,'ST Annual LA Forecasts'!$A$2:$AD$42,O$1,0)</f>
        <v>10940</v>
      </c>
      <c r="P22" s="3">
        <f>VLOOKUP($A22,'FS Annual LA Forecasts'!$A$2:$AD$42,P$1,0)</f>
        <v>7817</v>
      </c>
      <c r="Q22" s="3">
        <f>VLOOKUP($A22,'BV Annual LA Forecasts'!$A$2:$AD$42,Q$1,0)</f>
        <v>11842</v>
      </c>
      <c r="R22" s="3">
        <f>VLOOKUP($A22,'CT Annual LA Forecasts'!$A$2:$AD$42,R$1,0)</f>
        <v>13209</v>
      </c>
      <c r="S22" s="3">
        <f>VLOOKUP($A22,'LTW Annual LA Forecasts'!$A$2:$AD$42,S$1,0)</f>
        <v>11842</v>
      </c>
      <c r="T22" s="3">
        <f>VLOOKUP($A22,'ST Annual LA Forecasts'!$A$2:$AD$42,T$1,0)</f>
        <v>12139</v>
      </c>
      <c r="U22" s="3">
        <f>VLOOKUP($A22,'FS Annual LA Forecasts'!$A$2:$AD$42,U$1,0)</f>
        <v>8907</v>
      </c>
      <c r="V22" s="34" t="s">
        <v>17</v>
      </c>
      <c r="W22" s="2" t="s">
        <v>90</v>
      </c>
      <c r="X22" s="2" t="s">
        <v>71</v>
      </c>
    </row>
    <row r="23" spans="1:24" x14ac:dyDescent="0.25">
      <c r="A23" s="8" t="s">
        <v>18</v>
      </c>
      <c r="B23" s="3">
        <f>VLOOKUP($A23,'BV Annual LA Forecasts'!$A$2:$AD$42,B$1,0)</f>
        <v>6142</v>
      </c>
      <c r="C23" s="3">
        <f>VLOOKUP($A23,'CT Annual LA Forecasts'!$A$2:$AD$42,C$1,0)</f>
        <v>6378</v>
      </c>
      <c r="D23" s="3">
        <f>VLOOKUP($A23,'LTW Annual LA Forecasts'!$A$2:$AD$42,D$1,0)</f>
        <v>6142</v>
      </c>
      <c r="E23" s="3">
        <f>VLOOKUP($A23,'ST Annual LA Forecasts'!$A$2:$AD$42,E$1,0)</f>
        <v>6514</v>
      </c>
      <c r="F23" s="3">
        <f>VLOOKUP($A23,'FS Annual LA Forecasts'!$A$2:$AD$42,F$1,0)</f>
        <v>4236</v>
      </c>
      <c r="G23" s="3">
        <f>VLOOKUP($A23,'BV Annual LA Forecasts'!$A$2:$AD$42,G$1,0)</f>
        <v>31613</v>
      </c>
      <c r="H23" s="3">
        <f>VLOOKUP($A23,'CT Annual LA Forecasts'!$A$2:$AD$42,H$1,0)</f>
        <v>33745</v>
      </c>
      <c r="I23" s="3">
        <f>VLOOKUP($A23,'LTW Annual LA Forecasts'!$A$2:$AD$42,I$1,0)</f>
        <v>31613</v>
      </c>
      <c r="J23" s="3">
        <f>VLOOKUP($A23,'ST Annual LA Forecasts'!$A$2:$AD$42,J$1,0)</f>
        <v>31944</v>
      </c>
      <c r="K23" s="3">
        <f>VLOOKUP($A23,'FS Annual LA Forecasts'!$A$2:$AD$42,K$1,0)</f>
        <v>21445</v>
      </c>
      <c r="L23" s="3">
        <f>VLOOKUP($A23,'BV Annual LA Forecasts'!$A$2:$AD$42,L$1,0)</f>
        <v>72341</v>
      </c>
      <c r="M23" s="3">
        <f>VLOOKUP($A23,'CT Annual LA Forecasts'!$A$2:$AD$42,M$1,0)</f>
        <v>79611</v>
      </c>
      <c r="N23" s="3">
        <f>VLOOKUP($A23,'LTW Annual LA Forecasts'!$A$2:$AD$42,N$1,0)</f>
        <v>72341</v>
      </c>
      <c r="O23" s="3">
        <f>VLOOKUP($A23,'ST Annual LA Forecasts'!$A$2:$AD$42,O$1,0)</f>
        <v>72196</v>
      </c>
      <c r="P23" s="3">
        <f>VLOOKUP($A23,'FS Annual LA Forecasts'!$A$2:$AD$42,P$1,0)</f>
        <v>51820</v>
      </c>
      <c r="Q23" s="3">
        <f>VLOOKUP($A23,'BV Annual LA Forecasts'!$A$2:$AD$42,Q$1,0)</f>
        <v>78432</v>
      </c>
      <c r="R23" s="3">
        <f>VLOOKUP($A23,'CT Annual LA Forecasts'!$A$2:$AD$42,R$1,0)</f>
        <v>87660</v>
      </c>
      <c r="S23" s="3">
        <f>VLOOKUP($A23,'LTW Annual LA Forecasts'!$A$2:$AD$42,S$1,0)</f>
        <v>78432</v>
      </c>
      <c r="T23" s="3">
        <f>VLOOKUP($A23,'ST Annual LA Forecasts'!$A$2:$AD$42,T$1,0)</f>
        <v>80310</v>
      </c>
      <c r="U23" s="3">
        <f>VLOOKUP($A23,'FS Annual LA Forecasts'!$A$2:$AD$42,U$1,0)</f>
        <v>59199</v>
      </c>
      <c r="V23" s="34" t="s">
        <v>18</v>
      </c>
      <c r="W23" s="2" t="s">
        <v>91</v>
      </c>
      <c r="X23" s="2" t="s">
        <v>92</v>
      </c>
    </row>
    <row r="24" spans="1:24" x14ac:dyDescent="0.25">
      <c r="A24" s="8" t="s">
        <v>19</v>
      </c>
      <c r="B24" s="3">
        <f>VLOOKUP($A24,'BV Annual LA Forecasts'!$A$2:$AD$42,B$1,0)</f>
        <v>7990</v>
      </c>
      <c r="C24" s="3">
        <f>VLOOKUP($A24,'CT Annual LA Forecasts'!$A$2:$AD$42,C$1,0)</f>
        <v>8293</v>
      </c>
      <c r="D24" s="3">
        <f>VLOOKUP($A24,'LTW Annual LA Forecasts'!$A$2:$AD$42,D$1,0)</f>
        <v>7990</v>
      </c>
      <c r="E24" s="3">
        <f>VLOOKUP($A24,'ST Annual LA Forecasts'!$A$2:$AD$42,E$1,0)</f>
        <v>8470</v>
      </c>
      <c r="F24" s="3">
        <f>VLOOKUP($A24,'FS Annual LA Forecasts'!$A$2:$AD$42,F$1,0)</f>
        <v>5508</v>
      </c>
      <c r="G24" s="3">
        <f>VLOOKUP($A24,'BV Annual LA Forecasts'!$A$2:$AD$42,G$1,0)</f>
        <v>40942</v>
      </c>
      <c r="H24" s="3">
        <f>VLOOKUP($A24,'CT Annual LA Forecasts'!$A$2:$AD$42,H$1,0)</f>
        <v>43701</v>
      </c>
      <c r="I24" s="3">
        <f>VLOOKUP($A24,'LTW Annual LA Forecasts'!$A$2:$AD$42,I$1,0)</f>
        <v>40942</v>
      </c>
      <c r="J24" s="3">
        <f>VLOOKUP($A24,'ST Annual LA Forecasts'!$A$2:$AD$42,J$1,0)</f>
        <v>41373</v>
      </c>
      <c r="K24" s="3">
        <f>VLOOKUP($A24,'FS Annual LA Forecasts'!$A$2:$AD$42,K$1,0)</f>
        <v>27775</v>
      </c>
      <c r="L24" s="3">
        <f>VLOOKUP($A24,'BV Annual LA Forecasts'!$A$2:$AD$42,L$1,0)</f>
        <v>93624</v>
      </c>
      <c r="M24" s="3">
        <f>VLOOKUP($A24,'CT Annual LA Forecasts'!$A$2:$AD$42,M$1,0)</f>
        <v>103028</v>
      </c>
      <c r="N24" s="3">
        <f>VLOOKUP($A24,'LTW Annual LA Forecasts'!$A$2:$AD$42,N$1,0)</f>
        <v>93624</v>
      </c>
      <c r="O24" s="3">
        <f>VLOOKUP($A24,'ST Annual LA Forecasts'!$A$2:$AD$42,O$1,0)</f>
        <v>93437</v>
      </c>
      <c r="P24" s="3">
        <f>VLOOKUP($A24,'FS Annual LA Forecasts'!$A$2:$AD$42,P$1,0)</f>
        <v>67060</v>
      </c>
      <c r="Q24" s="3">
        <f>VLOOKUP($A24,'BV Annual LA Forecasts'!$A$2:$AD$42,Q$1,0)</f>
        <v>101500</v>
      </c>
      <c r="R24" s="3">
        <f>VLOOKUP($A24,'CT Annual LA Forecasts'!$A$2:$AD$42,R$1,0)</f>
        <v>113434</v>
      </c>
      <c r="S24" s="3">
        <f>VLOOKUP($A24,'LTW Annual LA Forecasts'!$A$2:$AD$42,S$1,0)</f>
        <v>101500</v>
      </c>
      <c r="T24" s="3">
        <f>VLOOKUP($A24,'ST Annual LA Forecasts'!$A$2:$AD$42,T$1,0)</f>
        <v>103934</v>
      </c>
      <c r="U24" s="3">
        <f>VLOOKUP($A24,'FS Annual LA Forecasts'!$A$2:$AD$42,U$1,0)</f>
        <v>76603</v>
      </c>
      <c r="V24" s="34" t="s">
        <v>19</v>
      </c>
      <c r="W24" s="2" t="s">
        <v>93</v>
      </c>
      <c r="X24" s="2" t="s">
        <v>92</v>
      </c>
    </row>
    <row r="25" spans="1:24" x14ac:dyDescent="0.25">
      <c r="A25" s="8" t="s">
        <v>20</v>
      </c>
      <c r="B25" s="3">
        <f>VLOOKUP($A25,'BV Annual LA Forecasts'!$A$2:$AD$42,B$1,0)</f>
        <v>10698</v>
      </c>
      <c r="C25" s="3">
        <f>VLOOKUP($A25,'CT Annual LA Forecasts'!$A$2:$AD$42,C$1,0)</f>
        <v>11114</v>
      </c>
      <c r="D25" s="3">
        <f>VLOOKUP($A25,'LTW Annual LA Forecasts'!$A$2:$AD$42,D$1,0)</f>
        <v>10698</v>
      </c>
      <c r="E25" s="3">
        <f>VLOOKUP($A25,'ST Annual LA Forecasts'!$A$2:$AD$42,E$1,0)</f>
        <v>11345</v>
      </c>
      <c r="F25" s="3">
        <f>VLOOKUP($A25,'FS Annual LA Forecasts'!$A$2:$AD$42,F$1,0)</f>
        <v>6680</v>
      </c>
      <c r="G25" s="3">
        <f>VLOOKUP($A25,'BV Annual LA Forecasts'!$A$2:$AD$42,G$1,0)</f>
        <v>43501</v>
      </c>
      <c r="H25" s="3">
        <f>VLOOKUP($A25,'CT Annual LA Forecasts'!$A$2:$AD$42,H$1,0)</f>
        <v>46406</v>
      </c>
      <c r="I25" s="3">
        <f>VLOOKUP($A25,'LTW Annual LA Forecasts'!$A$2:$AD$42,I$1,0)</f>
        <v>43501</v>
      </c>
      <c r="J25" s="3">
        <f>VLOOKUP($A25,'ST Annual LA Forecasts'!$A$2:$AD$42,J$1,0)</f>
        <v>44243</v>
      </c>
      <c r="K25" s="3">
        <f>VLOOKUP($A25,'FS Annual LA Forecasts'!$A$2:$AD$42,K$1,0)</f>
        <v>28700</v>
      </c>
      <c r="L25" s="3">
        <f>VLOOKUP($A25,'BV Annual LA Forecasts'!$A$2:$AD$42,L$1,0)</f>
        <v>94107</v>
      </c>
      <c r="M25" s="3">
        <f>VLOOKUP($A25,'CT Annual LA Forecasts'!$A$2:$AD$42,M$1,0)</f>
        <v>103230</v>
      </c>
      <c r="N25" s="3">
        <f>VLOOKUP($A25,'LTW Annual LA Forecasts'!$A$2:$AD$42,N$1,0)</f>
        <v>94107</v>
      </c>
      <c r="O25" s="3">
        <f>VLOOKUP($A25,'ST Annual LA Forecasts'!$A$2:$AD$42,O$1,0)</f>
        <v>94291</v>
      </c>
      <c r="P25" s="3">
        <f>VLOOKUP($A25,'FS Annual LA Forecasts'!$A$2:$AD$42,P$1,0)</f>
        <v>67009</v>
      </c>
      <c r="Q25" s="3">
        <f>VLOOKUP($A25,'BV Annual LA Forecasts'!$A$2:$AD$42,Q$1,0)</f>
        <v>101646</v>
      </c>
      <c r="R25" s="3">
        <f>VLOOKUP($A25,'CT Annual LA Forecasts'!$A$2:$AD$42,R$1,0)</f>
        <v>113121</v>
      </c>
      <c r="S25" s="3">
        <f>VLOOKUP($A25,'LTW Annual LA Forecasts'!$A$2:$AD$42,S$1,0)</f>
        <v>101646</v>
      </c>
      <c r="T25" s="3">
        <f>VLOOKUP($A25,'ST Annual LA Forecasts'!$A$2:$AD$42,T$1,0)</f>
        <v>104327</v>
      </c>
      <c r="U25" s="3">
        <f>VLOOKUP($A25,'FS Annual LA Forecasts'!$A$2:$AD$42,U$1,0)</f>
        <v>76124</v>
      </c>
      <c r="V25" s="34" t="s">
        <v>20</v>
      </c>
      <c r="W25" s="2" t="s">
        <v>94</v>
      </c>
      <c r="X25" s="2" t="s">
        <v>42</v>
      </c>
    </row>
    <row r="26" spans="1:24" x14ac:dyDescent="0.25">
      <c r="A26" s="8" t="s">
        <v>63</v>
      </c>
      <c r="B26" s="3">
        <f>VLOOKUP($A26,'BV Annual LA Forecasts'!$A$2:$AD$42,B$1,0)</f>
        <v>45563</v>
      </c>
      <c r="C26" s="3">
        <f>VLOOKUP($A26,'CT Annual LA Forecasts'!$A$2:$AD$42,C$1,0)</f>
        <v>47323</v>
      </c>
      <c r="D26" s="3">
        <f>VLOOKUP($A26,'LTW Annual LA Forecasts'!$A$2:$AD$42,D$1,0)</f>
        <v>45563</v>
      </c>
      <c r="E26" s="3">
        <f>VLOOKUP($A26,'ST Annual LA Forecasts'!$A$2:$AD$42,E$1,0)</f>
        <v>48318</v>
      </c>
      <c r="F26" s="3">
        <f>VLOOKUP($A26,'FS Annual LA Forecasts'!$A$2:$AD$42,F$1,0)</f>
        <v>29161</v>
      </c>
      <c r="G26" s="3">
        <f>VLOOKUP($A26,'BV Annual LA Forecasts'!$A$2:$AD$42,G$1,0)</f>
        <v>179349</v>
      </c>
      <c r="H26" s="3">
        <f>VLOOKUP($A26,'CT Annual LA Forecasts'!$A$2:$AD$42,H$1,0)</f>
        <v>191271</v>
      </c>
      <c r="I26" s="3">
        <f>VLOOKUP($A26,'LTW Annual LA Forecasts'!$A$2:$AD$42,I$1,0)</f>
        <v>179349</v>
      </c>
      <c r="J26" s="3">
        <f>VLOOKUP($A26,'ST Annual LA Forecasts'!$A$2:$AD$42,J$1,0)</f>
        <v>182481</v>
      </c>
      <c r="K26" s="3">
        <f>VLOOKUP($A26,'FS Annual LA Forecasts'!$A$2:$AD$42,K$1,0)</f>
        <v>118726</v>
      </c>
      <c r="L26" s="3">
        <f>VLOOKUP($A26,'BV Annual LA Forecasts'!$A$2:$AD$42,L$1,0)</f>
        <v>385575</v>
      </c>
      <c r="M26" s="3">
        <f>VLOOKUP($A26,'CT Annual LA Forecasts'!$A$2:$AD$42,M$1,0)</f>
        <v>422875</v>
      </c>
      <c r="N26" s="3">
        <f>VLOOKUP($A26,'LTW Annual LA Forecasts'!$A$2:$AD$42,N$1,0)</f>
        <v>385575</v>
      </c>
      <c r="O26" s="3">
        <f>VLOOKUP($A26,'ST Annual LA Forecasts'!$A$2:$AD$42,O$1,0)</f>
        <v>386427</v>
      </c>
      <c r="P26" s="3">
        <f>VLOOKUP($A26,'FS Annual LA Forecasts'!$A$2:$AD$42,P$1,0)</f>
        <v>274318</v>
      </c>
      <c r="Q26" s="3">
        <f>VLOOKUP($A26,'BV Annual LA Forecasts'!$A$2:$AD$42,Q$1,0)</f>
        <v>416379</v>
      </c>
      <c r="R26" s="3">
        <f>VLOOKUP($A26,'CT Annual LA Forecasts'!$A$2:$AD$42,R$1,0)</f>
        <v>463275</v>
      </c>
      <c r="S26" s="3">
        <f>VLOOKUP($A26,'LTW Annual LA Forecasts'!$A$2:$AD$42,S$1,0)</f>
        <v>416379</v>
      </c>
      <c r="T26" s="3">
        <f>VLOOKUP($A26,'ST Annual LA Forecasts'!$A$2:$AD$42,T$1,0)</f>
        <v>427424</v>
      </c>
      <c r="U26" s="3">
        <f>VLOOKUP($A26,'FS Annual LA Forecasts'!$A$2:$AD$42,U$1,0)</f>
        <v>311546</v>
      </c>
      <c r="V26" s="34" t="s">
        <v>63</v>
      </c>
      <c r="W26" s="2" t="s">
        <v>95</v>
      </c>
      <c r="X26" s="2" t="s">
        <v>47</v>
      </c>
    </row>
    <row r="27" spans="1:24" x14ac:dyDescent="0.25">
      <c r="A27" s="8" t="s">
        <v>21</v>
      </c>
      <c r="B27" s="3">
        <f>VLOOKUP($A27,'BV Annual LA Forecasts'!$A$2:$AD$42,B$1,0)</f>
        <v>19864</v>
      </c>
      <c r="C27" s="3">
        <f>VLOOKUP($A27,'CT Annual LA Forecasts'!$A$2:$AD$42,C$1,0)</f>
        <v>20638</v>
      </c>
      <c r="D27" s="3">
        <f>VLOOKUP($A27,'LTW Annual LA Forecasts'!$A$2:$AD$42,D$1,0)</f>
        <v>19864</v>
      </c>
      <c r="E27" s="3">
        <f>VLOOKUP($A27,'ST Annual LA Forecasts'!$A$2:$AD$42,E$1,0)</f>
        <v>21067</v>
      </c>
      <c r="F27" s="3">
        <f>VLOOKUP($A27,'FS Annual LA Forecasts'!$A$2:$AD$42,F$1,0)</f>
        <v>12406</v>
      </c>
      <c r="G27" s="3">
        <f>VLOOKUP($A27,'BV Annual LA Forecasts'!$A$2:$AD$42,G$1,0)</f>
        <v>78634</v>
      </c>
      <c r="H27" s="3">
        <f>VLOOKUP($A27,'CT Annual LA Forecasts'!$A$2:$AD$42,H$1,0)</f>
        <v>83870</v>
      </c>
      <c r="I27" s="3">
        <f>VLOOKUP($A27,'LTW Annual LA Forecasts'!$A$2:$AD$42,I$1,0)</f>
        <v>78634</v>
      </c>
      <c r="J27" s="3">
        <f>VLOOKUP($A27,'ST Annual LA Forecasts'!$A$2:$AD$42,J$1,0)</f>
        <v>80031</v>
      </c>
      <c r="K27" s="3">
        <f>VLOOKUP($A27,'FS Annual LA Forecasts'!$A$2:$AD$42,K$1,0)</f>
        <v>51789</v>
      </c>
      <c r="L27" s="3">
        <f>VLOOKUP($A27,'BV Annual LA Forecasts'!$A$2:$AD$42,L$1,0)</f>
        <v>168935</v>
      </c>
      <c r="M27" s="3">
        <f>VLOOKUP($A27,'CT Annual LA Forecasts'!$A$2:$AD$42,M$1,0)</f>
        <v>185246</v>
      </c>
      <c r="N27" s="3">
        <f>VLOOKUP($A27,'LTW Annual LA Forecasts'!$A$2:$AD$42,N$1,0)</f>
        <v>168935</v>
      </c>
      <c r="O27" s="3">
        <f>VLOOKUP($A27,'ST Annual LA Forecasts'!$A$2:$AD$42,O$1,0)</f>
        <v>169340</v>
      </c>
      <c r="P27" s="3">
        <f>VLOOKUP($A27,'FS Annual LA Forecasts'!$A$2:$AD$42,P$1,0)</f>
        <v>120153</v>
      </c>
      <c r="Q27" s="3">
        <f>VLOOKUP($A27,'BV Annual LA Forecasts'!$A$2:$AD$42,Q$1,0)</f>
        <v>182400</v>
      </c>
      <c r="R27" s="3">
        <f>VLOOKUP($A27,'CT Annual LA Forecasts'!$A$2:$AD$42,R$1,0)</f>
        <v>202898</v>
      </c>
      <c r="S27" s="3">
        <f>VLOOKUP($A27,'LTW Annual LA Forecasts'!$A$2:$AD$42,S$1,0)</f>
        <v>182400</v>
      </c>
      <c r="T27" s="3">
        <f>VLOOKUP($A27,'ST Annual LA Forecasts'!$A$2:$AD$42,T$1,0)</f>
        <v>187255</v>
      </c>
      <c r="U27" s="3">
        <f>VLOOKUP($A27,'FS Annual LA Forecasts'!$A$2:$AD$42,U$1,0)</f>
        <v>136421</v>
      </c>
      <c r="V27" s="34" t="s">
        <v>21</v>
      </c>
      <c r="W27" s="2" t="s">
        <v>96</v>
      </c>
      <c r="X27" s="2" t="s">
        <v>42</v>
      </c>
    </row>
    <row r="28" spans="1:24" x14ac:dyDescent="0.25">
      <c r="A28" s="8" t="s">
        <v>22</v>
      </c>
      <c r="B28" s="3">
        <f>VLOOKUP($A28,'BV Annual LA Forecasts'!$A$2:$AD$42,B$1,0)</f>
        <v>629</v>
      </c>
      <c r="C28" s="3">
        <f>VLOOKUP($A28,'CT Annual LA Forecasts'!$A$2:$AD$42,C$1,0)</f>
        <v>652</v>
      </c>
      <c r="D28" s="3">
        <f>VLOOKUP($A28,'LTW Annual LA Forecasts'!$A$2:$AD$42,D$1,0)</f>
        <v>629</v>
      </c>
      <c r="E28" s="3">
        <f>VLOOKUP($A28,'ST Annual LA Forecasts'!$A$2:$AD$42,E$1,0)</f>
        <v>666</v>
      </c>
      <c r="F28" s="3">
        <f>VLOOKUP($A28,'FS Annual LA Forecasts'!$A$2:$AD$42,F$1,0)</f>
        <v>433</v>
      </c>
      <c r="G28" s="3">
        <f>VLOOKUP($A28,'BV Annual LA Forecasts'!$A$2:$AD$42,G$1,0)</f>
        <v>3397</v>
      </c>
      <c r="H28" s="3">
        <f>VLOOKUP($A28,'CT Annual LA Forecasts'!$A$2:$AD$42,H$1,0)</f>
        <v>3627</v>
      </c>
      <c r="I28" s="3">
        <f>VLOOKUP($A28,'LTW Annual LA Forecasts'!$A$2:$AD$42,I$1,0)</f>
        <v>3397</v>
      </c>
      <c r="J28" s="3">
        <f>VLOOKUP($A28,'ST Annual LA Forecasts'!$A$2:$AD$42,J$1,0)</f>
        <v>3429</v>
      </c>
      <c r="K28" s="3">
        <f>VLOOKUP($A28,'FS Annual LA Forecasts'!$A$2:$AD$42,K$1,0)</f>
        <v>2307</v>
      </c>
      <c r="L28" s="3">
        <f>VLOOKUP($A28,'BV Annual LA Forecasts'!$A$2:$AD$42,L$1,0)</f>
        <v>7839</v>
      </c>
      <c r="M28" s="3">
        <f>VLOOKUP($A28,'CT Annual LA Forecasts'!$A$2:$AD$42,M$1,0)</f>
        <v>8631</v>
      </c>
      <c r="N28" s="3">
        <f>VLOOKUP($A28,'LTW Annual LA Forecasts'!$A$2:$AD$42,N$1,0)</f>
        <v>7839</v>
      </c>
      <c r="O28" s="3">
        <f>VLOOKUP($A28,'ST Annual LA Forecasts'!$A$2:$AD$42,O$1,0)</f>
        <v>7820</v>
      </c>
      <c r="P28" s="3">
        <f>VLOOKUP($A28,'FS Annual LA Forecasts'!$A$2:$AD$42,P$1,0)</f>
        <v>5619</v>
      </c>
      <c r="Q28" s="3">
        <f>VLOOKUP($A28,'BV Annual LA Forecasts'!$A$2:$AD$42,Q$1,0)</f>
        <v>8504</v>
      </c>
      <c r="R28" s="3">
        <f>VLOOKUP($A28,'CT Annual LA Forecasts'!$A$2:$AD$42,R$1,0)</f>
        <v>9508</v>
      </c>
      <c r="S28" s="3">
        <f>VLOOKUP($A28,'LTW Annual LA Forecasts'!$A$2:$AD$42,S$1,0)</f>
        <v>8504</v>
      </c>
      <c r="T28" s="3">
        <f>VLOOKUP($A28,'ST Annual LA Forecasts'!$A$2:$AD$42,T$1,0)</f>
        <v>8704</v>
      </c>
      <c r="U28" s="3">
        <f>VLOOKUP($A28,'FS Annual LA Forecasts'!$A$2:$AD$42,U$1,0)</f>
        <v>6424</v>
      </c>
      <c r="V28" s="34" t="s">
        <v>22</v>
      </c>
      <c r="W28" s="2" t="s">
        <v>97</v>
      </c>
      <c r="X28" s="2" t="s">
        <v>49</v>
      </c>
    </row>
    <row r="29" spans="1:24" x14ac:dyDescent="0.25">
      <c r="A29" s="8" t="s">
        <v>23</v>
      </c>
      <c r="B29" s="3">
        <f>VLOOKUP($A29,'BV Annual LA Forecasts'!$A$2:$AD$42,B$1,0)</f>
        <v>5678</v>
      </c>
      <c r="C29" s="3">
        <f>VLOOKUP($A29,'CT Annual LA Forecasts'!$A$2:$AD$42,C$1,0)</f>
        <v>5900</v>
      </c>
      <c r="D29" s="3">
        <f>VLOOKUP($A29,'LTW Annual LA Forecasts'!$A$2:$AD$42,D$1,0)</f>
        <v>5678</v>
      </c>
      <c r="E29" s="3">
        <f>VLOOKUP($A29,'ST Annual LA Forecasts'!$A$2:$AD$42,E$1,0)</f>
        <v>6022</v>
      </c>
      <c r="F29" s="3">
        <f>VLOOKUP($A29,'FS Annual LA Forecasts'!$A$2:$AD$42,F$1,0)</f>
        <v>3546</v>
      </c>
      <c r="G29" s="3">
        <f>VLOOKUP($A29,'BV Annual LA Forecasts'!$A$2:$AD$42,G$1,0)</f>
        <v>27815</v>
      </c>
      <c r="H29" s="3">
        <f>VLOOKUP($A29,'CT Annual LA Forecasts'!$A$2:$AD$42,H$1,0)</f>
        <v>29695</v>
      </c>
      <c r="I29" s="3">
        <f>VLOOKUP($A29,'LTW Annual LA Forecasts'!$A$2:$AD$42,I$1,0)</f>
        <v>27815</v>
      </c>
      <c r="J29" s="3">
        <f>VLOOKUP($A29,'ST Annual LA Forecasts'!$A$2:$AD$42,J$1,0)</f>
        <v>28171</v>
      </c>
      <c r="K29" s="3">
        <f>VLOOKUP($A29,'FS Annual LA Forecasts'!$A$2:$AD$42,K$1,0)</f>
        <v>18545</v>
      </c>
      <c r="L29" s="3">
        <f>VLOOKUP($A29,'BV Annual LA Forecasts'!$A$2:$AD$42,L$1,0)</f>
        <v>62748</v>
      </c>
      <c r="M29" s="3">
        <f>VLOOKUP($A29,'CT Annual LA Forecasts'!$A$2:$AD$42,M$1,0)</f>
        <v>68966</v>
      </c>
      <c r="N29" s="3">
        <f>VLOOKUP($A29,'LTW Annual LA Forecasts'!$A$2:$AD$42,N$1,0)</f>
        <v>62748</v>
      </c>
      <c r="O29" s="3">
        <f>VLOOKUP($A29,'ST Annual LA Forecasts'!$A$2:$AD$42,O$1,0)</f>
        <v>62711</v>
      </c>
      <c r="P29" s="3">
        <f>VLOOKUP($A29,'FS Annual LA Forecasts'!$A$2:$AD$42,P$1,0)</f>
        <v>44984</v>
      </c>
      <c r="Q29" s="3">
        <f>VLOOKUP($A29,'BV Annual LA Forecasts'!$A$2:$AD$42,Q$1,0)</f>
        <v>67935</v>
      </c>
      <c r="R29" s="3">
        <f>VLOOKUP($A29,'CT Annual LA Forecasts'!$A$2:$AD$42,R$1,0)</f>
        <v>75804</v>
      </c>
      <c r="S29" s="3">
        <f>VLOOKUP($A29,'LTW Annual LA Forecasts'!$A$2:$AD$42,S$1,0)</f>
        <v>67935</v>
      </c>
      <c r="T29" s="3">
        <f>VLOOKUP($A29,'ST Annual LA Forecasts'!$A$2:$AD$42,T$1,0)</f>
        <v>69620</v>
      </c>
      <c r="U29" s="3">
        <f>VLOOKUP($A29,'FS Annual LA Forecasts'!$A$2:$AD$42,U$1,0)</f>
        <v>51269</v>
      </c>
      <c r="V29" s="34" t="s">
        <v>23</v>
      </c>
      <c r="W29" s="2" t="s">
        <v>98</v>
      </c>
      <c r="X29" s="2" t="s">
        <v>43</v>
      </c>
    </row>
    <row r="30" spans="1:24" x14ac:dyDescent="0.25">
      <c r="A30" s="8" t="s">
        <v>64</v>
      </c>
      <c r="B30" s="3">
        <f>VLOOKUP($A30,'BV Annual LA Forecasts'!$A$2:$AD$42,B$1,0)</f>
        <v>6</v>
      </c>
      <c r="C30" s="3">
        <f>VLOOKUP($A30,'CT Annual LA Forecasts'!$A$2:$AD$42,C$1,0)</f>
        <v>6</v>
      </c>
      <c r="D30" s="3">
        <f>VLOOKUP($A30,'LTW Annual LA Forecasts'!$A$2:$AD$42,D$1,0)</f>
        <v>6</v>
      </c>
      <c r="E30" s="3">
        <f>VLOOKUP($A30,'ST Annual LA Forecasts'!$A$2:$AD$42,E$1,0)</f>
        <v>6</v>
      </c>
      <c r="F30" s="3">
        <f>VLOOKUP($A30,'FS Annual LA Forecasts'!$A$2:$AD$42,F$1,0)</f>
        <v>4</v>
      </c>
      <c r="G30" s="3">
        <f>VLOOKUP($A30,'BV Annual LA Forecasts'!$A$2:$AD$42,G$1,0)</f>
        <v>33</v>
      </c>
      <c r="H30" s="3">
        <f>VLOOKUP($A30,'CT Annual LA Forecasts'!$A$2:$AD$42,H$1,0)</f>
        <v>35</v>
      </c>
      <c r="I30" s="3">
        <f>VLOOKUP($A30,'LTW Annual LA Forecasts'!$A$2:$AD$42,I$1,0)</f>
        <v>33</v>
      </c>
      <c r="J30" s="3">
        <f>VLOOKUP($A30,'ST Annual LA Forecasts'!$A$2:$AD$42,J$1,0)</f>
        <v>33</v>
      </c>
      <c r="K30" s="3">
        <f>VLOOKUP($A30,'FS Annual LA Forecasts'!$A$2:$AD$42,K$1,0)</f>
        <v>22</v>
      </c>
      <c r="L30" s="3">
        <f>VLOOKUP($A30,'BV Annual LA Forecasts'!$A$2:$AD$42,L$1,0)</f>
        <v>76</v>
      </c>
      <c r="M30" s="3">
        <f>VLOOKUP($A30,'CT Annual LA Forecasts'!$A$2:$AD$42,M$1,0)</f>
        <v>84</v>
      </c>
      <c r="N30" s="3">
        <f>VLOOKUP($A30,'LTW Annual LA Forecasts'!$A$2:$AD$42,N$1,0)</f>
        <v>76</v>
      </c>
      <c r="O30" s="3">
        <f>VLOOKUP($A30,'ST Annual LA Forecasts'!$A$2:$AD$42,O$1,0)</f>
        <v>76</v>
      </c>
      <c r="P30" s="3">
        <f>VLOOKUP($A30,'FS Annual LA Forecasts'!$A$2:$AD$42,P$1,0)</f>
        <v>55</v>
      </c>
      <c r="Q30" s="3">
        <f>VLOOKUP($A30,'BV Annual LA Forecasts'!$A$2:$AD$42,Q$1,0)</f>
        <v>83</v>
      </c>
      <c r="R30" s="3">
        <f>VLOOKUP($A30,'CT Annual LA Forecasts'!$A$2:$AD$42,R$1,0)</f>
        <v>93</v>
      </c>
      <c r="S30" s="3">
        <f>VLOOKUP($A30,'LTW Annual LA Forecasts'!$A$2:$AD$42,S$1,0)</f>
        <v>83</v>
      </c>
      <c r="T30" s="3">
        <f>VLOOKUP($A30,'ST Annual LA Forecasts'!$A$2:$AD$42,T$1,0)</f>
        <v>85</v>
      </c>
      <c r="U30" s="3">
        <f>VLOOKUP($A30,'FS Annual LA Forecasts'!$A$2:$AD$42,U$1,0)</f>
        <v>63</v>
      </c>
      <c r="V30" s="34" t="s">
        <v>64</v>
      </c>
      <c r="W30" s="2" t="s">
        <v>99</v>
      </c>
      <c r="X30" s="2" t="s">
        <v>77</v>
      </c>
    </row>
    <row r="31" spans="1:24" x14ac:dyDescent="0.25">
      <c r="A31" s="8" t="s">
        <v>65</v>
      </c>
      <c r="B31" s="3">
        <f>VLOOKUP($A31,'BV Annual LA Forecasts'!$A$2:$AD$42,B$1,0)</f>
        <v>1</v>
      </c>
      <c r="C31" s="3">
        <f>VLOOKUP($A31,'CT Annual LA Forecasts'!$A$2:$AD$42,C$1,0)</f>
        <v>1</v>
      </c>
      <c r="D31" s="3">
        <f>VLOOKUP($A31,'LTW Annual LA Forecasts'!$A$2:$AD$42,D$1,0)</f>
        <v>1</v>
      </c>
      <c r="E31" s="3">
        <f>VLOOKUP($A31,'ST Annual LA Forecasts'!$A$2:$AD$42,E$1,0)</f>
        <v>1</v>
      </c>
      <c r="F31" s="3">
        <f>VLOOKUP($A31,'FS Annual LA Forecasts'!$A$2:$AD$42,F$1,0)</f>
        <v>1</v>
      </c>
      <c r="G31" s="3">
        <f>VLOOKUP($A31,'BV Annual LA Forecasts'!$A$2:$AD$42,G$1,0)</f>
        <v>7</v>
      </c>
      <c r="H31" s="3">
        <f>VLOOKUP($A31,'CT Annual LA Forecasts'!$A$2:$AD$42,H$1,0)</f>
        <v>7</v>
      </c>
      <c r="I31" s="3">
        <f>VLOOKUP($A31,'LTW Annual LA Forecasts'!$A$2:$AD$42,I$1,0)</f>
        <v>7</v>
      </c>
      <c r="J31" s="3">
        <f>VLOOKUP($A31,'ST Annual LA Forecasts'!$A$2:$AD$42,J$1,0)</f>
        <v>7</v>
      </c>
      <c r="K31" s="3">
        <f>VLOOKUP($A31,'FS Annual LA Forecasts'!$A$2:$AD$42,K$1,0)</f>
        <v>5</v>
      </c>
      <c r="L31" s="3">
        <f>VLOOKUP($A31,'BV Annual LA Forecasts'!$A$2:$AD$42,L$1,0)</f>
        <v>15</v>
      </c>
      <c r="M31" s="3">
        <f>VLOOKUP($A31,'CT Annual LA Forecasts'!$A$2:$AD$42,M$1,0)</f>
        <v>17</v>
      </c>
      <c r="N31" s="3">
        <f>VLOOKUP($A31,'LTW Annual LA Forecasts'!$A$2:$AD$42,N$1,0)</f>
        <v>15</v>
      </c>
      <c r="O31" s="3">
        <f>VLOOKUP($A31,'ST Annual LA Forecasts'!$A$2:$AD$42,O$1,0)</f>
        <v>15</v>
      </c>
      <c r="P31" s="3">
        <f>VLOOKUP($A31,'FS Annual LA Forecasts'!$A$2:$AD$42,P$1,0)</f>
        <v>11</v>
      </c>
      <c r="Q31" s="3">
        <f>VLOOKUP($A31,'BV Annual LA Forecasts'!$A$2:$AD$42,Q$1,0)</f>
        <v>16</v>
      </c>
      <c r="R31" s="3">
        <f>VLOOKUP($A31,'CT Annual LA Forecasts'!$A$2:$AD$42,R$1,0)</f>
        <v>18</v>
      </c>
      <c r="S31" s="3">
        <f>VLOOKUP($A31,'LTW Annual LA Forecasts'!$A$2:$AD$42,S$1,0)</f>
        <v>16</v>
      </c>
      <c r="T31" s="3">
        <f>VLOOKUP($A31,'ST Annual LA Forecasts'!$A$2:$AD$42,T$1,0)</f>
        <v>17</v>
      </c>
      <c r="U31" s="3">
        <f>VLOOKUP($A31,'FS Annual LA Forecasts'!$A$2:$AD$42,U$1,0)</f>
        <v>12</v>
      </c>
      <c r="V31" s="34" t="s">
        <v>65</v>
      </c>
      <c r="W31" s="2" t="s">
        <v>100</v>
      </c>
      <c r="X31" s="2" t="s">
        <v>77</v>
      </c>
    </row>
    <row r="32" spans="1:24" x14ac:dyDescent="0.25">
      <c r="A32" s="8" t="s">
        <v>24</v>
      </c>
      <c r="B32" s="3">
        <f>VLOOKUP($A32,'BV Annual LA Forecasts'!$A$2:$AD$42,B$1,0)</f>
        <v>10307</v>
      </c>
      <c r="C32" s="3">
        <f>VLOOKUP($A32,'CT Annual LA Forecasts'!$A$2:$AD$42,C$1,0)</f>
        <v>10697</v>
      </c>
      <c r="D32" s="3">
        <f>VLOOKUP($A32,'LTW Annual LA Forecasts'!$A$2:$AD$42,D$1,0)</f>
        <v>10307</v>
      </c>
      <c r="E32" s="3">
        <f>VLOOKUP($A32,'ST Annual LA Forecasts'!$A$2:$AD$42,E$1,0)</f>
        <v>10930</v>
      </c>
      <c r="F32" s="3">
        <f>VLOOKUP($A32,'FS Annual LA Forecasts'!$A$2:$AD$42,F$1,0)</f>
        <v>7105</v>
      </c>
      <c r="G32" s="3">
        <f>VLOOKUP($A32,'BV Annual LA Forecasts'!$A$2:$AD$42,G$1,0)</f>
        <v>52562</v>
      </c>
      <c r="H32" s="3">
        <f>VLOOKUP($A32,'CT Annual LA Forecasts'!$A$2:$AD$42,H$1,0)</f>
        <v>56105</v>
      </c>
      <c r="I32" s="3">
        <f>VLOOKUP($A32,'LTW Annual LA Forecasts'!$A$2:$AD$42,I$1,0)</f>
        <v>52562</v>
      </c>
      <c r="J32" s="3">
        <f>VLOOKUP($A32,'ST Annual LA Forecasts'!$A$2:$AD$42,J$1,0)</f>
        <v>53118</v>
      </c>
      <c r="K32" s="3">
        <f>VLOOKUP($A32,'FS Annual LA Forecasts'!$A$2:$AD$42,K$1,0)</f>
        <v>35652</v>
      </c>
      <c r="L32" s="3">
        <f>VLOOKUP($A32,'BV Annual LA Forecasts'!$A$2:$AD$42,L$1,0)</f>
        <v>120099</v>
      </c>
      <c r="M32" s="3">
        <f>VLOOKUP($A32,'CT Annual LA Forecasts'!$A$2:$AD$42,M$1,0)</f>
        <v>132154</v>
      </c>
      <c r="N32" s="3">
        <f>VLOOKUP($A32,'LTW Annual LA Forecasts'!$A$2:$AD$42,N$1,0)</f>
        <v>120099</v>
      </c>
      <c r="O32" s="3">
        <f>VLOOKUP($A32,'ST Annual LA Forecasts'!$A$2:$AD$42,O$1,0)</f>
        <v>119870</v>
      </c>
      <c r="P32" s="3">
        <f>VLOOKUP($A32,'FS Annual LA Forecasts'!$A$2:$AD$42,P$1,0)</f>
        <v>86018</v>
      </c>
      <c r="Q32" s="3">
        <f>VLOOKUP($A32,'BV Annual LA Forecasts'!$A$2:$AD$42,Q$1,0)</f>
        <v>130196</v>
      </c>
      <c r="R32" s="3">
        <f>VLOOKUP($A32,'CT Annual LA Forecasts'!$A$2:$AD$42,R$1,0)</f>
        <v>145499</v>
      </c>
      <c r="S32" s="3">
        <f>VLOOKUP($A32,'LTW Annual LA Forecasts'!$A$2:$AD$42,S$1,0)</f>
        <v>130196</v>
      </c>
      <c r="T32" s="3">
        <f>VLOOKUP($A32,'ST Annual LA Forecasts'!$A$2:$AD$42,T$1,0)</f>
        <v>133321</v>
      </c>
      <c r="U32" s="3">
        <f>VLOOKUP($A32,'FS Annual LA Forecasts'!$A$2:$AD$42,U$1,0)</f>
        <v>98250</v>
      </c>
      <c r="V32" s="34" t="s">
        <v>24</v>
      </c>
      <c r="W32" s="2" t="s">
        <v>101</v>
      </c>
      <c r="X32" s="2" t="s">
        <v>44</v>
      </c>
    </row>
    <row r="33" spans="1:24" x14ac:dyDescent="0.25">
      <c r="A33" s="8" t="s">
        <v>25</v>
      </c>
      <c r="B33" s="3">
        <f>VLOOKUP($A33,'BV Annual LA Forecasts'!$A$2:$AD$42,B$1,0)</f>
        <v>25226</v>
      </c>
      <c r="C33" s="3">
        <f>VLOOKUP($A33,'CT Annual LA Forecasts'!$A$2:$AD$42,C$1,0)</f>
        <v>26182</v>
      </c>
      <c r="D33" s="3">
        <f>VLOOKUP($A33,'LTW Annual LA Forecasts'!$A$2:$AD$42,D$1,0)</f>
        <v>25226</v>
      </c>
      <c r="E33" s="3">
        <f>VLOOKUP($A33,'ST Annual LA Forecasts'!$A$2:$AD$42,E$1,0)</f>
        <v>26747</v>
      </c>
      <c r="F33" s="3">
        <f>VLOOKUP($A33,'FS Annual LA Forecasts'!$A$2:$AD$42,F$1,0)</f>
        <v>17390</v>
      </c>
      <c r="G33" s="3">
        <f>VLOOKUP($A33,'BV Annual LA Forecasts'!$A$2:$AD$42,G$1,0)</f>
        <v>100355</v>
      </c>
      <c r="H33" s="3">
        <f>VLOOKUP($A33,'CT Annual LA Forecasts'!$A$2:$AD$42,H$1,0)</f>
        <v>107005</v>
      </c>
      <c r="I33" s="3">
        <f>VLOOKUP($A33,'LTW Annual LA Forecasts'!$A$2:$AD$42,I$1,0)</f>
        <v>100355</v>
      </c>
      <c r="J33" s="3">
        <f>VLOOKUP($A33,'ST Annual LA Forecasts'!$A$2:$AD$42,J$1,0)</f>
        <v>101950</v>
      </c>
      <c r="K33" s="3">
        <f>VLOOKUP($A33,'FS Annual LA Forecasts'!$A$2:$AD$42,K$1,0)</f>
        <v>67608</v>
      </c>
      <c r="L33" s="3">
        <f>VLOOKUP($A33,'BV Annual LA Forecasts'!$A$2:$AD$42,L$1,0)</f>
        <v>217813</v>
      </c>
      <c r="M33" s="3">
        <f>VLOOKUP($A33,'CT Annual LA Forecasts'!$A$2:$AD$42,M$1,0)</f>
        <v>239078</v>
      </c>
      <c r="N33" s="3">
        <f>VLOOKUP($A33,'LTW Annual LA Forecasts'!$A$2:$AD$42,N$1,0)</f>
        <v>217813</v>
      </c>
      <c r="O33" s="3">
        <f>VLOOKUP($A33,'ST Annual LA Forecasts'!$A$2:$AD$42,O$1,0)</f>
        <v>218071</v>
      </c>
      <c r="P33" s="3">
        <f>VLOOKUP($A33,'FS Annual LA Forecasts'!$A$2:$AD$42,P$1,0)</f>
        <v>155308</v>
      </c>
      <c r="Q33" s="3">
        <f>VLOOKUP($A33,'BV Annual LA Forecasts'!$A$2:$AD$42,Q$1,0)</f>
        <v>235439</v>
      </c>
      <c r="R33" s="3">
        <f>VLOOKUP($A33,'CT Annual LA Forecasts'!$A$2:$AD$42,R$1,0)</f>
        <v>262244</v>
      </c>
      <c r="S33" s="3">
        <f>VLOOKUP($A33,'LTW Annual LA Forecasts'!$A$2:$AD$42,S$1,0)</f>
        <v>235439</v>
      </c>
      <c r="T33" s="3">
        <f>VLOOKUP($A33,'ST Annual LA Forecasts'!$A$2:$AD$42,T$1,0)</f>
        <v>241539</v>
      </c>
      <c r="U33" s="3">
        <f>VLOOKUP($A33,'FS Annual LA Forecasts'!$A$2:$AD$42,U$1,0)</f>
        <v>176633</v>
      </c>
      <c r="V33" s="34" t="s">
        <v>25</v>
      </c>
      <c r="W33" s="2" t="s">
        <v>102</v>
      </c>
      <c r="X33" s="2" t="s">
        <v>44</v>
      </c>
    </row>
    <row r="34" spans="1:24" x14ac:dyDescent="0.25">
      <c r="A34" s="8" t="s">
        <v>26</v>
      </c>
      <c r="B34" s="3">
        <f>VLOOKUP($A34,'BV Annual LA Forecasts'!$A$2:$AD$42,B$1,0)</f>
        <v>6321</v>
      </c>
      <c r="C34" s="3">
        <f>VLOOKUP($A34,'CT Annual LA Forecasts'!$A$2:$AD$42,C$1,0)</f>
        <v>6567</v>
      </c>
      <c r="D34" s="3">
        <f>VLOOKUP($A34,'LTW Annual LA Forecasts'!$A$2:$AD$42,D$1,0)</f>
        <v>6321</v>
      </c>
      <c r="E34" s="3">
        <f>VLOOKUP($A34,'ST Annual LA Forecasts'!$A$2:$AD$42,E$1,0)</f>
        <v>6703</v>
      </c>
      <c r="F34" s="3">
        <f>VLOOKUP($A34,'FS Annual LA Forecasts'!$A$2:$AD$42,F$1,0)</f>
        <v>3946</v>
      </c>
      <c r="G34" s="3">
        <f>VLOOKUP($A34,'BV Annual LA Forecasts'!$A$2:$AD$42,G$1,0)</f>
        <v>27596</v>
      </c>
      <c r="H34" s="3">
        <f>VLOOKUP($A34,'CT Annual LA Forecasts'!$A$2:$AD$42,H$1,0)</f>
        <v>29449</v>
      </c>
      <c r="I34" s="3">
        <f>VLOOKUP($A34,'LTW Annual LA Forecasts'!$A$2:$AD$42,I$1,0)</f>
        <v>27596</v>
      </c>
      <c r="J34" s="3">
        <f>VLOOKUP($A34,'ST Annual LA Forecasts'!$A$2:$AD$42,J$1,0)</f>
        <v>28021</v>
      </c>
      <c r="K34" s="3">
        <f>VLOOKUP($A34,'FS Annual LA Forecasts'!$A$2:$AD$42,K$1,0)</f>
        <v>18285</v>
      </c>
      <c r="L34" s="3">
        <f>VLOOKUP($A34,'BV Annual LA Forecasts'!$A$2:$AD$42,L$1,0)</f>
        <v>60731</v>
      </c>
      <c r="M34" s="3">
        <f>VLOOKUP($A34,'CT Annual LA Forecasts'!$A$2:$AD$42,M$1,0)</f>
        <v>66671</v>
      </c>
      <c r="N34" s="3">
        <f>VLOOKUP($A34,'LTW Annual LA Forecasts'!$A$2:$AD$42,N$1,0)</f>
        <v>60731</v>
      </c>
      <c r="O34" s="3">
        <f>VLOOKUP($A34,'ST Annual LA Forecasts'!$A$2:$AD$42,O$1,0)</f>
        <v>60786</v>
      </c>
      <c r="P34" s="3">
        <f>VLOOKUP($A34,'FS Annual LA Forecasts'!$A$2:$AD$42,P$1,0)</f>
        <v>43366</v>
      </c>
      <c r="Q34" s="3">
        <f>VLOOKUP($A34,'BV Annual LA Forecasts'!$A$2:$AD$42,Q$1,0)</f>
        <v>65661</v>
      </c>
      <c r="R34" s="3">
        <f>VLOOKUP($A34,'CT Annual LA Forecasts'!$A$2:$AD$42,R$1,0)</f>
        <v>73153</v>
      </c>
      <c r="S34" s="3">
        <f>VLOOKUP($A34,'LTW Annual LA Forecasts'!$A$2:$AD$42,S$1,0)</f>
        <v>65661</v>
      </c>
      <c r="T34" s="3">
        <f>VLOOKUP($A34,'ST Annual LA Forecasts'!$A$2:$AD$42,T$1,0)</f>
        <v>67351</v>
      </c>
      <c r="U34" s="3">
        <f>VLOOKUP($A34,'FS Annual LA Forecasts'!$A$2:$AD$42,U$1,0)</f>
        <v>49332</v>
      </c>
      <c r="V34" s="34" t="s">
        <v>26</v>
      </c>
      <c r="W34" s="2" t="s">
        <v>103</v>
      </c>
      <c r="X34" s="2" t="s">
        <v>42</v>
      </c>
    </row>
    <row r="35" spans="1:24" x14ac:dyDescent="0.25">
      <c r="A35" s="8" t="s">
        <v>27</v>
      </c>
      <c r="B35" s="3">
        <f>VLOOKUP($A35,'BV Annual LA Forecasts'!$A$2:$AD$42,B$1,0)</f>
        <v>9864</v>
      </c>
      <c r="C35" s="3">
        <f>VLOOKUP($A35,'CT Annual LA Forecasts'!$A$2:$AD$42,C$1,0)</f>
        <v>10246</v>
      </c>
      <c r="D35" s="3">
        <f>VLOOKUP($A35,'LTW Annual LA Forecasts'!$A$2:$AD$42,D$1,0)</f>
        <v>9864</v>
      </c>
      <c r="E35" s="3">
        <f>VLOOKUP($A35,'ST Annual LA Forecasts'!$A$2:$AD$42,E$1,0)</f>
        <v>10460</v>
      </c>
      <c r="F35" s="3">
        <f>VLOOKUP($A35,'FS Annual LA Forecasts'!$A$2:$AD$42,F$1,0)</f>
        <v>6158</v>
      </c>
      <c r="G35" s="3">
        <f>VLOOKUP($A35,'BV Annual LA Forecasts'!$A$2:$AD$42,G$1,0)</f>
        <v>42446</v>
      </c>
      <c r="H35" s="3">
        <f>VLOOKUP($A35,'CT Annual LA Forecasts'!$A$2:$AD$42,H$1,0)</f>
        <v>45290</v>
      </c>
      <c r="I35" s="3">
        <f>VLOOKUP($A35,'LTW Annual LA Forecasts'!$A$2:$AD$42,I$1,0)</f>
        <v>42446</v>
      </c>
      <c r="J35" s="3">
        <f>VLOOKUP($A35,'ST Annual LA Forecasts'!$A$2:$AD$42,J$1,0)</f>
        <v>43110</v>
      </c>
      <c r="K35" s="3">
        <f>VLOOKUP($A35,'FS Annual LA Forecasts'!$A$2:$AD$42,K$1,0)</f>
        <v>28101</v>
      </c>
      <c r="L35" s="3">
        <f>VLOOKUP($A35,'BV Annual LA Forecasts'!$A$2:$AD$42,L$1,0)</f>
        <v>93096</v>
      </c>
      <c r="M35" s="3">
        <f>VLOOKUP($A35,'CT Annual LA Forecasts'!$A$2:$AD$42,M$1,0)</f>
        <v>102188</v>
      </c>
      <c r="N35" s="3">
        <f>VLOOKUP($A35,'LTW Annual LA Forecasts'!$A$2:$AD$42,N$1,0)</f>
        <v>93096</v>
      </c>
      <c r="O35" s="3">
        <f>VLOOKUP($A35,'ST Annual LA Forecasts'!$A$2:$AD$42,O$1,0)</f>
        <v>93201</v>
      </c>
      <c r="P35" s="3">
        <f>VLOOKUP($A35,'FS Annual LA Forecasts'!$A$2:$AD$42,P$1,0)</f>
        <v>66440</v>
      </c>
      <c r="Q35" s="3">
        <f>VLOOKUP($A35,'BV Annual LA Forecasts'!$A$2:$AD$42,Q$1,0)</f>
        <v>100634</v>
      </c>
      <c r="R35" s="3">
        <f>VLOOKUP($A35,'CT Annual LA Forecasts'!$A$2:$AD$42,R$1,0)</f>
        <v>112094</v>
      </c>
      <c r="S35" s="3">
        <f>VLOOKUP($A35,'LTW Annual LA Forecasts'!$A$2:$AD$42,S$1,0)</f>
        <v>100634</v>
      </c>
      <c r="T35" s="3">
        <f>VLOOKUP($A35,'ST Annual LA Forecasts'!$A$2:$AD$42,T$1,0)</f>
        <v>103236</v>
      </c>
      <c r="U35" s="3">
        <f>VLOOKUP($A35,'FS Annual LA Forecasts'!$A$2:$AD$42,U$1,0)</f>
        <v>75561</v>
      </c>
      <c r="V35" s="34" t="s">
        <v>27</v>
      </c>
      <c r="W35" s="2" t="s">
        <v>104</v>
      </c>
      <c r="X35" s="2" t="s">
        <v>43</v>
      </c>
    </row>
    <row r="36" spans="1:24" x14ac:dyDescent="0.25">
      <c r="A36" s="8" t="s">
        <v>28</v>
      </c>
      <c r="B36" s="3">
        <f>VLOOKUP($A36,'BV Annual LA Forecasts'!$A$2:$AD$42,B$1,0)</f>
        <v>11658</v>
      </c>
      <c r="C36" s="3">
        <f>VLOOKUP($A36,'CT Annual LA Forecasts'!$A$2:$AD$42,C$1,0)</f>
        <v>12112</v>
      </c>
      <c r="D36" s="3">
        <f>VLOOKUP($A36,'LTW Annual LA Forecasts'!$A$2:$AD$42,D$1,0)</f>
        <v>11658</v>
      </c>
      <c r="E36" s="3">
        <f>VLOOKUP($A36,'ST Annual LA Forecasts'!$A$2:$AD$42,E$1,0)</f>
        <v>12364</v>
      </c>
      <c r="F36" s="3">
        <f>VLOOKUP($A36,'FS Annual LA Forecasts'!$A$2:$AD$42,F$1,0)</f>
        <v>7280</v>
      </c>
      <c r="G36" s="3">
        <f>VLOOKUP($A36,'BV Annual LA Forecasts'!$A$2:$AD$42,G$1,0)</f>
        <v>51765</v>
      </c>
      <c r="H36" s="3">
        <f>VLOOKUP($A36,'CT Annual LA Forecasts'!$A$2:$AD$42,H$1,0)</f>
        <v>55240</v>
      </c>
      <c r="I36" s="3">
        <f>VLOOKUP($A36,'LTW Annual LA Forecasts'!$A$2:$AD$42,I$1,0)</f>
        <v>51765</v>
      </c>
      <c r="J36" s="3">
        <f>VLOOKUP($A36,'ST Annual LA Forecasts'!$A$2:$AD$42,J$1,0)</f>
        <v>52538</v>
      </c>
      <c r="K36" s="3">
        <f>VLOOKUP($A36,'FS Annual LA Forecasts'!$A$2:$AD$42,K$1,0)</f>
        <v>34331</v>
      </c>
      <c r="L36" s="3">
        <f>VLOOKUP($A36,'BV Annual LA Forecasts'!$A$2:$AD$42,L$1,0)</f>
        <v>114354</v>
      </c>
      <c r="M36" s="3">
        <f>VLOOKUP($A36,'CT Annual LA Forecasts'!$A$2:$AD$42,M$1,0)</f>
        <v>125560</v>
      </c>
      <c r="N36" s="3">
        <f>VLOOKUP($A36,'LTW Annual LA Forecasts'!$A$2:$AD$42,N$1,0)</f>
        <v>114354</v>
      </c>
      <c r="O36" s="3">
        <f>VLOOKUP($A36,'ST Annual LA Forecasts'!$A$2:$AD$42,O$1,0)</f>
        <v>114431</v>
      </c>
      <c r="P36" s="3">
        <f>VLOOKUP($A36,'FS Annual LA Forecasts'!$A$2:$AD$42,P$1,0)</f>
        <v>81707</v>
      </c>
      <c r="Q36" s="3">
        <f>VLOOKUP($A36,'BV Annual LA Forecasts'!$A$2:$AD$42,Q$1,0)</f>
        <v>123662</v>
      </c>
      <c r="R36" s="3">
        <f>VLOOKUP($A36,'CT Annual LA Forecasts'!$A$2:$AD$42,R$1,0)</f>
        <v>137809</v>
      </c>
      <c r="S36" s="3">
        <f>VLOOKUP($A36,'LTW Annual LA Forecasts'!$A$2:$AD$42,S$1,0)</f>
        <v>123662</v>
      </c>
      <c r="T36" s="3">
        <f>VLOOKUP($A36,'ST Annual LA Forecasts'!$A$2:$AD$42,T$1,0)</f>
        <v>126824</v>
      </c>
      <c r="U36" s="3">
        <f>VLOOKUP($A36,'FS Annual LA Forecasts'!$A$2:$AD$42,U$1,0)</f>
        <v>92973</v>
      </c>
      <c r="V36" s="34" t="s">
        <v>28</v>
      </c>
      <c r="W36" s="2" t="s">
        <v>105</v>
      </c>
      <c r="X36" s="2" t="s">
        <v>42</v>
      </c>
    </row>
    <row r="37" spans="1:24" x14ac:dyDescent="0.25">
      <c r="A37" s="8" t="s">
        <v>29</v>
      </c>
      <c r="B37" s="3">
        <f>VLOOKUP($A37,'BV Annual LA Forecasts'!$A$2:$AD$42,B$1,0)</f>
        <v>16884</v>
      </c>
      <c r="C37" s="3">
        <f>VLOOKUP($A37,'CT Annual LA Forecasts'!$A$2:$AD$42,C$1,0)</f>
        <v>17524</v>
      </c>
      <c r="D37" s="3">
        <f>VLOOKUP($A37,'LTW Annual LA Forecasts'!$A$2:$AD$42,D$1,0)</f>
        <v>16884</v>
      </c>
      <c r="E37" s="3">
        <f>VLOOKUP($A37,'ST Annual LA Forecasts'!$A$2:$AD$42,E$1,0)</f>
        <v>17901</v>
      </c>
      <c r="F37" s="3">
        <f>VLOOKUP($A37,'FS Annual LA Forecasts'!$A$2:$AD$42,F$1,0)</f>
        <v>11638</v>
      </c>
      <c r="G37" s="3">
        <f>VLOOKUP($A37,'BV Annual LA Forecasts'!$A$2:$AD$42,G$1,0)</f>
        <v>77460</v>
      </c>
      <c r="H37" s="3">
        <f>VLOOKUP($A37,'CT Annual LA Forecasts'!$A$2:$AD$42,H$1,0)</f>
        <v>82646</v>
      </c>
      <c r="I37" s="3">
        <f>VLOOKUP($A37,'LTW Annual LA Forecasts'!$A$2:$AD$42,I$1,0)</f>
        <v>77460</v>
      </c>
      <c r="J37" s="3">
        <f>VLOOKUP($A37,'ST Annual LA Forecasts'!$A$2:$AD$42,J$1,0)</f>
        <v>78444</v>
      </c>
      <c r="K37" s="3">
        <f>VLOOKUP($A37,'FS Annual LA Forecasts'!$A$2:$AD$42,K$1,0)</f>
        <v>52395</v>
      </c>
      <c r="L37" s="3">
        <f>VLOOKUP($A37,'BV Annual LA Forecasts'!$A$2:$AD$42,L$1,0)</f>
        <v>173467</v>
      </c>
      <c r="M37" s="3">
        <f>VLOOKUP($A37,'CT Annual LA Forecasts'!$A$2:$AD$42,M$1,0)</f>
        <v>190700</v>
      </c>
      <c r="N37" s="3">
        <f>VLOOKUP($A37,'LTW Annual LA Forecasts'!$A$2:$AD$42,N$1,0)</f>
        <v>173467</v>
      </c>
      <c r="O37" s="3">
        <f>VLOOKUP($A37,'ST Annual LA Forecasts'!$A$2:$AD$42,O$1,0)</f>
        <v>173342</v>
      </c>
      <c r="P37" s="3">
        <f>VLOOKUP($A37,'FS Annual LA Forecasts'!$A$2:$AD$42,P$1,0)</f>
        <v>124027</v>
      </c>
      <c r="Q37" s="3">
        <f>VLOOKUP($A37,'BV Annual LA Forecasts'!$A$2:$AD$42,Q$1,0)</f>
        <v>187844</v>
      </c>
      <c r="R37" s="3">
        <f>VLOOKUP($A37,'CT Annual LA Forecasts'!$A$2:$AD$42,R$1,0)</f>
        <v>209656</v>
      </c>
      <c r="S37" s="3">
        <f>VLOOKUP($A37,'LTW Annual LA Forecasts'!$A$2:$AD$42,S$1,0)</f>
        <v>187844</v>
      </c>
      <c r="T37" s="3">
        <f>VLOOKUP($A37,'ST Annual LA Forecasts'!$A$2:$AD$42,T$1,0)</f>
        <v>192490</v>
      </c>
      <c r="U37" s="3">
        <f>VLOOKUP($A37,'FS Annual LA Forecasts'!$A$2:$AD$42,U$1,0)</f>
        <v>141438</v>
      </c>
      <c r="V37" s="34" t="s">
        <v>29</v>
      </c>
      <c r="W37" s="2" t="s">
        <v>106</v>
      </c>
      <c r="X37" s="2" t="s">
        <v>41</v>
      </c>
    </row>
    <row r="38" spans="1:24" x14ac:dyDescent="0.25">
      <c r="A38" s="8" t="s">
        <v>30</v>
      </c>
      <c r="B38" s="3">
        <f>VLOOKUP($A38,'BV Annual LA Forecasts'!$A$2:$AD$42,B$1,0)</f>
        <v>3356</v>
      </c>
      <c r="C38" s="3">
        <f>VLOOKUP($A38,'CT Annual LA Forecasts'!$A$2:$AD$42,C$1,0)</f>
        <v>3483</v>
      </c>
      <c r="D38" s="3">
        <f>VLOOKUP($A38,'LTW Annual LA Forecasts'!$A$2:$AD$42,D$1,0)</f>
        <v>3356</v>
      </c>
      <c r="E38" s="3">
        <f>VLOOKUP($A38,'ST Annual LA Forecasts'!$A$2:$AD$42,E$1,0)</f>
        <v>3559</v>
      </c>
      <c r="F38" s="3">
        <f>VLOOKUP($A38,'FS Annual LA Forecasts'!$A$2:$AD$42,F$1,0)</f>
        <v>2314</v>
      </c>
      <c r="G38" s="3">
        <f>VLOOKUP($A38,'BV Annual LA Forecasts'!$A$2:$AD$42,G$1,0)</f>
        <v>15630</v>
      </c>
      <c r="H38" s="3">
        <f>VLOOKUP($A38,'CT Annual LA Forecasts'!$A$2:$AD$42,H$1,0)</f>
        <v>16674</v>
      </c>
      <c r="I38" s="3">
        <f>VLOOKUP($A38,'LTW Annual LA Forecasts'!$A$2:$AD$42,I$1,0)</f>
        <v>15630</v>
      </c>
      <c r="J38" s="3">
        <f>VLOOKUP($A38,'ST Annual LA Forecasts'!$A$2:$AD$42,J$1,0)</f>
        <v>15824</v>
      </c>
      <c r="K38" s="3">
        <f>VLOOKUP($A38,'FS Annual LA Forecasts'!$A$2:$AD$42,K$1,0)</f>
        <v>10576</v>
      </c>
      <c r="L38" s="3">
        <f>VLOOKUP($A38,'BV Annual LA Forecasts'!$A$2:$AD$42,L$1,0)</f>
        <v>35107</v>
      </c>
      <c r="M38" s="3">
        <f>VLOOKUP($A38,'CT Annual LA Forecasts'!$A$2:$AD$42,M$1,0)</f>
        <v>38599</v>
      </c>
      <c r="N38" s="3">
        <f>VLOOKUP($A38,'LTW Annual LA Forecasts'!$A$2:$AD$42,N$1,0)</f>
        <v>35107</v>
      </c>
      <c r="O38" s="3">
        <f>VLOOKUP($A38,'ST Annual LA Forecasts'!$A$2:$AD$42,O$1,0)</f>
        <v>35075</v>
      </c>
      <c r="P38" s="3">
        <f>VLOOKUP($A38,'FS Annual LA Forecasts'!$A$2:$AD$42,P$1,0)</f>
        <v>25106</v>
      </c>
      <c r="Q38" s="3">
        <f>VLOOKUP($A38,'BV Annual LA Forecasts'!$A$2:$AD$42,Q$1,0)</f>
        <v>38023</v>
      </c>
      <c r="R38" s="3">
        <f>VLOOKUP($A38,'CT Annual LA Forecasts'!$A$2:$AD$42,R$1,0)</f>
        <v>42445</v>
      </c>
      <c r="S38" s="3">
        <f>VLOOKUP($A38,'LTW Annual LA Forecasts'!$A$2:$AD$42,S$1,0)</f>
        <v>38023</v>
      </c>
      <c r="T38" s="3">
        <f>VLOOKUP($A38,'ST Annual LA Forecasts'!$A$2:$AD$42,T$1,0)</f>
        <v>38958</v>
      </c>
      <c r="U38" s="3">
        <f>VLOOKUP($A38,'FS Annual LA Forecasts'!$A$2:$AD$42,U$1,0)</f>
        <v>28638</v>
      </c>
      <c r="V38" s="34" t="s">
        <v>30</v>
      </c>
      <c r="W38" s="2" t="s">
        <v>107</v>
      </c>
      <c r="X38" s="2" t="s">
        <v>45</v>
      </c>
    </row>
    <row r="39" spans="1:24" x14ac:dyDescent="0.25">
      <c r="A39" s="8" t="s">
        <v>66</v>
      </c>
      <c r="B39" s="3">
        <f>VLOOKUP($A39,'BV Annual LA Forecasts'!$A$2:$AD$42,B$1,0)</f>
        <v>1</v>
      </c>
      <c r="C39" s="3">
        <f>VLOOKUP($A39,'CT Annual LA Forecasts'!$A$2:$AD$42,C$1,0)</f>
        <v>1</v>
      </c>
      <c r="D39" s="3">
        <f>VLOOKUP($A39,'LTW Annual LA Forecasts'!$A$2:$AD$42,D$1,0)</f>
        <v>1</v>
      </c>
      <c r="E39" s="3">
        <f>VLOOKUP($A39,'ST Annual LA Forecasts'!$A$2:$AD$42,E$1,0)</f>
        <v>1</v>
      </c>
      <c r="F39" s="3">
        <f>VLOOKUP($A39,'FS Annual LA Forecasts'!$A$2:$AD$42,F$1,0)</f>
        <v>1</v>
      </c>
      <c r="G39" s="3">
        <f>VLOOKUP($A39,'BV Annual LA Forecasts'!$A$2:$AD$42,G$1,0)</f>
        <v>5</v>
      </c>
      <c r="H39" s="3">
        <f>VLOOKUP($A39,'CT Annual LA Forecasts'!$A$2:$AD$42,H$1,0)</f>
        <v>6</v>
      </c>
      <c r="I39" s="3">
        <f>VLOOKUP($A39,'LTW Annual LA Forecasts'!$A$2:$AD$42,I$1,0)</f>
        <v>5</v>
      </c>
      <c r="J39" s="3">
        <f>VLOOKUP($A39,'ST Annual LA Forecasts'!$A$2:$AD$42,J$1,0)</f>
        <v>5</v>
      </c>
      <c r="K39" s="3">
        <f>VLOOKUP($A39,'FS Annual LA Forecasts'!$A$2:$AD$42,K$1,0)</f>
        <v>4</v>
      </c>
      <c r="L39" s="3">
        <f>VLOOKUP($A39,'BV Annual LA Forecasts'!$A$2:$AD$42,L$1,0)</f>
        <v>12</v>
      </c>
      <c r="M39" s="3">
        <f>VLOOKUP($A39,'CT Annual LA Forecasts'!$A$2:$AD$42,M$1,0)</f>
        <v>13</v>
      </c>
      <c r="N39" s="3">
        <f>VLOOKUP($A39,'LTW Annual LA Forecasts'!$A$2:$AD$42,N$1,0)</f>
        <v>12</v>
      </c>
      <c r="O39" s="3">
        <f>VLOOKUP($A39,'ST Annual LA Forecasts'!$A$2:$AD$42,O$1,0)</f>
        <v>12</v>
      </c>
      <c r="P39" s="3">
        <f>VLOOKUP($A39,'FS Annual LA Forecasts'!$A$2:$AD$42,P$1,0)</f>
        <v>8</v>
      </c>
      <c r="Q39" s="3">
        <f>VLOOKUP($A39,'BV Annual LA Forecasts'!$A$2:$AD$42,Q$1,0)</f>
        <v>13</v>
      </c>
      <c r="R39" s="3">
        <f>VLOOKUP($A39,'CT Annual LA Forecasts'!$A$2:$AD$42,R$1,0)</f>
        <v>14</v>
      </c>
      <c r="S39" s="3">
        <f>VLOOKUP($A39,'LTW Annual LA Forecasts'!$A$2:$AD$42,S$1,0)</f>
        <v>13</v>
      </c>
      <c r="T39" s="3">
        <f>VLOOKUP($A39,'ST Annual LA Forecasts'!$A$2:$AD$42,T$1,0)</f>
        <v>13</v>
      </c>
      <c r="U39" s="3">
        <f>VLOOKUP($A39,'FS Annual LA Forecasts'!$A$2:$AD$42,U$1,0)</f>
        <v>10</v>
      </c>
      <c r="V39" s="34" t="s">
        <v>66</v>
      </c>
      <c r="W39" s="2" t="s">
        <v>108</v>
      </c>
      <c r="X39" s="2" t="s">
        <v>77</v>
      </c>
    </row>
    <row r="40" spans="1:24" x14ac:dyDescent="0.25">
      <c r="A40" s="8" t="s">
        <v>31</v>
      </c>
      <c r="B40" s="3">
        <f>VLOOKUP($A40,'BV Annual LA Forecasts'!$A$2:$AD$42,B$1,0)</f>
        <v>11712</v>
      </c>
      <c r="C40" s="3">
        <f>VLOOKUP($A40,'CT Annual LA Forecasts'!$A$2:$AD$42,C$1,0)</f>
        <v>12167</v>
      </c>
      <c r="D40" s="3">
        <f>VLOOKUP($A40,'LTW Annual LA Forecasts'!$A$2:$AD$42,D$1,0)</f>
        <v>11712</v>
      </c>
      <c r="E40" s="3">
        <f>VLOOKUP($A40,'ST Annual LA Forecasts'!$A$2:$AD$42,E$1,0)</f>
        <v>12421</v>
      </c>
      <c r="F40" s="3">
        <f>VLOOKUP($A40,'FS Annual LA Forecasts'!$A$2:$AD$42,F$1,0)</f>
        <v>7314</v>
      </c>
      <c r="G40" s="3">
        <f>VLOOKUP($A40,'BV Annual LA Forecasts'!$A$2:$AD$42,G$1,0)</f>
        <v>42688</v>
      </c>
      <c r="H40" s="3">
        <f>VLOOKUP($A40,'CT Annual LA Forecasts'!$A$2:$AD$42,H$1,0)</f>
        <v>45514</v>
      </c>
      <c r="I40" s="3">
        <f>VLOOKUP($A40,'LTW Annual LA Forecasts'!$A$2:$AD$42,I$1,0)</f>
        <v>42688</v>
      </c>
      <c r="J40" s="3">
        <f>VLOOKUP($A40,'ST Annual LA Forecasts'!$A$2:$AD$42,J$1,0)</f>
        <v>43540</v>
      </c>
      <c r="K40" s="3">
        <f>VLOOKUP($A40,'FS Annual LA Forecasts'!$A$2:$AD$42,K$1,0)</f>
        <v>27961</v>
      </c>
      <c r="L40" s="3">
        <f>VLOOKUP($A40,'BV Annual LA Forecasts'!$A$2:$AD$42,L$1,0)</f>
        <v>89658</v>
      </c>
      <c r="M40" s="3">
        <f>VLOOKUP($A40,'CT Annual LA Forecasts'!$A$2:$AD$42,M$1,0)</f>
        <v>98205</v>
      </c>
      <c r="N40" s="3">
        <f>VLOOKUP($A40,'LTW Annual LA Forecasts'!$A$2:$AD$42,N$1,0)</f>
        <v>89658</v>
      </c>
      <c r="O40" s="3">
        <f>VLOOKUP($A40,'ST Annual LA Forecasts'!$A$2:$AD$42,O$1,0)</f>
        <v>90002</v>
      </c>
      <c r="P40" s="3">
        <f>VLOOKUP($A40,'FS Annual LA Forecasts'!$A$2:$AD$42,P$1,0)</f>
        <v>63524</v>
      </c>
      <c r="Q40" s="3">
        <f>VLOOKUP($A40,'BV Annual LA Forecasts'!$A$2:$AD$42,Q$1,0)</f>
        <v>96676</v>
      </c>
      <c r="R40" s="3">
        <f>VLOOKUP($A40,'CT Annual LA Forecasts'!$A$2:$AD$42,R$1,0)</f>
        <v>107380</v>
      </c>
      <c r="S40" s="3">
        <f>VLOOKUP($A40,'LTW Annual LA Forecasts'!$A$2:$AD$42,S$1,0)</f>
        <v>96676</v>
      </c>
      <c r="T40" s="3">
        <f>VLOOKUP($A40,'ST Annual LA Forecasts'!$A$2:$AD$42,T$1,0)</f>
        <v>99336</v>
      </c>
      <c r="U40" s="3">
        <f>VLOOKUP($A40,'FS Annual LA Forecasts'!$A$2:$AD$42,U$1,0)</f>
        <v>71991</v>
      </c>
      <c r="V40" s="34" t="s">
        <v>31</v>
      </c>
      <c r="W40" s="2" t="s">
        <v>109</v>
      </c>
      <c r="X40" s="2" t="s">
        <v>47</v>
      </c>
    </row>
    <row r="41" spans="1:24" x14ac:dyDescent="0.25">
      <c r="A41" s="8"/>
      <c r="B41" s="3"/>
      <c r="C41" s="3"/>
      <c r="D41" s="3"/>
      <c r="E41" s="3"/>
      <c r="F41" s="3"/>
      <c r="G41" s="3" t="s">
        <v>110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4"/>
      <c r="W41" s="2"/>
      <c r="X41" s="2"/>
    </row>
    <row r="42" spans="1:24" x14ac:dyDescent="0.25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4"/>
      <c r="W42" s="2"/>
      <c r="X42" s="2"/>
    </row>
  </sheetData>
  <autoFilter ref="A3:X42" xr:uid="{00000000-0009-0000-0000-000004000000}"/>
  <mergeCells count="4">
    <mergeCell ref="B2:F2"/>
    <mergeCell ref="G2:K2"/>
    <mergeCell ref="L2:P2"/>
    <mergeCell ref="Q2:U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theme="6" tint="-0.249977111117893"/>
  </sheetPr>
  <dimension ref="A1:AH40"/>
  <sheetViews>
    <sheetView workbookViewId="0">
      <selection sqref="A1:AD1"/>
    </sheetView>
  </sheetViews>
  <sheetFormatPr defaultRowHeight="15" x14ac:dyDescent="0.25"/>
  <cols>
    <col min="1" max="1" width="21.85546875" customWidth="1"/>
    <col min="2" max="30" width="10.42578125" customWidth="1"/>
    <col min="31" max="31" width="31" customWidth="1"/>
    <col min="32" max="32" width="69.42578125" bestFit="1" customWidth="1"/>
    <col min="33" max="33" width="49" bestFit="1" customWidth="1"/>
    <col min="34" max="34" width="23.42578125" bestFit="1" customWidth="1"/>
  </cols>
  <sheetData>
    <row r="1" spans="1:34" s="21" customFormat="1" x14ac:dyDescent="0.25">
      <c r="A1" s="19" t="s">
        <v>32</v>
      </c>
      <c r="B1" s="19" t="s">
        <v>115</v>
      </c>
      <c r="C1" s="19">
        <v>2023</v>
      </c>
      <c r="D1" s="19">
        <v>2024</v>
      </c>
      <c r="E1" s="19">
        <v>2025</v>
      </c>
      <c r="F1" s="19">
        <v>2026</v>
      </c>
      <c r="G1" s="19">
        <v>2027</v>
      </c>
      <c r="H1" s="19">
        <v>2028</v>
      </c>
      <c r="I1" s="19">
        <v>2029</v>
      </c>
      <c r="J1" s="19">
        <v>2030</v>
      </c>
      <c r="K1" s="19">
        <v>2031</v>
      </c>
      <c r="L1" s="19">
        <v>2032</v>
      </c>
      <c r="M1" s="19">
        <v>2033</v>
      </c>
      <c r="N1" s="19">
        <v>2034</v>
      </c>
      <c r="O1" s="19">
        <v>2035</v>
      </c>
      <c r="P1" s="19">
        <v>2036</v>
      </c>
      <c r="Q1" s="19">
        <v>2037</v>
      </c>
      <c r="R1" s="19">
        <v>2038</v>
      </c>
      <c r="S1" s="19">
        <v>2039</v>
      </c>
      <c r="T1" s="19">
        <v>2040</v>
      </c>
      <c r="U1" s="19">
        <v>2041</v>
      </c>
      <c r="V1" s="19">
        <v>2042</v>
      </c>
      <c r="W1" s="19">
        <v>2043</v>
      </c>
      <c r="X1" s="19">
        <v>2044</v>
      </c>
      <c r="Y1" s="19">
        <v>2045</v>
      </c>
      <c r="Z1" s="19">
        <v>2046</v>
      </c>
      <c r="AA1" s="19">
        <v>2047</v>
      </c>
      <c r="AB1" s="19">
        <v>2048</v>
      </c>
      <c r="AC1" s="19">
        <v>2049</v>
      </c>
      <c r="AD1" s="19">
        <v>2050</v>
      </c>
      <c r="AE1" s="19" t="s">
        <v>32</v>
      </c>
      <c r="AF1" s="33" t="s">
        <v>67</v>
      </c>
      <c r="AG1" s="20" t="s">
        <v>53</v>
      </c>
      <c r="AH1" s="20"/>
    </row>
    <row r="2" spans="1:34" x14ac:dyDescent="0.25">
      <c r="A2" s="2" t="s">
        <v>0</v>
      </c>
      <c r="B2">
        <v>1859</v>
      </c>
      <c r="C2">
        <v>3279</v>
      </c>
      <c r="D2">
        <v>6347</v>
      </c>
      <c r="E2">
        <v>10546</v>
      </c>
      <c r="F2">
        <v>16796</v>
      </c>
      <c r="G2">
        <v>24041</v>
      </c>
      <c r="H2">
        <v>31802</v>
      </c>
      <c r="I2">
        <v>39929</v>
      </c>
      <c r="J2">
        <v>49453</v>
      </c>
      <c r="K2">
        <v>58882</v>
      </c>
      <c r="L2">
        <v>67852</v>
      </c>
      <c r="M2">
        <v>76267</v>
      </c>
      <c r="N2">
        <v>84014</v>
      </c>
      <c r="O2">
        <v>90613</v>
      </c>
      <c r="P2">
        <v>96050</v>
      </c>
      <c r="Q2">
        <v>100795</v>
      </c>
      <c r="R2">
        <v>104888</v>
      </c>
      <c r="S2">
        <v>108370</v>
      </c>
      <c r="T2">
        <v>111230</v>
      </c>
      <c r="U2">
        <v>113504</v>
      </c>
      <c r="V2">
        <v>115296</v>
      </c>
      <c r="W2">
        <v>116656</v>
      </c>
      <c r="X2">
        <v>117669</v>
      </c>
      <c r="Y2">
        <v>118429</v>
      </c>
      <c r="Z2">
        <v>118944</v>
      </c>
      <c r="AA2">
        <v>119359</v>
      </c>
      <c r="AB2">
        <v>119736</v>
      </c>
      <c r="AC2">
        <v>120105</v>
      </c>
      <c r="AD2">
        <v>120479</v>
      </c>
      <c r="AE2" s="2" t="s">
        <v>0</v>
      </c>
      <c r="AF2" s="34" t="s">
        <v>68</v>
      </c>
      <c r="AG2" s="2" t="s">
        <v>69</v>
      </c>
      <c r="AH2" s="2"/>
    </row>
    <row r="3" spans="1:34" x14ac:dyDescent="0.25">
      <c r="A3" s="2" t="s">
        <v>1</v>
      </c>
      <c r="B3">
        <v>155</v>
      </c>
      <c r="C3">
        <v>275</v>
      </c>
      <c r="D3">
        <v>535</v>
      </c>
      <c r="E3">
        <v>894</v>
      </c>
      <c r="F3">
        <v>1430</v>
      </c>
      <c r="G3">
        <v>2054</v>
      </c>
      <c r="H3">
        <v>2723</v>
      </c>
      <c r="I3">
        <v>3425</v>
      </c>
      <c r="J3">
        <v>4246</v>
      </c>
      <c r="K3">
        <v>5060</v>
      </c>
      <c r="L3">
        <v>5833</v>
      </c>
      <c r="M3">
        <v>6558</v>
      </c>
      <c r="N3">
        <v>7226</v>
      </c>
      <c r="O3">
        <v>7796</v>
      </c>
      <c r="P3">
        <v>8264</v>
      </c>
      <c r="Q3">
        <v>8674</v>
      </c>
      <c r="R3">
        <v>9027</v>
      </c>
      <c r="S3">
        <v>9327</v>
      </c>
      <c r="T3">
        <v>9573</v>
      </c>
      <c r="U3">
        <v>9769</v>
      </c>
      <c r="V3">
        <v>9924</v>
      </c>
      <c r="W3">
        <v>10041</v>
      </c>
      <c r="X3">
        <v>10129</v>
      </c>
      <c r="Y3">
        <v>10195</v>
      </c>
      <c r="Z3">
        <v>10239</v>
      </c>
      <c r="AA3">
        <v>10275</v>
      </c>
      <c r="AB3">
        <v>10307</v>
      </c>
      <c r="AC3">
        <v>10338</v>
      </c>
      <c r="AD3">
        <v>10371</v>
      </c>
      <c r="AE3" s="2" t="s">
        <v>1</v>
      </c>
      <c r="AF3" s="34" t="s">
        <v>70</v>
      </c>
      <c r="AG3" s="2" t="s">
        <v>71</v>
      </c>
      <c r="AH3" s="2"/>
    </row>
    <row r="4" spans="1:34" x14ac:dyDescent="0.25">
      <c r="A4" s="2" t="s">
        <v>2</v>
      </c>
      <c r="B4">
        <v>5290</v>
      </c>
      <c r="C4">
        <v>8747</v>
      </c>
      <c r="D4">
        <v>15957</v>
      </c>
      <c r="E4">
        <v>25117</v>
      </c>
      <c r="F4">
        <v>38019</v>
      </c>
      <c r="G4">
        <v>51983</v>
      </c>
      <c r="H4">
        <v>66964</v>
      </c>
      <c r="I4">
        <v>82590</v>
      </c>
      <c r="J4">
        <v>100806</v>
      </c>
      <c r="K4">
        <v>118857</v>
      </c>
      <c r="L4">
        <v>136054</v>
      </c>
      <c r="M4">
        <v>152199</v>
      </c>
      <c r="N4">
        <v>167071</v>
      </c>
      <c r="O4">
        <v>179732</v>
      </c>
      <c r="P4">
        <v>190156</v>
      </c>
      <c r="Q4">
        <v>199256</v>
      </c>
      <c r="R4">
        <v>207103</v>
      </c>
      <c r="S4">
        <v>213775</v>
      </c>
      <c r="T4">
        <v>219256</v>
      </c>
      <c r="U4">
        <v>223619</v>
      </c>
      <c r="V4">
        <v>227055</v>
      </c>
      <c r="W4">
        <v>229673</v>
      </c>
      <c r="X4">
        <v>231617</v>
      </c>
      <c r="Y4">
        <v>233084</v>
      </c>
      <c r="Z4">
        <v>234076</v>
      </c>
      <c r="AA4">
        <v>234880</v>
      </c>
      <c r="AB4">
        <v>235612</v>
      </c>
      <c r="AC4">
        <v>236316</v>
      </c>
      <c r="AD4">
        <v>237033</v>
      </c>
      <c r="AE4" s="2" t="s">
        <v>2</v>
      </c>
      <c r="AF4" s="34" t="s">
        <v>72</v>
      </c>
      <c r="AG4" s="2" t="s">
        <v>41</v>
      </c>
      <c r="AH4" s="2"/>
    </row>
    <row r="5" spans="1:34" x14ac:dyDescent="0.25">
      <c r="A5" s="2" t="s">
        <v>3</v>
      </c>
      <c r="B5">
        <v>1674</v>
      </c>
      <c r="C5">
        <v>2919</v>
      </c>
      <c r="D5">
        <v>5591</v>
      </c>
      <c r="E5">
        <v>9210</v>
      </c>
      <c r="F5">
        <v>14555</v>
      </c>
      <c r="G5">
        <v>20691</v>
      </c>
      <c r="H5">
        <v>27267</v>
      </c>
      <c r="I5">
        <v>34149</v>
      </c>
      <c r="J5">
        <v>42205</v>
      </c>
      <c r="K5">
        <v>50185</v>
      </c>
      <c r="L5">
        <v>57780</v>
      </c>
      <c r="M5">
        <v>64901</v>
      </c>
      <c r="N5">
        <v>71462</v>
      </c>
      <c r="O5">
        <v>77045</v>
      </c>
      <c r="P5">
        <v>81652</v>
      </c>
      <c r="Q5">
        <v>85665</v>
      </c>
      <c r="R5">
        <v>89129</v>
      </c>
      <c r="S5">
        <v>92080</v>
      </c>
      <c r="T5">
        <v>94499</v>
      </c>
      <c r="U5">
        <v>96420</v>
      </c>
      <c r="V5">
        <v>97941</v>
      </c>
      <c r="W5">
        <v>99088</v>
      </c>
      <c r="X5">
        <v>99948</v>
      </c>
      <c r="Y5">
        <v>100594</v>
      </c>
      <c r="Z5">
        <v>101030</v>
      </c>
      <c r="AA5">
        <v>101382</v>
      </c>
      <c r="AB5">
        <v>101700</v>
      </c>
      <c r="AC5">
        <v>102012</v>
      </c>
      <c r="AD5">
        <v>102329</v>
      </c>
      <c r="AE5" s="2" t="s">
        <v>3</v>
      </c>
      <c r="AF5" s="34" t="s">
        <v>73</v>
      </c>
      <c r="AG5" s="2" t="s">
        <v>41</v>
      </c>
      <c r="AH5" s="2"/>
    </row>
    <row r="6" spans="1:34" x14ac:dyDescent="0.25">
      <c r="A6" s="2" t="s">
        <v>4</v>
      </c>
      <c r="B6">
        <v>3498</v>
      </c>
      <c r="C6">
        <v>6872</v>
      </c>
      <c r="D6">
        <v>14647</v>
      </c>
      <c r="E6">
        <v>25363</v>
      </c>
      <c r="F6">
        <v>41071</v>
      </c>
      <c r="G6">
        <v>56969</v>
      </c>
      <c r="H6">
        <v>74026</v>
      </c>
      <c r="I6">
        <v>91826</v>
      </c>
      <c r="J6">
        <v>112598</v>
      </c>
      <c r="K6">
        <v>133406</v>
      </c>
      <c r="L6">
        <v>153234</v>
      </c>
      <c r="M6">
        <v>171857</v>
      </c>
      <c r="N6">
        <v>189031</v>
      </c>
      <c r="O6">
        <v>203684</v>
      </c>
      <c r="P6">
        <v>215575</v>
      </c>
      <c r="Q6">
        <v>225941</v>
      </c>
      <c r="R6">
        <v>234884</v>
      </c>
      <c r="S6">
        <v>242490</v>
      </c>
      <c r="T6">
        <v>248737</v>
      </c>
      <c r="U6">
        <v>253704</v>
      </c>
      <c r="V6">
        <v>257624</v>
      </c>
      <c r="W6">
        <v>260604</v>
      </c>
      <c r="X6">
        <v>262820</v>
      </c>
      <c r="Y6">
        <v>264493</v>
      </c>
      <c r="Z6">
        <v>265621</v>
      </c>
      <c r="AA6">
        <v>266535</v>
      </c>
      <c r="AB6">
        <v>267367</v>
      </c>
      <c r="AC6">
        <v>268169</v>
      </c>
      <c r="AD6">
        <v>268987</v>
      </c>
      <c r="AE6" s="2" t="s">
        <v>4</v>
      </c>
      <c r="AF6" s="34" t="s">
        <v>74</v>
      </c>
      <c r="AG6" s="2" t="s">
        <v>42</v>
      </c>
      <c r="AH6" s="2"/>
    </row>
    <row r="7" spans="1:34" x14ac:dyDescent="0.25">
      <c r="A7" s="2" t="s">
        <v>5</v>
      </c>
      <c r="B7">
        <v>1011</v>
      </c>
      <c r="C7">
        <v>1948</v>
      </c>
      <c r="D7">
        <v>4084</v>
      </c>
      <c r="E7">
        <v>6957</v>
      </c>
      <c r="F7">
        <v>11087</v>
      </c>
      <c r="G7">
        <v>15141</v>
      </c>
      <c r="H7">
        <v>19492</v>
      </c>
      <c r="I7">
        <v>24027</v>
      </c>
      <c r="J7">
        <v>29311</v>
      </c>
      <c r="K7">
        <v>34604</v>
      </c>
      <c r="L7">
        <v>39651</v>
      </c>
      <c r="M7">
        <v>44395</v>
      </c>
      <c r="N7">
        <v>48767</v>
      </c>
      <c r="O7">
        <v>52498</v>
      </c>
      <c r="P7">
        <v>55525</v>
      </c>
      <c r="Q7">
        <v>58165</v>
      </c>
      <c r="R7">
        <v>60439</v>
      </c>
      <c r="S7">
        <v>62376</v>
      </c>
      <c r="T7">
        <v>63965</v>
      </c>
      <c r="U7">
        <v>65232</v>
      </c>
      <c r="V7">
        <v>66229</v>
      </c>
      <c r="W7">
        <v>66988</v>
      </c>
      <c r="X7">
        <v>67555</v>
      </c>
      <c r="Y7">
        <v>67978</v>
      </c>
      <c r="Z7">
        <v>68266</v>
      </c>
      <c r="AA7">
        <v>68500</v>
      </c>
      <c r="AB7">
        <v>68712</v>
      </c>
      <c r="AC7">
        <v>68918</v>
      </c>
      <c r="AD7">
        <v>69125</v>
      </c>
      <c r="AE7" s="2" t="s">
        <v>5</v>
      </c>
      <c r="AF7" s="34" t="s">
        <v>75</v>
      </c>
      <c r="AG7" s="2" t="s">
        <v>43</v>
      </c>
      <c r="AH7" s="2"/>
    </row>
    <row r="8" spans="1:34" x14ac:dyDescent="0.25">
      <c r="A8" s="2" t="s">
        <v>62</v>
      </c>
      <c r="B8">
        <v>6</v>
      </c>
      <c r="C8">
        <v>9</v>
      </c>
      <c r="D8">
        <v>15</v>
      </c>
      <c r="E8">
        <v>23</v>
      </c>
      <c r="F8">
        <v>32</v>
      </c>
      <c r="G8">
        <v>40</v>
      </c>
      <c r="H8">
        <v>50</v>
      </c>
      <c r="I8">
        <v>60</v>
      </c>
      <c r="J8">
        <v>71</v>
      </c>
      <c r="K8">
        <v>82</v>
      </c>
      <c r="L8">
        <v>92</v>
      </c>
      <c r="M8">
        <v>102</v>
      </c>
      <c r="N8">
        <v>112</v>
      </c>
      <c r="O8">
        <v>119</v>
      </c>
      <c r="P8">
        <v>126</v>
      </c>
      <c r="Q8">
        <v>131</v>
      </c>
      <c r="R8">
        <v>136</v>
      </c>
      <c r="S8">
        <v>140</v>
      </c>
      <c r="T8">
        <v>144</v>
      </c>
      <c r="U8">
        <v>146</v>
      </c>
      <c r="V8">
        <v>148</v>
      </c>
      <c r="W8">
        <v>150</v>
      </c>
      <c r="X8">
        <v>151</v>
      </c>
      <c r="Y8">
        <v>152</v>
      </c>
      <c r="Z8">
        <v>153</v>
      </c>
      <c r="AA8">
        <v>153</v>
      </c>
      <c r="AB8">
        <v>154</v>
      </c>
      <c r="AC8">
        <v>154</v>
      </c>
      <c r="AD8">
        <v>155</v>
      </c>
      <c r="AE8" s="2" t="s">
        <v>62</v>
      </c>
      <c r="AF8" s="34" t="s">
        <v>76</v>
      </c>
      <c r="AG8" s="2" t="s">
        <v>77</v>
      </c>
      <c r="AH8" s="2"/>
    </row>
    <row r="9" spans="1:34" x14ac:dyDescent="0.25">
      <c r="A9" s="2" t="s">
        <v>6</v>
      </c>
      <c r="B9">
        <v>2961</v>
      </c>
      <c r="C9">
        <v>5074</v>
      </c>
      <c r="D9">
        <v>9577</v>
      </c>
      <c r="E9">
        <v>15556</v>
      </c>
      <c r="F9">
        <v>24261</v>
      </c>
      <c r="G9">
        <v>34098</v>
      </c>
      <c r="H9">
        <v>44641</v>
      </c>
      <c r="I9">
        <v>55664</v>
      </c>
      <c r="J9">
        <v>68559</v>
      </c>
      <c r="K9">
        <v>81329</v>
      </c>
      <c r="L9">
        <v>93482</v>
      </c>
      <c r="M9">
        <v>104888</v>
      </c>
      <c r="N9">
        <v>115391</v>
      </c>
      <c r="O9">
        <v>124333</v>
      </c>
      <c r="P9">
        <v>131701</v>
      </c>
      <c r="Q9">
        <v>138133</v>
      </c>
      <c r="R9">
        <v>143678</v>
      </c>
      <c r="S9">
        <v>148398</v>
      </c>
      <c r="T9">
        <v>152271</v>
      </c>
      <c r="U9">
        <v>155352</v>
      </c>
      <c r="V9">
        <v>157782</v>
      </c>
      <c r="W9">
        <v>159629</v>
      </c>
      <c r="X9">
        <v>160997</v>
      </c>
      <c r="Y9">
        <v>162034</v>
      </c>
      <c r="Z9">
        <v>162727</v>
      </c>
      <c r="AA9">
        <v>163295</v>
      </c>
      <c r="AB9">
        <v>163811</v>
      </c>
      <c r="AC9">
        <v>164306</v>
      </c>
      <c r="AD9">
        <v>164813</v>
      </c>
      <c r="AE9" s="2" t="s">
        <v>6</v>
      </c>
      <c r="AF9" s="34" t="s">
        <v>78</v>
      </c>
      <c r="AG9" s="2" t="s">
        <v>44</v>
      </c>
      <c r="AH9" s="2"/>
    </row>
    <row r="10" spans="1:34" x14ac:dyDescent="0.25">
      <c r="A10" s="2" t="s">
        <v>7</v>
      </c>
      <c r="B10">
        <v>375</v>
      </c>
      <c r="C10">
        <v>683</v>
      </c>
      <c r="D10">
        <v>1360</v>
      </c>
      <c r="E10">
        <v>2313</v>
      </c>
      <c r="F10">
        <v>3759</v>
      </c>
      <c r="G10">
        <v>5475</v>
      </c>
      <c r="H10">
        <v>7314</v>
      </c>
      <c r="I10">
        <v>9241</v>
      </c>
      <c r="J10">
        <v>11500</v>
      </c>
      <c r="K10">
        <v>13740</v>
      </c>
      <c r="L10">
        <v>15864</v>
      </c>
      <c r="M10">
        <v>17860</v>
      </c>
      <c r="N10">
        <v>19698</v>
      </c>
      <c r="O10">
        <v>21263</v>
      </c>
      <c r="P10">
        <v>22553</v>
      </c>
      <c r="Q10">
        <v>23678</v>
      </c>
      <c r="R10">
        <v>24649</v>
      </c>
      <c r="S10">
        <v>25476</v>
      </c>
      <c r="T10">
        <v>26153</v>
      </c>
      <c r="U10">
        <v>26692</v>
      </c>
      <c r="V10">
        <v>27118</v>
      </c>
      <c r="W10">
        <v>27441</v>
      </c>
      <c r="X10">
        <v>27680</v>
      </c>
      <c r="Y10">
        <v>27861</v>
      </c>
      <c r="Z10">
        <v>27981</v>
      </c>
      <c r="AA10">
        <v>28079</v>
      </c>
      <c r="AB10">
        <v>28169</v>
      </c>
      <c r="AC10">
        <v>28258</v>
      </c>
      <c r="AD10">
        <v>28347</v>
      </c>
      <c r="AE10" s="2" t="s">
        <v>7</v>
      </c>
      <c r="AF10" s="34" t="s">
        <v>79</v>
      </c>
      <c r="AG10" s="2" t="s">
        <v>45</v>
      </c>
      <c r="AH10" s="2"/>
    </row>
    <row r="11" spans="1:34" x14ac:dyDescent="0.25">
      <c r="A11" s="2" t="s">
        <v>8</v>
      </c>
      <c r="B11">
        <v>2980</v>
      </c>
      <c r="C11">
        <v>5346</v>
      </c>
      <c r="D11">
        <v>10497</v>
      </c>
      <c r="E11">
        <v>17654</v>
      </c>
      <c r="F11">
        <v>28392</v>
      </c>
      <c r="G11">
        <v>40948</v>
      </c>
      <c r="H11">
        <v>54411</v>
      </c>
      <c r="I11">
        <v>68506</v>
      </c>
      <c r="J11">
        <v>85029</v>
      </c>
      <c r="K11">
        <v>101398</v>
      </c>
      <c r="L11">
        <v>116959</v>
      </c>
      <c r="M11">
        <v>131561</v>
      </c>
      <c r="N11">
        <v>145002</v>
      </c>
      <c r="O11">
        <v>156450</v>
      </c>
      <c r="P11">
        <v>165886</v>
      </c>
      <c r="Q11">
        <v>174119</v>
      </c>
      <c r="R11">
        <v>181223</v>
      </c>
      <c r="S11">
        <v>187264</v>
      </c>
      <c r="T11">
        <v>192227</v>
      </c>
      <c r="U11">
        <v>196165</v>
      </c>
      <c r="V11">
        <v>199279</v>
      </c>
      <c r="W11">
        <v>201639</v>
      </c>
      <c r="X11">
        <v>203393</v>
      </c>
      <c r="Y11">
        <v>204712</v>
      </c>
      <c r="Z11">
        <v>205601</v>
      </c>
      <c r="AA11">
        <v>206322</v>
      </c>
      <c r="AB11">
        <v>206981</v>
      </c>
      <c r="AC11">
        <v>207617</v>
      </c>
      <c r="AD11">
        <v>208265</v>
      </c>
      <c r="AE11" s="2" t="s">
        <v>8</v>
      </c>
      <c r="AF11" s="34" t="s">
        <v>80</v>
      </c>
      <c r="AG11" s="2" t="s">
        <v>81</v>
      </c>
      <c r="AH11" s="2"/>
    </row>
    <row r="12" spans="1:34" x14ac:dyDescent="0.25">
      <c r="A12" s="2" t="s">
        <v>9</v>
      </c>
      <c r="B12">
        <v>1254</v>
      </c>
      <c r="C12">
        <v>2430</v>
      </c>
      <c r="D12">
        <v>5119</v>
      </c>
      <c r="E12">
        <v>8766</v>
      </c>
      <c r="F12">
        <v>14041</v>
      </c>
      <c r="G12">
        <v>19272</v>
      </c>
      <c r="H12">
        <v>24887</v>
      </c>
      <c r="I12">
        <v>30741</v>
      </c>
      <c r="J12">
        <v>37564</v>
      </c>
      <c r="K12">
        <v>44397</v>
      </c>
      <c r="L12">
        <v>50915</v>
      </c>
      <c r="M12">
        <v>57037</v>
      </c>
      <c r="N12">
        <v>62681</v>
      </c>
      <c r="O12">
        <v>67497</v>
      </c>
      <c r="P12">
        <v>71406</v>
      </c>
      <c r="Q12">
        <v>74811</v>
      </c>
      <c r="R12">
        <v>77752</v>
      </c>
      <c r="S12">
        <v>80250</v>
      </c>
      <c r="T12">
        <v>82302</v>
      </c>
      <c r="U12">
        <v>83936</v>
      </c>
      <c r="V12">
        <v>85227</v>
      </c>
      <c r="W12">
        <v>86204</v>
      </c>
      <c r="X12">
        <v>86934</v>
      </c>
      <c r="Y12">
        <v>87483</v>
      </c>
      <c r="Z12">
        <v>87854</v>
      </c>
      <c r="AA12">
        <v>88157</v>
      </c>
      <c r="AB12">
        <v>88431</v>
      </c>
      <c r="AC12">
        <v>88693</v>
      </c>
      <c r="AD12">
        <v>88964</v>
      </c>
      <c r="AE12" s="2" t="s">
        <v>9</v>
      </c>
      <c r="AF12" s="34" t="s">
        <v>82</v>
      </c>
      <c r="AG12" s="2" t="s">
        <v>42</v>
      </c>
      <c r="AH12" s="2"/>
    </row>
    <row r="13" spans="1:34" x14ac:dyDescent="0.25">
      <c r="A13" s="2" t="s">
        <v>10</v>
      </c>
      <c r="B13">
        <v>439</v>
      </c>
      <c r="C13">
        <v>895</v>
      </c>
      <c r="D13">
        <v>1974</v>
      </c>
      <c r="E13">
        <v>3529</v>
      </c>
      <c r="F13">
        <v>5884</v>
      </c>
      <c r="G13">
        <v>8386</v>
      </c>
      <c r="H13">
        <v>11069</v>
      </c>
      <c r="I13">
        <v>13875</v>
      </c>
      <c r="J13">
        <v>17158</v>
      </c>
      <c r="K13">
        <v>20445</v>
      </c>
      <c r="L13">
        <v>23575</v>
      </c>
      <c r="M13">
        <v>26515</v>
      </c>
      <c r="N13">
        <v>29224</v>
      </c>
      <c r="O13">
        <v>31537</v>
      </c>
      <c r="P13">
        <v>33413</v>
      </c>
      <c r="Q13">
        <v>35048</v>
      </c>
      <c r="R13">
        <v>36461</v>
      </c>
      <c r="S13">
        <v>37662</v>
      </c>
      <c r="T13">
        <v>38649</v>
      </c>
      <c r="U13">
        <v>39432</v>
      </c>
      <c r="V13">
        <v>40050</v>
      </c>
      <c r="W13">
        <v>40519</v>
      </c>
      <c r="X13">
        <v>40869</v>
      </c>
      <c r="Y13">
        <v>41133</v>
      </c>
      <c r="Z13">
        <v>41310</v>
      </c>
      <c r="AA13">
        <v>41453</v>
      </c>
      <c r="AB13">
        <v>41585</v>
      </c>
      <c r="AC13">
        <v>41711</v>
      </c>
      <c r="AD13">
        <v>41839</v>
      </c>
      <c r="AE13" s="2" t="s">
        <v>10</v>
      </c>
      <c r="AF13" s="34" t="s">
        <v>83</v>
      </c>
      <c r="AG13" s="2" t="s">
        <v>43</v>
      </c>
      <c r="AH13" s="2"/>
    </row>
    <row r="14" spans="1:34" x14ac:dyDescent="0.25">
      <c r="A14" s="2" t="s">
        <v>11</v>
      </c>
      <c r="B14">
        <v>74</v>
      </c>
      <c r="C14">
        <v>117</v>
      </c>
      <c r="D14">
        <v>207</v>
      </c>
      <c r="E14">
        <v>314</v>
      </c>
      <c r="F14">
        <v>458</v>
      </c>
      <c r="G14">
        <v>604</v>
      </c>
      <c r="H14">
        <v>762</v>
      </c>
      <c r="I14">
        <v>925</v>
      </c>
      <c r="J14">
        <v>1114</v>
      </c>
      <c r="K14">
        <v>1302</v>
      </c>
      <c r="L14">
        <v>1481</v>
      </c>
      <c r="M14">
        <v>1649</v>
      </c>
      <c r="N14">
        <v>1803</v>
      </c>
      <c r="O14">
        <v>1935</v>
      </c>
      <c r="P14">
        <v>2045</v>
      </c>
      <c r="Q14">
        <v>2139</v>
      </c>
      <c r="R14">
        <v>2221</v>
      </c>
      <c r="S14">
        <v>2291</v>
      </c>
      <c r="T14">
        <v>2348</v>
      </c>
      <c r="U14">
        <v>2393</v>
      </c>
      <c r="V14">
        <v>2428</v>
      </c>
      <c r="W14">
        <v>2456</v>
      </c>
      <c r="X14">
        <v>2476</v>
      </c>
      <c r="Y14">
        <v>2491</v>
      </c>
      <c r="Z14">
        <v>2502</v>
      </c>
      <c r="AA14">
        <v>2510</v>
      </c>
      <c r="AB14">
        <v>2518</v>
      </c>
      <c r="AC14">
        <v>2526</v>
      </c>
      <c r="AD14">
        <v>2533</v>
      </c>
      <c r="AE14" s="2" t="s">
        <v>11</v>
      </c>
      <c r="AF14" s="34" t="s">
        <v>84</v>
      </c>
      <c r="AG14" s="2" t="s">
        <v>48</v>
      </c>
      <c r="AH14" s="2"/>
    </row>
    <row r="15" spans="1:34" x14ac:dyDescent="0.25">
      <c r="A15" s="2" t="s">
        <v>12</v>
      </c>
      <c r="B15">
        <v>1206</v>
      </c>
      <c r="C15">
        <v>2299</v>
      </c>
      <c r="D15">
        <v>4739</v>
      </c>
      <c r="E15">
        <v>8299</v>
      </c>
      <c r="F15">
        <v>13806</v>
      </c>
      <c r="G15">
        <v>20486</v>
      </c>
      <c r="H15">
        <v>27637</v>
      </c>
      <c r="I15">
        <v>35144</v>
      </c>
      <c r="J15">
        <v>43963</v>
      </c>
      <c r="K15">
        <v>52695</v>
      </c>
      <c r="L15">
        <v>60991</v>
      </c>
      <c r="M15">
        <v>68769</v>
      </c>
      <c r="N15">
        <v>75936</v>
      </c>
      <c r="O15">
        <v>82035</v>
      </c>
      <c r="P15">
        <v>87066</v>
      </c>
      <c r="Q15">
        <v>91453</v>
      </c>
      <c r="R15">
        <v>95242</v>
      </c>
      <c r="S15">
        <v>98465</v>
      </c>
      <c r="T15">
        <v>101109</v>
      </c>
      <c r="U15">
        <v>103210</v>
      </c>
      <c r="V15">
        <v>104869</v>
      </c>
      <c r="W15">
        <v>106128</v>
      </c>
      <c r="X15">
        <v>107058</v>
      </c>
      <c r="Y15">
        <v>107763</v>
      </c>
      <c r="Z15">
        <v>108234</v>
      </c>
      <c r="AA15">
        <v>108617</v>
      </c>
      <c r="AB15">
        <v>108968</v>
      </c>
      <c r="AC15">
        <v>109305</v>
      </c>
      <c r="AD15">
        <v>109652</v>
      </c>
      <c r="AE15" s="2" t="s">
        <v>12</v>
      </c>
      <c r="AF15" s="34" t="s">
        <v>85</v>
      </c>
      <c r="AG15" s="2" t="s">
        <v>46</v>
      </c>
      <c r="AH15" s="2"/>
    </row>
    <row r="16" spans="1:34" x14ac:dyDescent="0.25">
      <c r="A16" s="2" t="s">
        <v>13</v>
      </c>
      <c r="B16">
        <v>3419</v>
      </c>
      <c r="C16">
        <v>5978</v>
      </c>
      <c r="D16">
        <v>11494</v>
      </c>
      <c r="E16">
        <v>18984</v>
      </c>
      <c r="F16">
        <v>30068</v>
      </c>
      <c r="G16">
        <v>42827</v>
      </c>
      <c r="H16">
        <v>56507</v>
      </c>
      <c r="I16">
        <v>70817</v>
      </c>
      <c r="J16">
        <v>87580</v>
      </c>
      <c r="K16">
        <v>104183</v>
      </c>
      <c r="L16">
        <v>119975</v>
      </c>
      <c r="M16">
        <v>134791</v>
      </c>
      <c r="N16">
        <v>148434</v>
      </c>
      <c r="O16">
        <v>160052</v>
      </c>
      <c r="P16">
        <v>169630</v>
      </c>
      <c r="Q16">
        <v>177983</v>
      </c>
      <c r="R16">
        <v>185191</v>
      </c>
      <c r="S16">
        <v>191322</v>
      </c>
      <c r="T16">
        <v>196354</v>
      </c>
      <c r="U16">
        <v>200357</v>
      </c>
      <c r="V16">
        <v>203514</v>
      </c>
      <c r="W16">
        <v>205909</v>
      </c>
      <c r="X16">
        <v>207692</v>
      </c>
      <c r="Y16">
        <v>209034</v>
      </c>
      <c r="Z16">
        <v>209937</v>
      </c>
      <c r="AA16">
        <v>210672</v>
      </c>
      <c r="AB16">
        <v>211338</v>
      </c>
      <c r="AC16">
        <v>211983</v>
      </c>
      <c r="AD16">
        <v>212643</v>
      </c>
      <c r="AE16" s="2" t="s">
        <v>13</v>
      </c>
      <c r="AF16" s="34" t="s">
        <v>86</v>
      </c>
      <c r="AG16" s="2" t="s">
        <v>41</v>
      </c>
      <c r="AH16" s="2"/>
    </row>
    <row r="17" spans="1:34" x14ac:dyDescent="0.25">
      <c r="A17" s="2" t="s">
        <v>14</v>
      </c>
      <c r="B17">
        <v>26208</v>
      </c>
      <c r="C17">
        <v>39491</v>
      </c>
      <c r="D17">
        <v>65182</v>
      </c>
      <c r="E17">
        <v>91979</v>
      </c>
      <c r="F17">
        <v>123496</v>
      </c>
      <c r="G17">
        <v>148470</v>
      </c>
      <c r="H17">
        <v>175435</v>
      </c>
      <c r="I17">
        <v>202969</v>
      </c>
      <c r="J17">
        <v>234261</v>
      </c>
      <c r="K17">
        <v>265289</v>
      </c>
      <c r="L17">
        <v>295215</v>
      </c>
      <c r="M17">
        <v>323327</v>
      </c>
      <c r="N17">
        <v>349303</v>
      </c>
      <c r="O17">
        <v>371393</v>
      </c>
      <c r="P17">
        <v>389510</v>
      </c>
      <c r="Q17">
        <v>405302</v>
      </c>
      <c r="R17">
        <v>418913</v>
      </c>
      <c r="S17">
        <v>430456</v>
      </c>
      <c r="T17">
        <v>439967</v>
      </c>
      <c r="U17">
        <v>447556</v>
      </c>
      <c r="V17">
        <v>453567</v>
      </c>
      <c r="W17">
        <v>458162</v>
      </c>
      <c r="X17">
        <v>461608</v>
      </c>
      <c r="Y17">
        <v>464214</v>
      </c>
      <c r="Z17">
        <v>466027</v>
      </c>
      <c r="AA17">
        <v>467495</v>
      </c>
      <c r="AB17">
        <v>468793</v>
      </c>
      <c r="AC17">
        <v>470033</v>
      </c>
      <c r="AD17">
        <v>471288</v>
      </c>
      <c r="AE17" s="2" t="s">
        <v>14</v>
      </c>
      <c r="AF17" s="34" t="s">
        <v>87</v>
      </c>
      <c r="AG17" s="2" t="s">
        <v>41</v>
      </c>
      <c r="AH17" s="2"/>
    </row>
    <row r="18" spans="1:34" x14ac:dyDescent="0.25">
      <c r="A18" s="2" t="s">
        <v>15</v>
      </c>
      <c r="B18">
        <v>583</v>
      </c>
      <c r="C18">
        <v>1204</v>
      </c>
      <c r="D18">
        <v>2690</v>
      </c>
      <c r="E18">
        <v>4864</v>
      </c>
      <c r="F18">
        <v>8198</v>
      </c>
      <c r="G18">
        <v>11795</v>
      </c>
      <c r="H18">
        <v>15647</v>
      </c>
      <c r="I18">
        <v>19682</v>
      </c>
      <c r="J18">
        <v>24406</v>
      </c>
      <c r="K18">
        <v>29138</v>
      </c>
      <c r="L18">
        <v>33639</v>
      </c>
      <c r="M18">
        <v>37866</v>
      </c>
      <c r="N18">
        <v>41764</v>
      </c>
      <c r="O18">
        <v>45089</v>
      </c>
      <c r="P18">
        <v>47788</v>
      </c>
      <c r="Q18">
        <v>50141</v>
      </c>
      <c r="R18">
        <v>52173</v>
      </c>
      <c r="S18">
        <v>53901</v>
      </c>
      <c r="T18">
        <v>55319</v>
      </c>
      <c r="U18">
        <v>56447</v>
      </c>
      <c r="V18">
        <v>57338</v>
      </c>
      <c r="W18">
        <v>58012</v>
      </c>
      <c r="X18">
        <v>58513</v>
      </c>
      <c r="Y18">
        <v>58892</v>
      </c>
      <c r="Z18">
        <v>59146</v>
      </c>
      <c r="AA18">
        <v>59354</v>
      </c>
      <c r="AB18">
        <v>59543</v>
      </c>
      <c r="AC18">
        <v>59723</v>
      </c>
      <c r="AD18">
        <v>59909</v>
      </c>
      <c r="AE18" s="2" t="s">
        <v>15</v>
      </c>
      <c r="AF18" s="34" t="s">
        <v>88</v>
      </c>
      <c r="AG18" s="2" t="s">
        <v>43</v>
      </c>
      <c r="AH18" s="2"/>
    </row>
    <row r="19" spans="1:34" x14ac:dyDescent="0.25">
      <c r="A19" s="2" t="s">
        <v>16</v>
      </c>
      <c r="B19">
        <v>1896</v>
      </c>
      <c r="C19">
        <v>3579</v>
      </c>
      <c r="D19">
        <v>7325</v>
      </c>
      <c r="E19">
        <v>12181</v>
      </c>
      <c r="F19">
        <v>18936</v>
      </c>
      <c r="G19">
        <v>25230</v>
      </c>
      <c r="H19">
        <v>31991</v>
      </c>
      <c r="I19">
        <v>39018</v>
      </c>
      <c r="J19">
        <v>47180</v>
      </c>
      <c r="K19">
        <v>55355</v>
      </c>
      <c r="L19">
        <v>63166</v>
      </c>
      <c r="M19">
        <v>70500</v>
      </c>
      <c r="N19">
        <v>77270</v>
      </c>
      <c r="O19">
        <v>83044</v>
      </c>
      <c r="P19">
        <v>87727</v>
      </c>
      <c r="Q19">
        <v>91807</v>
      </c>
      <c r="R19">
        <v>95328</v>
      </c>
      <c r="S19">
        <v>98322</v>
      </c>
      <c r="T19">
        <v>100782</v>
      </c>
      <c r="U19">
        <v>102739</v>
      </c>
      <c r="V19">
        <v>104283</v>
      </c>
      <c r="W19">
        <v>105459</v>
      </c>
      <c r="X19">
        <v>106334</v>
      </c>
      <c r="Y19">
        <v>106996</v>
      </c>
      <c r="Z19">
        <v>107443</v>
      </c>
      <c r="AA19">
        <v>107809</v>
      </c>
      <c r="AB19">
        <v>108136</v>
      </c>
      <c r="AC19">
        <v>108455</v>
      </c>
      <c r="AD19">
        <v>108776</v>
      </c>
      <c r="AE19" s="2" t="s">
        <v>16</v>
      </c>
      <c r="AF19" s="34" t="s">
        <v>89</v>
      </c>
      <c r="AG19" s="2" t="s">
        <v>42</v>
      </c>
      <c r="AH19" s="2"/>
    </row>
    <row r="20" spans="1:34" x14ac:dyDescent="0.25">
      <c r="A20" s="2" t="s">
        <v>17</v>
      </c>
      <c r="B20">
        <v>215</v>
      </c>
      <c r="C20">
        <v>368</v>
      </c>
      <c r="D20">
        <v>694</v>
      </c>
      <c r="E20">
        <v>1125</v>
      </c>
      <c r="F20">
        <v>1752</v>
      </c>
      <c r="G20">
        <v>2458</v>
      </c>
      <c r="H20">
        <v>3215</v>
      </c>
      <c r="I20">
        <v>4006</v>
      </c>
      <c r="J20">
        <v>4932</v>
      </c>
      <c r="K20">
        <v>5848</v>
      </c>
      <c r="L20">
        <v>6721</v>
      </c>
      <c r="M20">
        <v>7540</v>
      </c>
      <c r="N20">
        <v>8294</v>
      </c>
      <c r="O20">
        <v>8936</v>
      </c>
      <c r="P20">
        <v>9465</v>
      </c>
      <c r="Q20">
        <v>9927</v>
      </c>
      <c r="R20">
        <v>10325</v>
      </c>
      <c r="S20">
        <v>10663</v>
      </c>
      <c r="T20">
        <v>10942</v>
      </c>
      <c r="U20">
        <v>11163</v>
      </c>
      <c r="V20">
        <v>11337</v>
      </c>
      <c r="W20">
        <v>11470</v>
      </c>
      <c r="X20">
        <v>11568</v>
      </c>
      <c r="Y20">
        <v>11642</v>
      </c>
      <c r="Z20">
        <v>11693</v>
      </c>
      <c r="AA20">
        <v>11733</v>
      </c>
      <c r="AB20">
        <v>11770</v>
      </c>
      <c r="AC20">
        <v>11806</v>
      </c>
      <c r="AD20">
        <v>11842</v>
      </c>
      <c r="AE20" s="2" t="s">
        <v>17</v>
      </c>
      <c r="AF20" s="34" t="s">
        <v>90</v>
      </c>
      <c r="AG20" s="2" t="s">
        <v>71</v>
      </c>
      <c r="AH20" s="2"/>
    </row>
    <row r="21" spans="1:34" x14ac:dyDescent="0.25">
      <c r="A21" s="2" t="s">
        <v>18</v>
      </c>
      <c r="B21">
        <v>941</v>
      </c>
      <c r="C21">
        <v>1754</v>
      </c>
      <c r="D21">
        <v>3555</v>
      </c>
      <c r="E21">
        <v>6142</v>
      </c>
      <c r="F21">
        <v>10111</v>
      </c>
      <c r="G21">
        <v>14876</v>
      </c>
      <c r="H21">
        <v>19977</v>
      </c>
      <c r="I21">
        <v>25329</v>
      </c>
      <c r="J21">
        <v>31613</v>
      </c>
      <c r="K21">
        <v>37832</v>
      </c>
      <c r="L21">
        <v>43747</v>
      </c>
      <c r="M21">
        <v>49291</v>
      </c>
      <c r="N21">
        <v>54399</v>
      </c>
      <c r="O21">
        <v>58748</v>
      </c>
      <c r="P21">
        <v>62332</v>
      </c>
      <c r="Q21">
        <v>65459</v>
      </c>
      <c r="R21">
        <v>68162</v>
      </c>
      <c r="S21">
        <v>70456</v>
      </c>
      <c r="T21">
        <v>72341</v>
      </c>
      <c r="U21">
        <v>73839</v>
      </c>
      <c r="V21">
        <v>75021</v>
      </c>
      <c r="W21">
        <v>75917</v>
      </c>
      <c r="X21">
        <v>76582</v>
      </c>
      <c r="Y21">
        <v>77084</v>
      </c>
      <c r="Z21">
        <v>77421</v>
      </c>
      <c r="AA21">
        <v>77694</v>
      </c>
      <c r="AB21">
        <v>77943</v>
      </c>
      <c r="AC21">
        <v>78184</v>
      </c>
      <c r="AD21">
        <v>78432</v>
      </c>
      <c r="AE21" s="2" t="s">
        <v>18</v>
      </c>
      <c r="AF21" s="34" t="s">
        <v>91</v>
      </c>
      <c r="AG21" s="2" t="s">
        <v>92</v>
      </c>
      <c r="AH21" s="2"/>
    </row>
    <row r="22" spans="1:34" x14ac:dyDescent="0.25">
      <c r="A22" s="2" t="s">
        <v>19</v>
      </c>
      <c r="B22">
        <v>1230</v>
      </c>
      <c r="C22">
        <v>2289</v>
      </c>
      <c r="D22">
        <v>4632</v>
      </c>
      <c r="E22">
        <v>7990</v>
      </c>
      <c r="F22">
        <v>13129</v>
      </c>
      <c r="G22">
        <v>19290</v>
      </c>
      <c r="H22">
        <v>25891</v>
      </c>
      <c r="I22">
        <v>32812</v>
      </c>
      <c r="J22">
        <v>40942</v>
      </c>
      <c r="K22">
        <v>48990</v>
      </c>
      <c r="L22">
        <v>56638</v>
      </c>
      <c r="M22">
        <v>63808</v>
      </c>
      <c r="N22">
        <v>70414</v>
      </c>
      <c r="O22">
        <v>76038</v>
      </c>
      <c r="P22">
        <v>80677</v>
      </c>
      <c r="Q22">
        <v>84720</v>
      </c>
      <c r="R22">
        <v>88214</v>
      </c>
      <c r="S22">
        <v>91183</v>
      </c>
      <c r="T22">
        <v>93624</v>
      </c>
      <c r="U22">
        <v>95561</v>
      </c>
      <c r="V22">
        <v>97087</v>
      </c>
      <c r="W22">
        <v>98247</v>
      </c>
      <c r="X22">
        <v>99107</v>
      </c>
      <c r="Y22">
        <v>99755</v>
      </c>
      <c r="Z22">
        <v>100188</v>
      </c>
      <c r="AA22">
        <v>100544</v>
      </c>
      <c r="AB22">
        <v>100868</v>
      </c>
      <c r="AC22">
        <v>101182</v>
      </c>
      <c r="AD22">
        <v>101500</v>
      </c>
      <c r="AE22" s="2" t="s">
        <v>19</v>
      </c>
      <c r="AF22" s="34" t="s">
        <v>93</v>
      </c>
      <c r="AG22" s="2" t="s">
        <v>92</v>
      </c>
      <c r="AH22" s="2"/>
    </row>
    <row r="23" spans="1:34" x14ac:dyDescent="0.25">
      <c r="A23" s="2" t="s">
        <v>20</v>
      </c>
      <c r="B23">
        <v>1602</v>
      </c>
      <c r="C23">
        <v>3061</v>
      </c>
      <c r="D23">
        <v>6346</v>
      </c>
      <c r="E23">
        <v>10698</v>
      </c>
      <c r="F23">
        <v>16868</v>
      </c>
      <c r="G23">
        <v>22797</v>
      </c>
      <c r="H23">
        <v>29164</v>
      </c>
      <c r="I23">
        <v>35790</v>
      </c>
      <c r="J23">
        <v>43501</v>
      </c>
      <c r="K23">
        <v>51227</v>
      </c>
      <c r="L23">
        <v>58599</v>
      </c>
      <c r="M23">
        <v>65523</v>
      </c>
      <c r="N23">
        <v>71912</v>
      </c>
      <c r="O23">
        <v>77362</v>
      </c>
      <c r="P23">
        <v>81781</v>
      </c>
      <c r="Q23">
        <v>85633</v>
      </c>
      <c r="R23">
        <v>88957</v>
      </c>
      <c r="S23">
        <v>91784</v>
      </c>
      <c r="T23">
        <v>94107</v>
      </c>
      <c r="U23">
        <v>95953</v>
      </c>
      <c r="V23">
        <v>97411</v>
      </c>
      <c r="W23">
        <v>98520</v>
      </c>
      <c r="X23">
        <v>99347</v>
      </c>
      <c r="Y23">
        <v>99970</v>
      </c>
      <c r="Z23">
        <v>100391</v>
      </c>
      <c r="AA23">
        <v>100735</v>
      </c>
      <c r="AB23">
        <v>101044</v>
      </c>
      <c r="AC23">
        <v>101343</v>
      </c>
      <c r="AD23">
        <v>101646</v>
      </c>
      <c r="AE23" s="2" t="s">
        <v>20</v>
      </c>
      <c r="AF23" s="34" t="s">
        <v>94</v>
      </c>
      <c r="AG23" s="2" t="s">
        <v>42</v>
      </c>
      <c r="AH23" s="2"/>
    </row>
    <row r="24" spans="1:34" x14ac:dyDescent="0.25">
      <c r="A24" s="2" t="s">
        <v>63</v>
      </c>
      <c r="B24">
        <v>7661</v>
      </c>
      <c r="C24">
        <v>13932</v>
      </c>
      <c r="D24">
        <v>27723</v>
      </c>
      <c r="E24">
        <v>45563</v>
      </c>
      <c r="F24">
        <v>70541</v>
      </c>
      <c r="G24">
        <v>94769</v>
      </c>
      <c r="H24">
        <v>120785</v>
      </c>
      <c r="I24">
        <v>147861</v>
      </c>
      <c r="J24">
        <v>179349</v>
      </c>
      <c r="K24">
        <v>210802</v>
      </c>
      <c r="L24">
        <v>240822</v>
      </c>
      <c r="M24">
        <v>269014</v>
      </c>
      <c r="N24">
        <v>295019</v>
      </c>
      <c r="O24">
        <v>317193</v>
      </c>
      <c r="P24">
        <v>335235</v>
      </c>
      <c r="Q24">
        <v>350971</v>
      </c>
      <c r="R24">
        <v>364551</v>
      </c>
      <c r="S24">
        <v>376094</v>
      </c>
      <c r="T24">
        <v>385575</v>
      </c>
      <c r="U24">
        <v>393119</v>
      </c>
      <c r="V24">
        <v>399079</v>
      </c>
      <c r="W24">
        <v>403606</v>
      </c>
      <c r="X24">
        <v>406981</v>
      </c>
      <c r="Y24">
        <v>409525</v>
      </c>
      <c r="Z24">
        <v>411249</v>
      </c>
      <c r="AA24">
        <v>412650</v>
      </c>
      <c r="AB24">
        <v>413915</v>
      </c>
      <c r="AC24">
        <v>415136</v>
      </c>
      <c r="AD24">
        <v>416379</v>
      </c>
      <c r="AE24" s="2" t="s">
        <v>63</v>
      </c>
      <c r="AF24" s="34" t="s">
        <v>95</v>
      </c>
      <c r="AG24" s="2" t="s">
        <v>47</v>
      </c>
      <c r="AH24" s="2"/>
    </row>
    <row r="25" spans="1:34" x14ac:dyDescent="0.25">
      <c r="A25" s="2" t="s">
        <v>21</v>
      </c>
      <c r="B25">
        <v>3042</v>
      </c>
      <c r="C25">
        <v>5770</v>
      </c>
      <c r="D25">
        <v>11876</v>
      </c>
      <c r="E25">
        <v>19864</v>
      </c>
      <c r="F25">
        <v>31079</v>
      </c>
      <c r="G25">
        <v>41672</v>
      </c>
      <c r="H25">
        <v>53047</v>
      </c>
      <c r="I25">
        <v>64878</v>
      </c>
      <c r="J25">
        <v>78634</v>
      </c>
      <c r="K25">
        <v>92415</v>
      </c>
      <c r="L25">
        <v>105570</v>
      </c>
      <c r="M25">
        <v>117926</v>
      </c>
      <c r="N25">
        <v>129330</v>
      </c>
      <c r="O25">
        <v>139054</v>
      </c>
      <c r="P25">
        <v>146939</v>
      </c>
      <c r="Q25">
        <v>153815</v>
      </c>
      <c r="R25">
        <v>159745</v>
      </c>
      <c r="S25">
        <v>164792</v>
      </c>
      <c r="T25">
        <v>168935</v>
      </c>
      <c r="U25">
        <v>172231</v>
      </c>
      <c r="V25">
        <v>174832</v>
      </c>
      <c r="W25">
        <v>176814</v>
      </c>
      <c r="X25">
        <v>178289</v>
      </c>
      <c r="Y25">
        <v>179401</v>
      </c>
      <c r="Z25">
        <v>180155</v>
      </c>
      <c r="AA25">
        <v>180766</v>
      </c>
      <c r="AB25">
        <v>181320</v>
      </c>
      <c r="AC25">
        <v>181852</v>
      </c>
      <c r="AD25">
        <v>182400</v>
      </c>
      <c r="AE25" s="2" t="s">
        <v>21</v>
      </c>
      <c r="AF25" s="34" t="s">
        <v>96</v>
      </c>
      <c r="AG25" s="2" t="s">
        <v>42</v>
      </c>
      <c r="AH25" s="2"/>
    </row>
    <row r="26" spans="1:34" x14ac:dyDescent="0.25">
      <c r="A26" s="2" t="s">
        <v>22</v>
      </c>
      <c r="B26">
        <v>88</v>
      </c>
      <c r="C26">
        <v>171</v>
      </c>
      <c r="D26">
        <v>356</v>
      </c>
      <c r="E26">
        <v>629</v>
      </c>
      <c r="F26">
        <v>1054</v>
      </c>
      <c r="G26">
        <v>1573</v>
      </c>
      <c r="H26">
        <v>2128</v>
      </c>
      <c r="I26">
        <v>2712</v>
      </c>
      <c r="J26">
        <v>3397</v>
      </c>
      <c r="K26">
        <v>4075</v>
      </c>
      <c r="L26">
        <v>4721</v>
      </c>
      <c r="M26">
        <v>5325</v>
      </c>
      <c r="N26">
        <v>5882</v>
      </c>
      <c r="O26">
        <v>6356</v>
      </c>
      <c r="P26">
        <v>6748</v>
      </c>
      <c r="Q26">
        <v>7089</v>
      </c>
      <c r="R26">
        <v>7383</v>
      </c>
      <c r="S26">
        <v>7633</v>
      </c>
      <c r="T26">
        <v>7839</v>
      </c>
      <c r="U26">
        <v>8002</v>
      </c>
      <c r="V26">
        <v>8132</v>
      </c>
      <c r="W26">
        <v>8229</v>
      </c>
      <c r="X26">
        <v>8302</v>
      </c>
      <c r="Y26">
        <v>8357</v>
      </c>
      <c r="Z26">
        <v>8392</v>
      </c>
      <c r="AA26">
        <v>8423</v>
      </c>
      <c r="AB26">
        <v>8450</v>
      </c>
      <c r="AC26">
        <v>8476</v>
      </c>
      <c r="AD26">
        <v>8504</v>
      </c>
      <c r="AE26" s="2" t="s">
        <v>22</v>
      </c>
      <c r="AF26" s="34" t="s">
        <v>97</v>
      </c>
      <c r="AG26" s="2" t="s">
        <v>49</v>
      </c>
      <c r="AH26" s="2"/>
    </row>
    <row r="27" spans="1:34" x14ac:dyDescent="0.25">
      <c r="A27" s="2" t="s">
        <v>23</v>
      </c>
      <c r="B27">
        <v>701</v>
      </c>
      <c r="C27">
        <v>1434</v>
      </c>
      <c r="D27">
        <v>3169</v>
      </c>
      <c r="E27">
        <v>5678</v>
      </c>
      <c r="F27">
        <v>9492</v>
      </c>
      <c r="G27">
        <v>13559</v>
      </c>
      <c r="H27">
        <v>17919</v>
      </c>
      <c r="I27">
        <v>22480</v>
      </c>
      <c r="J27">
        <v>27815</v>
      </c>
      <c r="K27">
        <v>33160</v>
      </c>
      <c r="L27">
        <v>38249</v>
      </c>
      <c r="M27">
        <v>43026</v>
      </c>
      <c r="N27">
        <v>47428</v>
      </c>
      <c r="O27">
        <v>51188</v>
      </c>
      <c r="P27">
        <v>54236</v>
      </c>
      <c r="Q27">
        <v>56897</v>
      </c>
      <c r="R27">
        <v>59192</v>
      </c>
      <c r="S27">
        <v>61144</v>
      </c>
      <c r="T27">
        <v>62748</v>
      </c>
      <c r="U27">
        <v>64021</v>
      </c>
      <c r="V27">
        <v>65026</v>
      </c>
      <c r="W27">
        <v>65791</v>
      </c>
      <c r="X27">
        <v>66358</v>
      </c>
      <c r="Y27">
        <v>66785</v>
      </c>
      <c r="Z27">
        <v>67073</v>
      </c>
      <c r="AA27">
        <v>67306</v>
      </c>
      <c r="AB27">
        <v>67520</v>
      </c>
      <c r="AC27">
        <v>67725</v>
      </c>
      <c r="AD27">
        <v>67935</v>
      </c>
      <c r="AE27" s="2" t="s">
        <v>23</v>
      </c>
      <c r="AF27" s="34" t="s">
        <v>98</v>
      </c>
      <c r="AG27" s="2" t="s">
        <v>43</v>
      </c>
      <c r="AH27" s="2"/>
    </row>
    <row r="28" spans="1:34" x14ac:dyDescent="0.25">
      <c r="A28" s="2" t="s">
        <v>64</v>
      </c>
      <c r="B28">
        <v>1</v>
      </c>
      <c r="C28">
        <v>2</v>
      </c>
      <c r="D28">
        <v>3</v>
      </c>
      <c r="E28">
        <v>6</v>
      </c>
      <c r="F28">
        <v>10</v>
      </c>
      <c r="G28">
        <v>15</v>
      </c>
      <c r="H28">
        <v>21</v>
      </c>
      <c r="I28">
        <v>26</v>
      </c>
      <c r="J28">
        <v>33</v>
      </c>
      <c r="K28">
        <v>40</v>
      </c>
      <c r="L28">
        <v>46</v>
      </c>
      <c r="M28">
        <v>52</v>
      </c>
      <c r="N28">
        <v>57</v>
      </c>
      <c r="O28">
        <v>62</v>
      </c>
      <c r="P28">
        <v>66</v>
      </c>
      <c r="Q28">
        <v>69</v>
      </c>
      <c r="R28">
        <v>72</v>
      </c>
      <c r="S28">
        <v>74</v>
      </c>
      <c r="T28">
        <v>76</v>
      </c>
      <c r="U28">
        <v>78</v>
      </c>
      <c r="V28">
        <v>79</v>
      </c>
      <c r="W28">
        <v>80</v>
      </c>
      <c r="X28">
        <v>81</v>
      </c>
      <c r="Y28">
        <v>81</v>
      </c>
      <c r="Z28">
        <v>82</v>
      </c>
      <c r="AA28">
        <v>82</v>
      </c>
      <c r="AB28">
        <v>82</v>
      </c>
      <c r="AC28">
        <v>83</v>
      </c>
      <c r="AD28">
        <v>83</v>
      </c>
      <c r="AE28" s="2" t="s">
        <v>64</v>
      </c>
      <c r="AF28" s="34" t="s">
        <v>99</v>
      </c>
      <c r="AG28" s="2" t="s">
        <v>77</v>
      </c>
      <c r="AH28" s="2"/>
    </row>
    <row r="29" spans="1:34" x14ac:dyDescent="0.25">
      <c r="A29" s="2" t="s">
        <v>65</v>
      </c>
      <c r="B29">
        <v>0</v>
      </c>
      <c r="C29">
        <v>0</v>
      </c>
      <c r="D29">
        <v>1</v>
      </c>
      <c r="E29">
        <v>1</v>
      </c>
      <c r="F29">
        <v>2</v>
      </c>
      <c r="G29">
        <v>3</v>
      </c>
      <c r="H29">
        <v>4</v>
      </c>
      <c r="I29">
        <v>5</v>
      </c>
      <c r="J29">
        <v>7</v>
      </c>
      <c r="K29">
        <v>8</v>
      </c>
      <c r="L29">
        <v>9</v>
      </c>
      <c r="M29">
        <v>10</v>
      </c>
      <c r="N29">
        <v>11</v>
      </c>
      <c r="O29">
        <v>12</v>
      </c>
      <c r="P29">
        <v>13</v>
      </c>
      <c r="Q29">
        <v>14</v>
      </c>
      <c r="R29">
        <v>14</v>
      </c>
      <c r="S29">
        <v>15</v>
      </c>
      <c r="T29">
        <v>15</v>
      </c>
      <c r="U29">
        <v>15</v>
      </c>
      <c r="V29">
        <v>16</v>
      </c>
      <c r="W29">
        <v>16</v>
      </c>
      <c r="X29">
        <v>16</v>
      </c>
      <c r="Y29">
        <v>16</v>
      </c>
      <c r="Z29">
        <v>16</v>
      </c>
      <c r="AA29">
        <v>16</v>
      </c>
      <c r="AB29">
        <v>16</v>
      </c>
      <c r="AC29">
        <v>16</v>
      </c>
      <c r="AD29">
        <v>16</v>
      </c>
      <c r="AE29" s="2" t="s">
        <v>65</v>
      </c>
      <c r="AF29" s="34" t="s">
        <v>100</v>
      </c>
      <c r="AG29" s="2" t="s">
        <v>77</v>
      </c>
      <c r="AH29" s="2"/>
    </row>
    <row r="30" spans="1:34" x14ac:dyDescent="0.25">
      <c r="A30" s="2" t="s">
        <v>24</v>
      </c>
      <c r="B30">
        <v>1601</v>
      </c>
      <c r="C30">
        <v>2969</v>
      </c>
      <c r="D30">
        <v>5987</v>
      </c>
      <c r="E30">
        <v>10307</v>
      </c>
      <c r="F30">
        <v>16909</v>
      </c>
      <c r="G30">
        <v>24809</v>
      </c>
      <c r="H30">
        <v>33270</v>
      </c>
      <c r="I30">
        <v>42145</v>
      </c>
      <c r="J30">
        <v>52562</v>
      </c>
      <c r="K30">
        <v>62879</v>
      </c>
      <c r="L30">
        <v>72682</v>
      </c>
      <c r="M30">
        <v>81880</v>
      </c>
      <c r="N30">
        <v>90347</v>
      </c>
      <c r="O30">
        <v>97556</v>
      </c>
      <c r="P30">
        <v>103501</v>
      </c>
      <c r="Q30">
        <v>108688</v>
      </c>
      <c r="R30">
        <v>113164</v>
      </c>
      <c r="S30">
        <v>116972</v>
      </c>
      <c r="T30">
        <v>120099</v>
      </c>
      <c r="U30">
        <v>122581</v>
      </c>
      <c r="V30">
        <v>124539</v>
      </c>
      <c r="W30">
        <v>126027</v>
      </c>
      <c r="X30">
        <v>127130</v>
      </c>
      <c r="Y30">
        <v>127960</v>
      </c>
      <c r="Z30">
        <v>128520</v>
      </c>
      <c r="AA30">
        <v>128974</v>
      </c>
      <c r="AB30">
        <v>129387</v>
      </c>
      <c r="AC30">
        <v>129786</v>
      </c>
      <c r="AD30">
        <v>130196</v>
      </c>
      <c r="AE30" s="2" t="s">
        <v>24</v>
      </c>
      <c r="AF30" s="34" t="s">
        <v>101</v>
      </c>
      <c r="AG30" s="2" t="s">
        <v>44</v>
      </c>
      <c r="AH30" s="2"/>
    </row>
    <row r="31" spans="1:34" x14ac:dyDescent="0.25">
      <c r="A31" s="2" t="s">
        <v>25</v>
      </c>
      <c r="B31">
        <v>5352</v>
      </c>
      <c r="C31">
        <v>8834</v>
      </c>
      <c r="D31">
        <v>16072</v>
      </c>
      <c r="E31">
        <v>25226</v>
      </c>
      <c r="F31">
        <v>38085</v>
      </c>
      <c r="G31">
        <v>51936</v>
      </c>
      <c r="H31">
        <v>66793</v>
      </c>
      <c r="I31">
        <v>82289</v>
      </c>
      <c r="J31">
        <v>100355</v>
      </c>
      <c r="K31">
        <v>118249</v>
      </c>
      <c r="L31">
        <v>135307</v>
      </c>
      <c r="M31">
        <v>151315</v>
      </c>
      <c r="N31">
        <v>166061</v>
      </c>
      <c r="O31">
        <v>178619</v>
      </c>
      <c r="P31">
        <v>188956</v>
      </c>
      <c r="Q31">
        <v>197980</v>
      </c>
      <c r="R31">
        <v>205758</v>
      </c>
      <c r="S31">
        <v>212374</v>
      </c>
      <c r="T31">
        <v>217813</v>
      </c>
      <c r="U31">
        <v>222134</v>
      </c>
      <c r="V31">
        <v>225545</v>
      </c>
      <c r="W31">
        <v>228136</v>
      </c>
      <c r="X31">
        <v>230066</v>
      </c>
      <c r="Y31">
        <v>231521</v>
      </c>
      <c r="Z31">
        <v>232506</v>
      </c>
      <c r="AA31">
        <v>233302</v>
      </c>
      <c r="AB31">
        <v>234028</v>
      </c>
      <c r="AC31">
        <v>234730</v>
      </c>
      <c r="AD31">
        <v>235439</v>
      </c>
      <c r="AE31" s="2" t="s">
        <v>25</v>
      </c>
      <c r="AF31" s="34" t="s">
        <v>102</v>
      </c>
      <c r="AG31" s="2" t="s">
        <v>44</v>
      </c>
      <c r="AH31" s="2"/>
    </row>
    <row r="32" spans="1:34" x14ac:dyDescent="0.25">
      <c r="A32" s="2" t="s">
        <v>26</v>
      </c>
      <c r="B32">
        <v>888</v>
      </c>
      <c r="C32">
        <v>1732</v>
      </c>
      <c r="D32">
        <v>3670</v>
      </c>
      <c r="E32">
        <v>6321</v>
      </c>
      <c r="F32">
        <v>10182</v>
      </c>
      <c r="G32">
        <v>14055</v>
      </c>
      <c r="H32">
        <v>18209</v>
      </c>
      <c r="I32">
        <v>22543</v>
      </c>
      <c r="J32">
        <v>27596</v>
      </c>
      <c r="K32">
        <v>32659</v>
      </c>
      <c r="L32">
        <v>37488</v>
      </c>
      <c r="M32">
        <v>42020</v>
      </c>
      <c r="N32">
        <v>46200</v>
      </c>
      <c r="O32">
        <v>49767</v>
      </c>
      <c r="P32">
        <v>52659</v>
      </c>
      <c r="Q32">
        <v>55183</v>
      </c>
      <c r="R32">
        <v>57359</v>
      </c>
      <c r="S32">
        <v>59211</v>
      </c>
      <c r="T32">
        <v>60731</v>
      </c>
      <c r="U32">
        <v>61942</v>
      </c>
      <c r="V32">
        <v>62897</v>
      </c>
      <c r="W32">
        <v>63620</v>
      </c>
      <c r="X32">
        <v>64160</v>
      </c>
      <c r="Y32">
        <v>64566</v>
      </c>
      <c r="Z32">
        <v>64841</v>
      </c>
      <c r="AA32">
        <v>65063</v>
      </c>
      <c r="AB32">
        <v>65266</v>
      </c>
      <c r="AC32">
        <v>65463</v>
      </c>
      <c r="AD32">
        <v>65661</v>
      </c>
      <c r="AE32" s="2" t="s">
        <v>26</v>
      </c>
      <c r="AF32" s="34" t="s">
        <v>103</v>
      </c>
      <c r="AG32" s="2" t="s">
        <v>42</v>
      </c>
      <c r="AH32" s="2"/>
    </row>
    <row r="33" spans="1:34" x14ac:dyDescent="0.25">
      <c r="A33" s="2" t="s">
        <v>27</v>
      </c>
      <c r="B33">
        <v>1404</v>
      </c>
      <c r="C33">
        <v>2728</v>
      </c>
      <c r="D33">
        <v>5752</v>
      </c>
      <c r="E33">
        <v>9864</v>
      </c>
      <c r="F33">
        <v>15817</v>
      </c>
      <c r="G33">
        <v>21742</v>
      </c>
      <c r="H33">
        <v>28094</v>
      </c>
      <c r="I33">
        <v>34720</v>
      </c>
      <c r="J33">
        <v>42446</v>
      </c>
      <c r="K33">
        <v>50184</v>
      </c>
      <c r="L33">
        <v>57561</v>
      </c>
      <c r="M33">
        <v>64493</v>
      </c>
      <c r="N33">
        <v>70882</v>
      </c>
      <c r="O33">
        <v>76335</v>
      </c>
      <c r="P33">
        <v>80758</v>
      </c>
      <c r="Q33">
        <v>84616</v>
      </c>
      <c r="R33">
        <v>87942</v>
      </c>
      <c r="S33">
        <v>90773</v>
      </c>
      <c r="T33">
        <v>93096</v>
      </c>
      <c r="U33">
        <v>94943</v>
      </c>
      <c r="V33">
        <v>96403</v>
      </c>
      <c r="W33">
        <v>97511</v>
      </c>
      <c r="X33">
        <v>98337</v>
      </c>
      <c r="Y33">
        <v>98960</v>
      </c>
      <c r="Z33">
        <v>99380</v>
      </c>
      <c r="AA33">
        <v>99722</v>
      </c>
      <c r="AB33">
        <v>100031</v>
      </c>
      <c r="AC33">
        <v>100332</v>
      </c>
      <c r="AD33">
        <v>100634</v>
      </c>
      <c r="AE33" s="2" t="s">
        <v>27</v>
      </c>
      <c r="AF33" s="34" t="s">
        <v>104</v>
      </c>
      <c r="AG33" s="2" t="s">
        <v>43</v>
      </c>
      <c r="AH33" s="2"/>
    </row>
    <row r="34" spans="1:34" x14ac:dyDescent="0.25">
      <c r="A34" s="2" t="s">
        <v>28</v>
      </c>
      <c r="B34">
        <v>1609</v>
      </c>
      <c r="C34">
        <v>3160</v>
      </c>
      <c r="D34">
        <v>6732</v>
      </c>
      <c r="E34">
        <v>11658</v>
      </c>
      <c r="F34">
        <v>18880</v>
      </c>
      <c r="G34">
        <v>26190</v>
      </c>
      <c r="H34">
        <v>34029</v>
      </c>
      <c r="I34">
        <v>42212</v>
      </c>
      <c r="J34">
        <v>51765</v>
      </c>
      <c r="K34">
        <v>61329</v>
      </c>
      <c r="L34">
        <v>70445</v>
      </c>
      <c r="M34">
        <v>79008</v>
      </c>
      <c r="N34">
        <v>86904</v>
      </c>
      <c r="O34">
        <v>93641</v>
      </c>
      <c r="P34">
        <v>99104</v>
      </c>
      <c r="Q34">
        <v>103871</v>
      </c>
      <c r="R34">
        <v>107983</v>
      </c>
      <c r="S34">
        <v>111480</v>
      </c>
      <c r="T34">
        <v>114354</v>
      </c>
      <c r="U34">
        <v>116636</v>
      </c>
      <c r="V34">
        <v>118437</v>
      </c>
      <c r="W34">
        <v>119808</v>
      </c>
      <c r="X34">
        <v>120826</v>
      </c>
      <c r="Y34">
        <v>121596</v>
      </c>
      <c r="Z34">
        <v>122114</v>
      </c>
      <c r="AA34">
        <v>122535</v>
      </c>
      <c r="AB34">
        <v>122919</v>
      </c>
      <c r="AC34">
        <v>123285</v>
      </c>
      <c r="AD34">
        <v>123662</v>
      </c>
      <c r="AE34" s="2" t="s">
        <v>28</v>
      </c>
      <c r="AF34" s="34" t="s">
        <v>105</v>
      </c>
      <c r="AG34" s="2" t="s">
        <v>42</v>
      </c>
      <c r="AH34" s="2"/>
    </row>
    <row r="35" spans="1:34" x14ac:dyDescent="0.25">
      <c r="A35" s="2" t="s">
        <v>29</v>
      </c>
      <c r="B35">
        <v>3063</v>
      </c>
      <c r="C35">
        <v>5342</v>
      </c>
      <c r="D35">
        <v>10244</v>
      </c>
      <c r="E35">
        <v>16884</v>
      </c>
      <c r="F35">
        <v>26691</v>
      </c>
      <c r="G35">
        <v>37956</v>
      </c>
      <c r="H35">
        <v>50030</v>
      </c>
      <c r="I35">
        <v>62664</v>
      </c>
      <c r="J35">
        <v>77460</v>
      </c>
      <c r="K35">
        <v>92110</v>
      </c>
      <c r="L35">
        <v>106051</v>
      </c>
      <c r="M35">
        <v>119126</v>
      </c>
      <c r="N35">
        <v>131170</v>
      </c>
      <c r="O35">
        <v>141423</v>
      </c>
      <c r="P35">
        <v>149877</v>
      </c>
      <c r="Q35">
        <v>157250</v>
      </c>
      <c r="R35">
        <v>163613</v>
      </c>
      <c r="S35">
        <v>169023</v>
      </c>
      <c r="T35">
        <v>173467</v>
      </c>
      <c r="U35">
        <v>176998</v>
      </c>
      <c r="V35">
        <v>179785</v>
      </c>
      <c r="W35">
        <v>181899</v>
      </c>
      <c r="X35">
        <v>183473</v>
      </c>
      <c r="Y35">
        <v>184661</v>
      </c>
      <c r="Z35">
        <v>185455</v>
      </c>
      <c r="AA35">
        <v>186102</v>
      </c>
      <c r="AB35">
        <v>186690</v>
      </c>
      <c r="AC35">
        <v>187264</v>
      </c>
      <c r="AD35">
        <v>187844</v>
      </c>
      <c r="AE35" s="2" t="s">
        <v>29</v>
      </c>
      <c r="AF35" s="34" t="s">
        <v>106</v>
      </c>
      <c r="AG35" s="2" t="s">
        <v>41</v>
      </c>
      <c r="AH35" s="2"/>
    </row>
    <row r="36" spans="1:34" x14ac:dyDescent="0.25">
      <c r="A36" s="2" t="s">
        <v>30</v>
      </c>
      <c r="B36">
        <v>596</v>
      </c>
      <c r="C36">
        <v>1049</v>
      </c>
      <c r="D36">
        <v>2023</v>
      </c>
      <c r="E36">
        <v>3356</v>
      </c>
      <c r="F36">
        <v>5333</v>
      </c>
      <c r="G36">
        <v>7618</v>
      </c>
      <c r="H36">
        <v>10065</v>
      </c>
      <c r="I36">
        <v>12627</v>
      </c>
      <c r="J36">
        <v>15630</v>
      </c>
      <c r="K36">
        <v>18600</v>
      </c>
      <c r="L36">
        <v>21429</v>
      </c>
      <c r="M36">
        <v>24082</v>
      </c>
      <c r="N36">
        <v>26526</v>
      </c>
      <c r="O36">
        <v>28607</v>
      </c>
      <c r="P36">
        <v>30319</v>
      </c>
      <c r="Q36">
        <v>31814</v>
      </c>
      <c r="R36">
        <v>33106</v>
      </c>
      <c r="S36">
        <v>34205</v>
      </c>
      <c r="T36">
        <v>35107</v>
      </c>
      <c r="U36">
        <v>35823</v>
      </c>
      <c r="V36">
        <v>36388</v>
      </c>
      <c r="W36">
        <v>36815</v>
      </c>
      <c r="X36">
        <v>37136</v>
      </c>
      <c r="Y36">
        <v>37374</v>
      </c>
      <c r="Z36">
        <v>37536</v>
      </c>
      <c r="AA36">
        <v>37669</v>
      </c>
      <c r="AB36">
        <v>37789</v>
      </c>
      <c r="AC36">
        <v>37903</v>
      </c>
      <c r="AD36">
        <v>38023</v>
      </c>
      <c r="AE36" s="2" t="s">
        <v>30</v>
      </c>
      <c r="AF36" s="34" t="s">
        <v>107</v>
      </c>
      <c r="AG36" s="2" t="s">
        <v>45</v>
      </c>
      <c r="AH36" s="2"/>
    </row>
    <row r="37" spans="1:34" x14ac:dyDescent="0.25">
      <c r="A37" s="2" t="s">
        <v>66</v>
      </c>
      <c r="B37">
        <v>0</v>
      </c>
      <c r="C37">
        <v>0</v>
      </c>
      <c r="D37">
        <v>1</v>
      </c>
      <c r="E37">
        <v>1</v>
      </c>
      <c r="F37">
        <v>2</v>
      </c>
      <c r="G37">
        <v>3</v>
      </c>
      <c r="H37">
        <v>4</v>
      </c>
      <c r="I37">
        <v>4</v>
      </c>
      <c r="J37">
        <v>5</v>
      </c>
      <c r="K37">
        <v>6</v>
      </c>
      <c r="L37">
        <v>7</v>
      </c>
      <c r="M37">
        <v>8</v>
      </c>
      <c r="N37">
        <v>9</v>
      </c>
      <c r="O37">
        <v>10</v>
      </c>
      <c r="P37">
        <v>10</v>
      </c>
      <c r="Q37">
        <v>11</v>
      </c>
      <c r="R37">
        <v>11</v>
      </c>
      <c r="S37">
        <v>11</v>
      </c>
      <c r="T37">
        <v>12</v>
      </c>
      <c r="U37">
        <v>12</v>
      </c>
      <c r="V37">
        <v>12</v>
      </c>
      <c r="W37">
        <v>12</v>
      </c>
      <c r="X37">
        <v>12</v>
      </c>
      <c r="Y37">
        <v>12</v>
      </c>
      <c r="Z37">
        <v>13</v>
      </c>
      <c r="AA37">
        <v>13</v>
      </c>
      <c r="AB37">
        <v>13</v>
      </c>
      <c r="AC37">
        <v>13</v>
      </c>
      <c r="AD37">
        <v>13</v>
      </c>
      <c r="AE37" s="2" t="s">
        <v>66</v>
      </c>
      <c r="AF37" s="34" t="s">
        <v>108</v>
      </c>
      <c r="AG37" s="2" t="s">
        <v>77</v>
      </c>
      <c r="AH37" s="2"/>
    </row>
    <row r="38" spans="1:34" x14ac:dyDescent="0.25">
      <c r="A38" s="2" t="s">
        <v>31</v>
      </c>
      <c r="B38">
        <v>1908</v>
      </c>
      <c r="C38">
        <v>3550</v>
      </c>
      <c r="D38">
        <v>7157</v>
      </c>
      <c r="E38">
        <v>11712</v>
      </c>
      <c r="F38">
        <v>17903</v>
      </c>
      <c r="G38">
        <v>23434</v>
      </c>
      <c r="H38">
        <v>29380</v>
      </c>
      <c r="I38">
        <v>35545</v>
      </c>
      <c r="J38">
        <v>42688</v>
      </c>
      <c r="K38">
        <v>49847</v>
      </c>
      <c r="L38">
        <v>56691</v>
      </c>
      <c r="M38">
        <v>63122</v>
      </c>
      <c r="N38">
        <v>69057</v>
      </c>
      <c r="O38">
        <v>74118</v>
      </c>
      <c r="P38">
        <v>78219</v>
      </c>
      <c r="Q38">
        <v>81797</v>
      </c>
      <c r="R38">
        <v>84882</v>
      </c>
      <c r="S38">
        <v>87504</v>
      </c>
      <c r="T38">
        <v>89658</v>
      </c>
      <c r="U38">
        <v>91373</v>
      </c>
      <c r="V38">
        <v>92729</v>
      </c>
      <c r="W38">
        <v>93758</v>
      </c>
      <c r="X38">
        <v>94530</v>
      </c>
      <c r="Y38">
        <v>95108</v>
      </c>
      <c r="Z38">
        <v>95505</v>
      </c>
      <c r="AA38">
        <v>95825</v>
      </c>
      <c r="AB38">
        <v>96113</v>
      </c>
      <c r="AC38">
        <v>96393</v>
      </c>
      <c r="AD38">
        <v>96676</v>
      </c>
      <c r="AE38" s="2" t="s">
        <v>31</v>
      </c>
      <c r="AF38" s="34" t="s">
        <v>109</v>
      </c>
      <c r="AG38" s="2" t="s">
        <v>47</v>
      </c>
      <c r="AH38" s="2"/>
    </row>
    <row r="39" spans="1:34" x14ac:dyDescent="0.25">
      <c r="A39" s="2"/>
      <c r="AE39" s="2"/>
      <c r="AF39" s="34"/>
      <c r="AG39" s="2"/>
      <c r="AH39" s="2"/>
    </row>
    <row r="40" spans="1:34" x14ac:dyDescent="0.25">
      <c r="A40" s="2"/>
      <c r="AE40" s="2"/>
      <c r="AF40" s="34"/>
      <c r="AG40" s="2"/>
      <c r="AH40" s="2"/>
    </row>
  </sheetData>
  <autoFilter ref="A1:AH40" xr:uid="{00000000-0009-0000-0000-000009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6" tint="-0.249977111117893"/>
  </sheetPr>
  <dimension ref="A1:AH40"/>
  <sheetViews>
    <sheetView workbookViewId="0">
      <selection sqref="A1:AD1"/>
    </sheetView>
  </sheetViews>
  <sheetFormatPr defaultRowHeight="15" x14ac:dyDescent="0.25"/>
  <cols>
    <col min="1" max="1" width="26.5703125" customWidth="1"/>
    <col min="2" max="30" width="10.42578125" customWidth="1"/>
    <col min="31" max="31" width="31" customWidth="1"/>
    <col min="32" max="32" width="69.42578125" bestFit="1" customWidth="1"/>
    <col min="33" max="33" width="49" bestFit="1" customWidth="1"/>
    <col min="34" max="34" width="23.42578125" bestFit="1" customWidth="1"/>
  </cols>
  <sheetData>
    <row r="1" spans="1:34" s="21" customFormat="1" x14ac:dyDescent="0.25">
      <c r="A1" s="20" t="s">
        <v>32</v>
      </c>
      <c r="B1" s="19" t="s">
        <v>115</v>
      </c>
      <c r="C1" s="19">
        <v>2023</v>
      </c>
      <c r="D1" s="19">
        <v>2024</v>
      </c>
      <c r="E1" s="19">
        <v>2025</v>
      </c>
      <c r="F1" s="19">
        <v>2026</v>
      </c>
      <c r="G1" s="19">
        <v>2027</v>
      </c>
      <c r="H1" s="19">
        <v>2028</v>
      </c>
      <c r="I1" s="19">
        <v>2029</v>
      </c>
      <c r="J1" s="19">
        <v>2030</v>
      </c>
      <c r="K1" s="19">
        <v>2031</v>
      </c>
      <c r="L1" s="19">
        <v>2032</v>
      </c>
      <c r="M1" s="19">
        <v>2033</v>
      </c>
      <c r="N1" s="19">
        <v>2034</v>
      </c>
      <c r="O1" s="19">
        <v>2035</v>
      </c>
      <c r="P1" s="19">
        <v>2036</v>
      </c>
      <c r="Q1" s="19">
        <v>2037</v>
      </c>
      <c r="R1" s="19">
        <v>2038</v>
      </c>
      <c r="S1" s="19">
        <v>2039</v>
      </c>
      <c r="T1" s="19">
        <v>2040</v>
      </c>
      <c r="U1" s="19">
        <v>2041</v>
      </c>
      <c r="V1" s="19">
        <v>2042</v>
      </c>
      <c r="W1" s="19">
        <v>2043</v>
      </c>
      <c r="X1" s="19">
        <v>2044</v>
      </c>
      <c r="Y1" s="19">
        <v>2045</v>
      </c>
      <c r="Z1" s="19">
        <v>2046</v>
      </c>
      <c r="AA1" s="19">
        <v>2047</v>
      </c>
      <c r="AB1" s="19">
        <v>2048</v>
      </c>
      <c r="AC1" s="19">
        <v>2049</v>
      </c>
      <c r="AD1" s="19">
        <v>2050</v>
      </c>
      <c r="AE1" s="20" t="s">
        <v>32</v>
      </c>
      <c r="AF1" s="33" t="s">
        <v>67</v>
      </c>
      <c r="AG1" s="20" t="s">
        <v>53</v>
      </c>
      <c r="AH1" s="20"/>
    </row>
    <row r="2" spans="1:34" x14ac:dyDescent="0.25">
      <c r="A2" s="2" t="s">
        <v>0</v>
      </c>
      <c r="B2">
        <v>1859</v>
      </c>
      <c r="C2">
        <v>3279</v>
      </c>
      <c r="D2">
        <v>6347</v>
      </c>
      <c r="E2">
        <v>10546</v>
      </c>
      <c r="F2">
        <v>16796</v>
      </c>
      <c r="G2">
        <v>24041</v>
      </c>
      <c r="H2">
        <v>31802</v>
      </c>
      <c r="I2">
        <v>39929</v>
      </c>
      <c r="J2">
        <v>49453</v>
      </c>
      <c r="K2">
        <v>58882</v>
      </c>
      <c r="L2">
        <v>67852</v>
      </c>
      <c r="M2">
        <v>76267</v>
      </c>
      <c r="N2">
        <v>84014</v>
      </c>
      <c r="O2">
        <v>90613</v>
      </c>
      <c r="P2">
        <v>96050</v>
      </c>
      <c r="Q2">
        <v>100795</v>
      </c>
      <c r="R2">
        <v>104888</v>
      </c>
      <c r="S2">
        <v>108370</v>
      </c>
      <c r="T2">
        <v>111230</v>
      </c>
      <c r="U2">
        <v>113504</v>
      </c>
      <c r="V2">
        <v>115296</v>
      </c>
      <c r="W2">
        <v>116656</v>
      </c>
      <c r="X2">
        <v>117669</v>
      </c>
      <c r="Y2">
        <v>118429</v>
      </c>
      <c r="Z2">
        <v>118944</v>
      </c>
      <c r="AA2">
        <v>119359</v>
      </c>
      <c r="AB2">
        <v>119736</v>
      </c>
      <c r="AC2">
        <v>120105</v>
      </c>
      <c r="AD2">
        <v>120479</v>
      </c>
      <c r="AE2" s="2" t="s">
        <v>0</v>
      </c>
      <c r="AF2" s="34" t="s">
        <v>68</v>
      </c>
      <c r="AG2" s="2" t="s">
        <v>69</v>
      </c>
      <c r="AH2" s="2"/>
    </row>
    <row r="3" spans="1:34" x14ac:dyDescent="0.25">
      <c r="A3" s="2" t="s">
        <v>1</v>
      </c>
      <c r="B3">
        <v>155</v>
      </c>
      <c r="C3">
        <v>275</v>
      </c>
      <c r="D3">
        <v>535</v>
      </c>
      <c r="E3">
        <v>894</v>
      </c>
      <c r="F3">
        <v>1430</v>
      </c>
      <c r="G3">
        <v>2054</v>
      </c>
      <c r="H3">
        <v>2723</v>
      </c>
      <c r="I3">
        <v>3425</v>
      </c>
      <c r="J3">
        <v>4246</v>
      </c>
      <c r="K3">
        <v>5060</v>
      </c>
      <c r="L3">
        <v>5833</v>
      </c>
      <c r="M3">
        <v>6558</v>
      </c>
      <c r="N3">
        <v>7226</v>
      </c>
      <c r="O3">
        <v>7796</v>
      </c>
      <c r="P3">
        <v>8264</v>
      </c>
      <c r="Q3">
        <v>8674</v>
      </c>
      <c r="R3">
        <v>9027</v>
      </c>
      <c r="S3">
        <v>9327</v>
      </c>
      <c r="T3">
        <v>9573</v>
      </c>
      <c r="U3">
        <v>9769</v>
      </c>
      <c r="V3">
        <v>9924</v>
      </c>
      <c r="W3">
        <v>10041</v>
      </c>
      <c r="X3">
        <v>10129</v>
      </c>
      <c r="Y3">
        <v>10195</v>
      </c>
      <c r="Z3">
        <v>10239</v>
      </c>
      <c r="AA3">
        <v>10275</v>
      </c>
      <c r="AB3">
        <v>10307</v>
      </c>
      <c r="AC3">
        <v>10338</v>
      </c>
      <c r="AD3">
        <v>10371</v>
      </c>
      <c r="AE3" s="2" t="s">
        <v>1</v>
      </c>
      <c r="AF3" s="34" t="s">
        <v>70</v>
      </c>
      <c r="AG3" s="2" t="s">
        <v>71</v>
      </c>
      <c r="AH3" s="2"/>
    </row>
    <row r="4" spans="1:34" x14ac:dyDescent="0.25">
      <c r="A4" s="2" t="s">
        <v>2</v>
      </c>
      <c r="B4">
        <v>5290</v>
      </c>
      <c r="C4">
        <v>8747</v>
      </c>
      <c r="D4">
        <v>15957</v>
      </c>
      <c r="E4">
        <v>25117</v>
      </c>
      <c r="F4">
        <v>38019</v>
      </c>
      <c r="G4">
        <v>51983</v>
      </c>
      <c r="H4">
        <v>66964</v>
      </c>
      <c r="I4">
        <v>82590</v>
      </c>
      <c r="J4">
        <v>100806</v>
      </c>
      <c r="K4">
        <v>118857</v>
      </c>
      <c r="L4">
        <v>136054</v>
      </c>
      <c r="M4">
        <v>152199</v>
      </c>
      <c r="N4">
        <v>167071</v>
      </c>
      <c r="O4">
        <v>179732</v>
      </c>
      <c r="P4">
        <v>190156</v>
      </c>
      <c r="Q4">
        <v>199256</v>
      </c>
      <c r="R4">
        <v>207103</v>
      </c>
      <c r="S4">
        <v>213775</v>
      </c>
      <c r="T4">
        <v>219256</v>
      </c>
      <c r="U4">
        <v>223619</v>
      </c>
      <c r="V4">
        <v>227055</v>
      </c>
      <c r="W4">
        <v>229673</v>
      </c>
      <c r="X4">
        <v>231617</v>
      </c>
      <c r="Y4">
        <v>233084</v>
      </c>
      <c r="Z4">
        <v>234076</v>
      </c>
      <c r="AA4">
        <v>234880</v>
      </c>
      <c r="AB4">
        <v>235612</v>
      </c>
      <c r="AC4">
        <v>236316</v>
      </c>
      <c r="AD4">
        <v>237033</v>
      </c>
      <c r="AE4" s="2" t="s">
        <v>2</v>
      </c>
      <c r="AF4" s="34" t="s">
        <v>72</v>
      </c>
      <c r="AG4" s="2" t="s">
        <v>41</v>
      </c>
      <c r="AH4" s="2"/>
    </row>
    <row r="5" spans="1:34" x14ac:dyDescent="0.25">
      <c r="A5" s="2" t="s">
        <v>3</v>
      </c>
      <c r="B5">
        <v>1674</v>
      </c>
      <c r="C5">
        <v>2919</v>
      </c>
      <c r="D5">
        <v>5591</v>
      </c>
      <c r="E5">
        <v>9210</v>
      </c>
      <c r="F5">
        <v>14555</v>
      </c>
      <c r="G5">
        <v>20691</v>
      </c>
      <c r="H5">
        <v>27267</v>
      </c>
      <c r="I5">
        <v>34149</v>
      </c>
      <c r="J5">
        <v>42205</v>
      </c>
      <c r="K5">
        <v>50185</v>
      </c>
      <c r="L5">
        <v>57780</v>
      </c>
      <c r="M5">
        <v>64901</v>
      </c>
      <c r="N5">
        <v>71462</v>
      </c>
      <c r="O5">
        <v>77045</v>
      </c>
      <c r="P5">
        <v>81652</v>
      </c>
      <c r="Q5">
        <v>85665</v>
      </c>
      <c r="R5">
        <v>89129</v>
      </c>
      <c r="S5">
        <v>92080</v>
      </c>
      <c r="T5">
        <v>94499</v>
      </c>
      <c r="U5">
        <v>96420</v>
      </c>
      <c r="V5">
        <v>97941</v>
      </c>
      <c r="W5">
        <v>99088</v>
      </c>
      <c r="X5">
        <v>99948</v>
      </c>
      <c r="Y5">
        <v>100594</v>
      </c>
      <c r="Z5">
        <v>101030</v>
      </c>
      <c r="AA5">
        <v>101382</v>
      </c>
      <c r="AB5">
        <v>101700</v>
      </c>
      <c r="AC5">
        <v>102012</v>
      </c>
      <c r="AD5">
        <v>102329</v>
      </c>
      <c r="AE5" s="2" t="s">
        <v>3</v>
      </c>
      <c r="AF5" s="34" t="s">
        <v>73</v>
      </c>
      <c r="AG5" s="2" t="s">
        <v>41</v>
      </c>
      <c r="AH5" s="2"/>
    </row>
    <row r="6" spans="1:34" x14ac:dyDescent="0.25">
      <c r="A6" s="2" t="s">
        <v>4</v>
      </c>
      <c r="B6">
        <v>3498</v>
      </c>
      <c r="C6">
        <v>6872</v>
      </c>
      <c r="D6">
        <v>14647</v>
      </c>
      <c r="E6">
        <v>25363</v>
      </c>
      <c r="F6">
        <v>41071</v>
      </c>
      <c r="G6">
        <v>56969</v>
      </c>
      <c r="H6">
        <v>74026</v>
      </c>
      <c r="I6">
        <v>91826</v>
      </c>
      <c r="J6">
        <v>112598</v>
      </c>
      <c r="K6">
        <v>133406</v>
      </c>
      <c r="L6">
        <v>153234</v>
      </c>
      <c r="M6">
        <v>171857</v>
      </c>
      <c r="N6">
        <v>189031</v>
      </c>
      <c r="O6">
        <v>203684</v>
      </c>
      <c r="P6">
        <v>215575</v>
      </c>
      <c r="Q6">
        <v>225941</v>
      </c>
      <c r="R6">
        <v>234884</v>
      </c>
      <c r="S6">
        <v>242490</v>
      </c>
      <c r="T6">
        <v>248737</v>
      </c>
      <c r="U6">
        <v>253704</v>
      </c>
      <c r="V6">
        <v>257624</v>
      </c>
      <c r="W6">
        <v>260604</v>
      </c>
      <c r="X6">
        <v>262820</v>
      </c>
      <c r="Y6">
        <v>264493</v>
      </c>
      <c r="Z6">
        <v>265621</v>
      </c>
      <c r="AA6">
        <v>266535</v>
      </c>
      <c r="AB6">
        <v>267367</v>
      </c>
      <c r="AC6">
        <v>268169</v>
      </c>
      <c r="AD6">
        <v>268987</v>
      </c>
      <c r="AE6" s="2" t="s">
        <v>4</v>
      </c>
      <c r="AF6" s="34" t="s">
        <v>74</v>
      </c>
      <c r="AG6" s="2" t="s">
        <v>42</v>
      </c>
      <c r="AH6" s="2"/>
    </row>
    <row r="7" spans="1:34" x14ac:dyDescent="0.25">
      <c r="A7" s="2" t="s">
        <v>5</v>
      </c>
      <c r="B7">
        <v>1011</v>
      </c>
      <c r="C7">
        <v>1948</v>
      </c>
      <c r="D7">
        <v>4084</v>
      </c>
      <c r="E7">
        <v>6957</v>
      </c>
      <c r="F7">
        <v>11087</v>
      </c>
      <c r="G7">
        <v>15141</v>
      </c>
      <c r="H7">
        <v>19492</v>
      </c>
      <c r="I7">
        <v>24027</v>
      </c>
      <c r="J7">
        <v>29311</v>
      </c>
      <c r="K7">
        <v>34604</v>
      </c>
      <c r="L7">
        <v>39651</v>
      </c>
      <c r="M7">
        <v>44395</v>
      </c>
      <c r="N7">
        <v>48767</v>
      </c>
      <c r="O7">
        <v>52498</v>
      </c>
      <c r="P7">
        <v>55525</v>
      </c>
      <c r="Q7">
        <v>58165</v>
      </c>
      <c r="R7">
        <v>60439</v>
      </c>
      <c r="S7">
        <v>62376</v>
      </c>
      <c r="T7">
        <v>63965</v>
      </c>
      <c r="U7">
        <v>65232</v>
      </c>
      <c r="V7">
        <v>66229</v>
      </c>
      <c r="W7">
        <v>66988</v>
      </c>
      <c r="X7">
        <v>67555</v>
      </c>
      <c r="Y7">
        <v>67978</v>
      </c>
      <c r="Z7">
        <v>68266</v>
      </c>
      <c r="AA7">
        <v>68500</v>
      </c>
      <c r="AB7">
        <v>68712</v>
      </c>
      <c r="AC7">
        <v>68918</v>
      </c>
      <c r="AD7">
        <v>69125</v>
      </c>
      <c r="AE7" s="2" t="s">
        <v>5</v>
      </c>
      <c r="AF7" s="34" t="s">
        <v>75</v>
      </c>
      <c r="AG7" s="2" t="s">
        <v>43</v>
      </c>
      <c r="AH7" s="2"/>
    </row>
    <row r="8" spans="1:34" x14ac:dyDescent="0.25">
      <c r="A8" s="2" t="s">
        <v>62</v>
      </c>
      <c r="B8">
        <v>6</v>
      </c>
      <c r="C8">
        <v>9</v>
      </c>
      <c r="D8">
        <v>15</v>
      </c>
      <c r="E8">
        <v>23</v>
      </c>
      <c r="F8">
        <v>32</v>
      </c>
      <c r="G8">
        <v>40</v>
      </c>
      <c r="H8">
        <v>50</v>
      </c>
      <c r="I8">
        <v>60</v>
      </c>
      <c r="J8">
        <v>71</v>
      </c>
      <c r="K8">
        <v>82</v>
      </c>
      <c r="L8">
        <v>92</v>
      </c>
      <c r="M8">
        <v>102</v>
      </c>
      <c r="N8">
        <v>112</v>
      </c>
      <c r="O8">
        <v>119</v>
      </c>
      <c r="P8">
        <v>126</v>
      </c>
      <c r="Q8">
        <v>131</v>
      </c>
      <c r="R8">
        <v>136</v>
      </c>
      <c r="S8">
        <v>140</v>
      </c>
      <c r="T8">
        <v>144</v>
      </c>
      <c r="U8">
        <v>146</v>
      </c>
      <c r="V8">
        <v>148</v>
      </c>
      <c r="W8">
        <v>150</v>
      </c>
      <c r="X8">
        <v>151</v>
      </c>
      <c r="Y8">
        <v>152</v>
      </c>
      <c r="Z8">
        <v>153</v>
      </c>
      <c r="AA8">
        <v>153</v>
      </c>
      <c r="AB8">
        <v>154</v>
      </c>
      <c r="AC8">
        <v>154</v>
      </c>
      <c r="AD8">
        <v>155</v>
      </c>
      <c r="AE8" s="2" t="s">
        <v>62</v>
      </c>
      <c r="AF8" s="34" t="s">
        <v>76</v>
      </c>
      <c r="AG8" s="2" t="s">
        <v>77</v>
      </c>
      <c r="AH8" s="2"/>
    </row>
    <row r="9" spans="1:34" x14ac:dyDescent="0.25">
      <c r="A9" s="2" t="s">
        <v>6</v>
      </c>
      <c r="B9">
        <v>2961</v>
      </c>
      <c r="C9">
        <v>5074</v>
      </c>
      <c r="D9">
        <v>9577</v>
      </c>
      <c r="E9">
        <v>15556</v>
      </c>
      <c r="F9">
        <v>24261</v>
      </c>
      <c r="G9">
        <v>34098</v>
      </c>
      <c r="H9">
        <v>44641</v>
      </c>
      <c r="I9">
        <v>55664</v>
      </c>
      <c r="J9">
        <v>68559</v>
      </c>
      <c r="K9">
        <v>81329</v>
      </c>
      <c r="L9">
        <v>93482</v>
      </c>
      <c r="M9">
        <v>104888</v>
      </c>
      <c r="N9">
        <v>115391</v>
      </c>
      <c r="O9">
        <v>124333</v>
      </c>
      <c r="P9">
        <v>131701</v>
      </c>
      <c r="Q9">
        <v>138133</v>
      </c>
      <c r="R9">
        <v>143678</v>
      </c>
      <c r="S9">
        <v>148398</v>
      </c>
      <c r="T9">
        <v>152271</v>
      </c>
      <c r="U9">
        <v>155352</v>
      </c>
      <c r="V9">
        <v>157782</v>
      </c>
      <c r="W9">
        <v>159629</v>
      </c>
      <c r="X9">
        <v>160997</v>
      </c>
      <c r="Y9">
        <v>162034</v>
      </c>
      <c r="Z9">
        <v>162727</v>
      </c>
      <c r="AA9">
        <v>163295</v>
      </c>
      <c r="AB9">
        <v>163811</v>
      </c>
      <c r="AC9">
        <v>164306</v>
      </c>
      <c r="AD9">
        <v>164813</v>
      </c>
      <c r="AE9" s="2" t="s">
        <v>6</v>
      </c>
      <c r="AF9" s="34" t="s">
        <v>78</v>
      </c>
      <c r="AG9" s="2" t="s">
        <v>44</v>
      </c>
      <c r="AH9" s="2"/>
    </row>
    <row r="10" spans="1:34" x14ac:dyDescent="0.25">
      <c r="A10" s="2" t="s">
        <v>7</v>
      </c>
      <c r="B10">
        <v>375</v>
      </c>
      <c r="C10">
        <v>683</v>
      </c>
      <c r="D10">
        <v>1360</v>
      </c>
      <c r="E10">
        <v>2313</v>
      </c>
      <c r="F10">
        <v>3759</v>
      </c>
      <c r="G10">
        <v>5475</v>
      </c>
      <c r="H10">
        <v>7314</v>
      </c>
      <c r="I10">
        <v>9241</v>
      </c>
      <c r="J10">
        <v>11500</v>
      </c>
      <c r="K10">
        <v>13740</v>
      </c>
      <c r="L10">
        <v>15864</v>
      </c>
      <c r="M10">
        <v>17860</v>
      </c>
      <c r="N10">
        <v>19698</v>
      </c>
      <c r="O10">
        <v>21263</v>
      </c>
      <c r="P10">
        <v>22553</v>
      </c>
      <c r="Q10">
        <v>23678</v>
      </c>
      <c r="R10">
        <v>24649</v>
      </c>
      <c r="S10">
        <v>25476</v>
      </c>
      <c r="T10">
        <v>26153</v>
      </c>
      <c r="U10">
        <v>26692</v>
      </c>
      <c r="V10">
        <v>27118</v>
      </c>
      <c r="W10">
        <v>27441</v>
      </c>
      <c r="X10">
        <v>27680</v>
      </c>
      <c r="Y10">
        <v>27861</v>
      </c>
      <c r="Z10">
        <v>27981</v>
      </c>
      <c r="AA10">
        <v>28079</v>
      </c>
      <c r="AB10">
        <v>28169</v>
      </c>
      <c r="AC10">
        <v>28258</v>
      </c>
      <c r="AD10">
        <v>28347</v>
      </c>
      <c r="AE10" s="2" t="s">
        <v>7</v>
      </c>
      <c r="AF10" s="34" t="s">
        <v>79</v>
      </c>
      <c r="AG10" s="2" t="s">
        <v>45</v>
      </c>
      <c r="AH10" s="2"/>
    </row>
    <row r="11" spans="1:34" x14ac:dyDescent="0.25">
      <c r="A11" s="2" t="s">
        <v>8</v>
      </c>
      <c r="B11">
        <v>2980</v>
      </c>
      <c r="C11">
        <v>5346</v>
      </c>
      <c r="D11">
        <v>10497</v>
      </c>
      <c r="E11">
        <v>17654</v>
      </c>
      <c r="F11">
        <v>28392</v>
      </c>
      <c r="G11">
        <v>40948</v>
      </c>
      <c r="H11">
        <v>54411</v>
      </c>
      <c r="I11">
        <v>68506</v>
      </c>
      <c r="J11">
        <v>85029</v>
      </c>
      <c r="K11">
        <v>101398</v>
      </c>
      <c r="L11">
        <v>116959</v>
      </c>
      <c r="M11">
        <v>131561</v>
      </c>
      <c r="N11">
        <v>145002</v>
      </c>
      <c r="O11">
        <v>156450</v>
      </c>
      <c r="P11">
        <v>165886</v>
      </c>
      <c r="Q11">
        <v>174119</v>
      </c>
      <c r="R11">
        <v>181223</v>
      </c>
      <c r="S11">
        <v>187264</v>
      </c>
      <c r="T11">
        <v>192227</v>
      </c>
      <c r="U11">
        <v>196165</v>
      </c>
      <c r="V11">
        <v>199279</v>
      </c>
      <c r="W11">
        <v>201639</v>
      </c>
      <c r="X11">
        <v>203393</v>
      </c>
      <c r="Y11">
        <v>204712</v>
      </c>
      <c r="Z11">
        <v>205601</v>
      </c>
      <c r="AA11">
        <v>206322</v>
      </c>
      <c r="AB11">
        <v>206981</v>
      </c>
      <c r="AC11">
        <v>207617</v>
      </c>
      <c r="AD11">
        <v>208265</v>
      </c>
      <c r="AE11" s="2" t="s">
        <v>8</v>
      </c>
      <c r="AF11" s="34" t="s">
        <v>80</v>
      </c>
      <c r="AG11" s="2" t="s">
        <v>81</v>
      </c>
      <c r="AH11" s="2"/>
    </row>
    <row r="12" spans="1:34" x14ac:dyDescent="0.25">
      <c r="A12" s="2" t="s">
        <v>9</v>
      </c>
      <c r="B12">
        <v>1254</v>
      </c>
      <c r="C12">
        <v>2430</v>
      </c>
      <c r="D12">
        <v>5119</v>
      </c>
      <c r="E12">
        <v>8766</v>
      </c>
      <c r="F12">
        <v>14041</v>
      </c>
      <c r="G12">
        <v>19272</v>
      </c>
      <c r="H12">
        <v>24887</v>
      </c>
      <c r="I12">
        <v>30741</v>
      </c>
      <c r="J12">
        <v>37564</v>
      </c>
      <c r="K12">
        <v>44397</v>
      </c>
      <c r="L12">
        <v>50915</v>
      </c>
      <c r="M12">
        <v>57037</v>
      </c>
      <c r="N12">
        <v>62681</v>
      </c>
      <c r="O12">
        <v>67497</v>
      </c>
      <c r="P12">
        <v>71406</v>
      </c>
      <c r="Q12">
        <v>74811</v>
      </c>
      <c r="R12">
        <v>77752</v>
      </c>
      <c r="S12">
        <v>80250</v>
      </c>
      <c r="T12">
        <v>82302</v>
      </c>
      <c r="U12">
        <v>83936</v>
      </c>
      <c r="V12">
        <v>85227</v>
      </c>
      <c r="W12">
        <v>86204</v>
      </c>
      <c r="X12">
        <v>86934</v>
      </c>
      <c r="Y12">
        <v>87483</v>
      </c>
      <c r="Z12">
        <v>87854</v>
      </c>
      <c r="AA12">
        <v>88157</v>
      </c>
      <c r="AB12">
        <v>88431</v>
      </c>
      <c r="AC12">
        <v>88693</v>
      </c>
      <c r="AD12">
        <v>88964</v>
      </c>
      <c r="AE12" s="2" t="s">
        <v>9</v>
      </c>
      <c r="AF12" s="34" t="s">
        <v>82</v>
      </c>
      <c r="AG12" s="2" t="s">
        <v>42</v>
      </c>
      <c r="AH12" s="2"/>
    </row>
    <row r="13" spans="1:34" x14ac:dyDescent="0.25">
      <c r="A13" s="2" t="s">
        <v>10</v>
      </c>
      <c r="B13">
        <v>439</v>
      </c>
      <c r="C13">
        <v>895</v>
      </c>
      <c r="D13">
        <v>1974</v>
      </c>
      <c r="E13">
        <v>3529</v>
      </c>
      <c r="F13">
        <v>5884</v>
      </c>
      <c r="G13">
        <v>8386</v>
      </c>
      <c r="H13">
        <v>11069</v>
      </c>
      <c r="I13">
        <v>13875</v>
      </c>
      <c r="J13">
        <v>17158</v>
      </c>
      <c r="K13">
        <v>20445</v>
      </c>
      <c r="L13">
        <v>23575</v>
      </c>
      <c r="M13">
        <v>26515</v>
      </c>
      <c r="N13">
        <v>29224</v>
      </c>
      <c r="O13">
        <v>31537</v>
      </c>
      <c r="P13">
        <v>33413</v>
      </c>
      <c r="Q13">
        <v>35048</v>
      </c>
      <c r="R13">
        <v>36461</v>
      </c>
      <c r="S13">
        <v>37662</v>
      </c>
      <c r="T13">
        <v>38649</v>
      </c>
      <c r="U13">
        <v>39432</v>
      </c>
      <c r="V13">
        <v>40050</v>
      </c>
      <c r="W13">
        <v>40519</v>
      </c>
      <c r="X13">
        <v>40869</v>
      </c>
      <c r="Y13">
        <v>41133</v>
      </c>
      <c r="Z13">
        <v>41310</v>
      </c>
      <c r="AA13">
        <v>41453</v>
      </c>
      <c r="AB13">
        <v>41585</v>
      </c>
      <c r="AC13">
        <v>41711</v>
      </c>
      <c r="AD13">
        <v>41839</v>
      </c>
      <c r="AE13" s="2" t="s">
        <v>10</v>
      </c>
      <c r="AF13" s="34" t="s">
        <v>83</v>
      </c>
      <c r="AG13" s="2" t="s">
        <v>43</v>
      </c>
      <c r="AH13" s="2"/>
    </row>
    <row r="14" spans="1:34" x14ac:dyDescent="0.25">
      <c r="A14" s="2" t="s">
        <v>11</v>
      </c>
      <c r="B14">
        <v>74</v>
      </c>
      <c r="C14">
        <v>117</v>
      </c>
      <c r="D14">
        <v>207</v>
      </c>
      <c r="E14">
        <v>314</v>
      </c>
      <c r="F14">
        <v>458</v>
      </c>
      <c r="G14">
        <v>604</v>
      </c>
      <c r="H14">
        <v>762</v>
      </c>
      <c r="I14">
        <v>925</v>
      </c>
      <c r="J14">
        <v>1114</v>
      </c>
      <c r="K14">
        <v>1302</v>
      </c>
      <c r="L14">
        <v>1481</v>
      </c>
      <c r="M14">
        <v>1649</v>
      </c>
      <c r="N14">
        <v>1803</v>
      </c>
      <c r="O14">
        <v>1935</v>
      </c>
      <c r="P14">
        <v>2045</v>
      </c>
      <c r="Q14">
        <v>2139</v>
      </c>
      <c r="R14">
        <v>2221</v>
      </c>
      <c r="S14">
        <v>2291</v>
      </c>
      <c r="T14">
        <v>2348</v>
      </c>
      <c r="U14">
        <v>2393</v>
      </c>
      <c r="V14">
        <v>2428</v>
      </c>
      <c r="W14">
        <v>2456</v>
      </c>
      <c r="X14">
        <v>2476</v>
      </c>
      <c r="Y14">
        <v>2491</v>
      </c>
      <c r="Z14">
        <v>2502</v>
      </c>
      <c r="AA14">
        <v>2510</v>
      </c>
      <c r="AB14">
        <v>2518</v>
      </c>
      <c r="AC14">
        <v>2526</v>
      </c>
      <c r="AD14">
        <v>2533</v>
      </c>
      <c r="AE14" s="2" t="s">
        <v>11</v>
      </c>
      <c r="AF14" s="34" t="s">
        <v>84</v>
      </c>
      <c r="AG14" s="2" t="s">
        <v>48</v>
      </c>
      <c r="AH14" s="2"/>
    </row>
    <row r="15" spans="1:34" x14ac:dyDescent="0.25">
      <c r="A15" s="2" t="s">
        <v>12</v>
      </c>
      <c r="B15">
        <v>1206</v>
      </c>
      <c r="C15">
        <v>2299</v>
      </c>
      <c r="D15">
        <v>4739</v>
      </c>
      <c r="E15">
        <v>8299</v>
      </c>
      <c r="F15">
        <v>13806</v>
      </c>
      <c r="G15">
        <v>20486</v>
      </c>
      <c r="H15">
        <v>27637</v>
      </c>
      <c r="I15">
        <v>35144</v>
      </c>
      <c r="J15">
        <v>43963</v>
      </c>
      <c r="K15">
        <v>52695</v>
      </c>
      <c r="L15">
        <v>60991</v>
      </c>
      <c r="M15">
        <v>68769</v>
      </c>
      <c r="N15">
        <v>75936</v>
      </c>
      <c r="O15">
        <v>82035</v>
      </c>
      <c r="P15">
        <v>87066</v>
      </c>
      <c r="Q15">
        <v>91453</v>
      </c>
      <c r="R15">
        <v>95242</v>
      </c>
      <c r="S15">
        <v>98465</v>
      </c>
      <c r="T15">
        <v>101109</v>
      </c>
      <c r="U15">
        <v>103210</v>
      </c>
      <c r="V15">
        <v>104869</v>
      </c>
      <c r="W15">
        <v>106128</v>
      </c>
      <c r="X15">
        <v>107058</v>
      </c>
      <c r="Y15">
        <v>107763</v>
      </c>
      <c r="Z15">
        <v>108234</v>
      </c>
      <c r="AA15">
        <v>108617</v>
      </c>
      <c r="AB15">
        <v>108968</v>
      </c>
      <c r="AC15">
        <v>109305</v>
      </c>
      <c r="AD15">
        <v>109652</v>
      </c>
      <c r="AE15" s="2" t="s">
        <v>12</v>
      </c>
      <c r="AF15" s="34" t="s">
        <v>85</v>
      </c>
      <c r="AG15" s="2" t="s">
        <v>46</v>
      </c>
      <c r="AH15" s="2"/>
    </row>
    <row r="16" spans="1:34" x14ac:dyDescent="0.25">
      <c r="A16" s="2" t="s">
        <v>13</v>
      </c>
      <c r="B16">
        <v>3419</v>
      </c>
      <c r="C16">
        <v>5978</v>
      </c>
      <c r="D16">
        <v>11494</v>
      </c>
      <c r="E16">
        <v>18984</v>
      </c>
      <c r="F16">
        <v>30068</v>
      </c>
      <c r="G16">
        <v>42827</v>
      </c>
      <c r="H16">
        <v>56507</v>
      </c>
      <c r="I16">
        <v>70817</v>
      </c>
      <c r="J16">
        <v>87580</v>
      </c>
      <c r="K16">
        <v>104183</v>
      </c>
      <c r="L16">
        <v>119975</v>
      </c>
      <c r="M16">
        <v>134791</v>
      </c>
      <c r="N16">
        <v>148434</v>
      </c>
      <c r="O16">
        <v>160052</v>
      </c>
      <c r="P16">
        <v>169630</v>
      </c>
      <c r="Q16">
        <v>177983</v>
      </c>
      <c r="R16">
        <v>185191</v>
      </c>
      <c r="S16">
        <v>191322</v>
      </c>
      <c r="T16">
        <v>196354</v>
      </c>
      <c r="U16">
        <v>200357</v>
      </c>
      <c r="V16">
        <v>203514</v>
      </c>
      <c r="W16">
        <v>205909</v>
      </c>
      <c r="X16">
        <v>207692</v>
      </c>
      <c r="Y16">
        <v>209034</v>
      </c>
      <c r="Z16">
        <v>209937</v>
      </c>
      <c r="AA16">
        <v>210672</v>
      </c>
      <c r="AB16">
        <v>211338</v>
      </c>
      <c r="AC16">
        <v>211983</v>
      </c>
      <c r="AD16">
        <v>212643</v>
      </c>
      <c r="AE16" s="2" t="s">
        <v>13</v>
      </c>
      <c r="AF16" s="34" t="s">
        <v>86</v>
      </c>
      <c r="AG16" s="2" t="s">
        <v>41</v>
      </c>
      <c r="AH16" s="2"/>
    </row>
    <row r="17" spans="1:34" x14ac:dyDescent="0.25">
      <c r="A17" s="2" t="s">
        <v>14</v>
      </c>
      <c r="B17">
        <v>26208</v>
      </c>
      <c r="C17">
        <v>39491</v>
      </c>
      <c r="D17">
        <v>65182</v>
      </c>
      <c r="E17">
        <v>91979</v>
      </c>
      <c r="F17">
        <v>123496</v>
      </c>
      <c r="G17">
        <v>148470</v>
      </c>
      <c r="H17">
        <v>175435</v>
      </c>
      <c r="I17">
        <v>202969</v>
      </c>
      <c r="J17">
        <v>234261</v>
      </c>
      <c r="K17">
        <v>265289</v>
      </c>
      <c r="L17">
        <v>295215</v>
      </c>
      <c r="M17">
        <v>323327</v>
      </c>
      <c r="N17">
        <v>349303</v>
      </c>
      <c r="O17">
        <v>371393</v>
      </c>
      <c r="P17">
        <v>389510</v>
      </c>
      <c r="Q17">
        <v>405302</v>
      </c>
      <c r="R17">
        <v>418913</v>
      </c>
      <c r="S17">
        <v>430456</v>
      </c>
      <c r="T17">
        <v>439967</v>
      </c>
      <c r="U17">
        <v>447556</v>
      </c>
      <c r="V17">
        <v>453567</v>
      </c>
      <c r="W17">
        <v>458162</v>
      </c>
      <c r="X17">
        <v>461608</v>
      </c>
      <c r="Y17">
        <v>464214</v>
      </c>
      <c r="Z17">
        <v>466027</v>
      </c>
      <c r="AA17">
        <v>467495</v>
      </c>
      <c r="AB17">
        <v>468793</v>
      </c>
      <c r="AC17">
        <v>470033</v>
      </c>
      <c r="AD17">
        <v>471288</v>
      </c>
      <c r="AE17" s="2" t="s">
        <v>14</v>
      </c>
      <c r="AF17" s="34" t="s">
        <v>87</v>
      </c>
      <c r="AG17" s="2" t="s">
        <v>41</v>
      </c>
      <c r="AH17" s="2"/>
    </row>
    <row r="18" spans="1:34" x14ac:dyDescent="0.25">
      <c r="A18" s="2" t="s">
        <v>15</v>
      </c>
      <c r="B18">
        <v>583</v>
      </c>
      <c r="C18">
        <v>1204</v>
      </c>
      <c r="D18">
        <v>2690</v>
      </c>
      <c r="E18">
        <v>4864</v>
      </c>
      <c r="F18">
        <v>8198</v>
      </c>
      <c r="G18">
        <v>11795</v>
      </c>
      <c r="H18">
        <v>15647</v>
      </c>
      <c r="I18">
        <v>19682</v>
      </c>
      <c r="J18">
        <v>24406</v>
      </c>
      <c r="K18">
        <v>29138</v>
      </c>
      <c r="L18">
        <v>33639</v>
      </c>
      <c r="M18">
        <v>37866</v>
      </c>
      <c r="N18">
        <v>41764</v>
      </c>
      <c r="O18">
        <v>45089</v>
      </c>
      <c r="P18">
        <v>47788</v>
      </c>
      <c r="Q18">
        <v>50141</v>
      </c>
      <c r="R18">
        <v>52173</v>
      </c>
      <c r="S18">
        <v>53901</v>
      </c>
      <c r="T18">
        <v>55319</v>
      </c>
      <c r="U18">
        <v>56447</v>
      </c>
      <c r="V18">
        <v>57338</v>
      </c>
      <c r="W18">
        <v>58012</v>
      </c>
      <c r="X18">
        <v>58513</v>
      </c>
      <c r="Y18">
        <v>58892</v>
      </c>
      <c r="Z18">
        <v>59146</v>
      </c>
      <c r="AA18">
        <v>59354</v>
      </c>
      <c r="AB18">
        <v>59543</v>
      </c>
      <c r="AC18">
        <v>59723</v>
      </c>
      <c r="AD18">
        <v>59909</v>
      </c>
      <c r="AE18" s="2" t="s">
        <v>15</v>
      </c>
      <c r="AF18" s="34" t="s">
        <v>88</v>
      </c>
      <c r="AG18" s="2" t="s">
        <v>43</v>
      </c>
      <c r="AH18" s="2"/>
    </row>
    <row r="19" spans="1:34" x14ac:dyDescent="0.25">
      <c r="A19" s="2" t="s">
        <v>16</v>
      </c>
      <c r="B19">
        <v>1896</v>
      </c>
      <c r="C19">
        <v>3579</v>
      </c>
      <c r="D19">
        <v>7325</v>
      </c>
      <c r="E19">
        <v>12181</v>
      </c>
      <c r="F19">
        <v>18936</v>
      </c>
      <c r="G19">
        <v>25230</v>
      </c>
      <c r="H19">
        <v>31991</v>
      </c>
      <c r="I19">
        <v>39018</v>
      </c>
      <c r="J19">
        <v>47180</v>
      </c>
      <c r="K19">
        <v>55355</v>
      </c>
      <c r="L19">
        <v>63166</v>
      </c>
      <c r="M19">
        <v>70500</v>
      </c>
      <c r="N19">
        <v>77270</v>
      </c>
      <c r="O19">
        <v>83044</v>
      </c>
      <c r="P19">
        <v>87727</v>
      </c>
      <c r="Q19">
        <v>91807</v>
      </c>
      <c r="R19">
        <v>95328</v>
      </c>
      <c r="S19">
        <v>98322</v>
      </c>
      <c r="T19">
        <v>100782</v>
      </c>
      <c r="U19">
        <v>102739</v>
      </c>
      <c r="V19">
        <v>104283</v>
      </c>
      <c r="W19">
        <v>105459</v>
      </c>
      <c r="X19">
        <v>106334</v>
      </c>
      <c r="Y19">
        <v>106996</v>
      </c>
      <c r="Z19">
        <v>107443</v>
      </c>
      <c r="AA19">
        <v>107809</v>
      </c>
      <c r="AB19">
        <v>108136</v>
      </c>
      <c r="AC19">
        <v>108455</v>
      </c>
      <c r="AD19">
        <v>108776</v>
      </c>
      <c r="AE19" s="2" t="s">
        <v>16</v>
      </c>
      <c r="AF19" s="34" t="s">
        <v>89</v>
      </c>
      <c r="AG19" s="2" t="s">
        <v>42</v>
      </c>
      <c r="AH19" s="2"/>
    </row>
    <row r="20" spans="1:34" x14ac:dyDescent="0.25">
      <c r="A20" s="2" t="s">
        <v>17</v>
      </c>
      <c r="B20">
        <v>215</v>
      </c>
      <c r="C20">
        <v>368</v>
      </c>
      <c r="D20">
        <v>694</v>
      </c>
      <c r="E20">
        <v>1125</v>
      </c>
      <c r="F20">
        <v>1752</v>
      </c>
      <c r="G20">
        <v>2458</v>
      </c>
      <c r="H20">
        <v>3215</v>
      </c>
      <c r="I20">
        <v>4006</v>
      </c>
      <c r="J20">
        <v>4932</v>
      </c>
      <c r="K20">
        <v>5848</v>
      </c>
      <c r="L20">
        <v>6721</v>
      </c>
      <c r="M20">
        <v>7540</v>
      </c>
      <c r="N20">
        <v>8294</v>
      </c>
      <c r="O20">
        <v>8936</v>
      </c>
      <c r="P20">
        <v>9465</v>
      </c>
      <c r="Q20">
        <v>9927</v>
      </c>
      <c r="R20">
        <v>10325</v>
      </c>
      <c r="S20">
        <v>10663</v>
      </c>
      <c r="T20">
        <v>10942</v>
      </c>
      <c r="U20">
        <v>11163</v>
      </c>
      <c r="V20">
        <v>11337</v>
      </c>
      <c r="W20">
        <v>11470</v>
      </c>
      <c r="X20">
        <v>11568</v>
      </c>
      <c r="Y20">
        <v>11642</v>
      </c>
      <c r="Z20">
        <v>11693</v>
      </c>
      <c r="AA20">
        <v>11733</v>
      </c>
      <c r="AB20">
        <v>11770</v>
      </c>
      <c r="AC20">
        <v>11806</v>
      </c>
      <c r="AD20">
        <v>11842</v>
      </c>
      <c r="AE20" s="2" t="s">
        <v>17</v>
      </c>
      <c r="AF20" s="34" t="s">
        <v>90</v>
      </c>
      <c r="AG20" s="2" t="s">
        <v>71</v>
      </c>
      <c r="AH20" s="2"/>
    </row>
    <row r="21" spans="1:34" x14ac:dyDescent="0.25">
      <c r="A21" s="2" t="s">
        <v>18</v>
      </c>
      <c r="B21">
        <v>941</v>
      </c>
      <c r="C21">
        <v>1754</v>
      </c>
      <c r="D21">
        <v>3555</v>
      </c>
      <c r="E21">
        <v>6142</v>
      </c>
      <c r="F21">
        <v>10111</v>
      </c>
      <c r="G21">
        <v>14876</v>
      </c>
      <c r="H21">
        <v>19977</v>
      </c>
      <c r="I21">
        <v>25329</v>
      </c>
      <c r="J21">
        <v>31613</v>
      </c>
      <c r="K21">
        <v>37832</v>
      </c>
      <c r="L21">
        <v>43747</v>
      </c>
      <c r="M21">
        <v>49291</v>
      </c>
      <c r="N21">
        <v>54399</v>
      </c>
      <c r="O21">
        <v>58748</v>
      </c>
      <c r="P21">
        <v>62332</v>
      </c>
      <c r="Q21">
        <v>65459</v>
      </c>
      <c r="R21">
        <v>68162</v>
      </c>
      <c r="S21">
        <v>70456</v>
      </c>
      <c r="T21">
        <v>72341</v>
      </c>
      <c r="U21">
        <v>73839</v>
      </c>
      <c r="V21">
        <v>75021</v>
      </c>
      <c r="W21">
        <v>75917</v>
      </c>
      <c r="X21">
        <v>76582</v>
      </c>
      <c r="Y21">
        <v>77084</v>
      </c>
      <c r="Z21">
        <v>77421</v>
      </c>
      <c r="AA21">
        <v>77694</v>
      </c>
      <c r="AB21">
        <v>77943</v>
      </c>
      <c r="AC21">
        <v>78184</v>
      </c>
      <c r="AD21">
        <v>78432</v>
      </c>
      <c r="AE21" s="2" t="s">
        <v>18</v>
      </c>
      <c r="AF21" s="34" t="s">
        <v>91</v>
      </c>
      <c r="AG21" s="2" t="s">
        <v>92</v>
      </c>
      <c r="AH21" s="2"/>
    </row>
    <row r="22" spans="1:34" x14ac:dyDescent="0.25">
      <c r="A22" s="2" t="s">
        <v>19</v>
      </c>
      <c r="B22">
        <v>1230</v>
      </c>
      <c r="C22">
        <v>2289</v>
      </c>
      <c r="D22">
        <v>4632</v>
      </c>
      <c r="E22">
        <v>7990</v>
      </c>
      <c r="F22">
        <v>13129</v>
      </c>
      <c r="G22">
        <v>19290</v>
      </c>
      <c r="H22">
        <v>25891</v>
      </c>
      <c r="I22">
        <v>32812</v>
      </c>
      <c r="J22">
        <v>40942</v>
      </c>
      <c r="K22">
        <v>48990</v>
      </c>
      <c r="L22">
        <v>56638</v>
      </c>
      <c r="M22">
        <v>63808</v>
      </c>
      <c r="N22">
        <v>70414</v>
      </c>
      <c r="O22">
        <v>76038</v>
      </c>
      <c r="P22">
        <v>80677</v>
      </c>
      <c r="Q22">
        <v>84720</v>
      </c>
      <c r="R22">
        <v>88214</v>
      </c>
      <c r="S22">
        <v>91183</v>
      </c>
      <c r="T22">
        <v>93624</v>
      </c>
      <c r="U22">
        <v>95561</v>
      </c>
      <c r="V22">
        <v>97087</v>
      </c>
      <c r="W22">
        <v>98247</v>
      </c>
      <c r="X22">
        <v>99107</v>
      </c>
      <c r="Y22">
        <v>99755</v>
      </c>
      <c r="Z22">
        <v>100188</v>
      </c>
      <c r="AA22">
        <v>100544</v>
      </c>
      <c r="AB22">
        <v>100868</v>
      </c>
      <c r="AC22">
        <v>101182</v>
      </c>
      <c r="AD22">
        <v>101500</v>
      </c>
      <c r="AE22" s="2" t="s">
        <v>19</v>
      </c>
      <c r="AF22" s="34" t="s">
        <v>93</v>
      </c>
      <c r="AG22" s="2" t="s">
        <v>92</v>
      </c>
      <c r="AH22" s="2"/>
    </row>
    <row r="23" spans="1:34" x14ac:dyDescent="0.25">
      <c r="A23" s="2" t="s">
        <v>20</v>
      </c>
      <c r="B23">
        <v>1602</v>
      </c>
      <c r="C23">
        <v>3061</v>
      </c>
      <c r="D23">
        <v>6346</v>
      </c>
      <c r="E23">
        <v>10698</v>
      </c>
      <c r="F23">
        <v>16868</v>
      </c>
      <c r="G23">
        <v>22797</v>
      </c>
      <c r="H23">
        <v>29164</v>
      </c>
      <c r="I23">
        <v>35790</v>
      </c>
      <c r="J23">
        <v>43501</v>
      </c>
      <c r="K23">
        <v>51227</v>
      </c>
      <c r="L23">
        <v>58599</v>
      </c>
      <c r="M23">
        <v>65523</v>
      </c>
      <c r="N23">
        <v>71912</v>
      </c>
      <c r="O23">
        <v>77362</v>
      </c>
      <c r="P23">
        <v>81781</v>
      </c>
      <c r="Q23">
        <v>85633</v>
      </c>
      <c r="R23">
        <v>88957</v>
      </c>
      <c r="S23">
        <v>91784</v>
      </c>
      <c r="T23">
        <v>94107</v>
      </c>
      <c r="U23">
        <v>95953</v>
      </c>
      <c r="V23">
        <v>97411</v>
      </c>
      <c r="W23">
        <v>98520</v>
      </c>
      <c r="X23">
        <v>99347</v>
      </c>
      <c r="Y23">
        <v>99970</v>
      </c>
      <c r="Z23">
        <v>100391</v>
      </c>
      <c r="AA23">
        <v>100735</v>
      </c>
      <c r="AB23">
        <v>101044</v>
      </c>
      <c r="AC23">
        <v>101343</v>
      </c>
      <c r="AD23">
        <v>101646</v>
      </c>
      <c r="AE23" s="2" t="s">
        <v>20</v>
      </c>
      <c r="AF23" s="34" t="s">
        <v>94</v>
      </c>
      <c r="AG23" s="2" t="s">
        <v>42</v>
      </c>
      <c r="AH23" s="2"/>
    </row>
    <row r="24" spans="1:34" x14ac:dyDescent="0.25">
      <c r="A24" s="2" t="s">
        <v>63</v>
      </c>
      <c r="B24">
        <v>7661</v>
      </c>
      <c r="C24">
        <v>13932</v>
      </c>
      <c r="D24">
        <v>27723</v>
      </c>
      <c r="E24">
        <v>45563</v>
      </c>
      <c r="F24">
        <v>70541</v>
      </c>
      <c r="G24">
        <v>94769</v>
      </c>
      <c r="H24">
        <v>120785</v>
      </c>
      <c r="I24">
        <v>147861</v>
      </c>
      <c r="J24">
        <v>179349</v>
      </c>
      <c r="K24">
        <v>210802</v>
      </c>
      <c r="L24">
        <v>240822</v>
      </c>
      <c r="M24">
        <v>269014</v>
      </c>
      <c r="N24">
        <v>295019</v>
      </c>
      <c r="O24">
        <v>317193</v>
      </c>
      <c r="P24">
        <v>335235</v>
      </c>
      <c r="Q24">
        <v>350971</v>
      </c>
      <c r="R24">
        <v>364551</v>
      </c>
      <c r="S24">
        <v>376094</v>
      </c>
      <c r="T24">
        <v>385575</v>
      </c>
      <c r="U24">
        <v>393119</v>
      </c>
      <c r="V24">
        <v>399079</v>
      </c>
      <c r="W24">
        <v>403606</v>
      </c>
      <c r="X24">
        <v>406981</v>
      </c>
      <c r="Y24">
        <v>409525</v>
      </c>
      <c r="Z24">
        <v>411249</v>
      </c>
      <c r="AA24">
        <v>412650</v>
      </c>
      <c r="AB24">
        <v>413915</v>
      </c>
      <c r="AC24">
        <v>415136</v>
      </c>
      <c r="AD24">
        <v>416379</v>
      </c>
      <c r="AE24" s="2" t="s">
        <v>63</v>
      </c>
      <c r="AF24" s="34" t="s">
        <v>95</v>
      </c>
      <c r="AG24" s="2" t="s">
        <v>47</v>
      </c>
      <c r="AH24" s="2"/>
    </row>
    <row r="25" spans="1:34" x14ac:dyDescent="0.25">
      <c r="A25" s="2" t="s">
        <v>21</v>
      </c>
      <c r="B25">
        <v>3042</v>
      </c>
      <c r="C25">
        <v>5770</v>
      </c>
      <c r="D25">
        <v>11876</v>
      </c>
      <c r="E25">
        <v>19864</v>
      </c>
      <c r="F25">
        <v>31079</v>
      </c>
      <c r="G25">
        <v>41672</v>
      </c>
      <c r="H25">
        <v>53047</v>
      </c>
      <c r="I25">
        <v>64878</v>
      </c>
      <c r="J25">
        <v>78634</v>
      </c>
      <c r="K25">
        <v>92415</v>
      </c>
      <c r="L25">
        <v>105570</v>
      </c>
      <c r="M25">
        <v>117926</v>
      </c>
      <c r="N25">
        <v>129330</v>
      </c>
      <c r="O25">
        <v>139054</v>
      </c>
      <c r="P25">
        <v>146939</v>
      </c>
      <c r="Q25">
        <v>153815</v>
      </c>
      <c r="R25">
        <v>159745</v>
      </c>
      <c r="S25">
        <v>164792</v>
      </c>
      <c r="T25">
        <v>168935</v>
      </c>
      <c r="U25">
        <v>172231</v>
      </c>
      <c r="V25">
        <v>174832</v>
      </c>
      <c r="W25">
        <v>176814</v>
      </c>
      <c r="X25">
        <v>178289</v>
      </c>
      <c r="Y25">
        <v>179401</v>
      </c>
      <c r="Z25">
        <v>180155</v>
      </c>
      <c r="AA25">
        <v>180766</v>
      </c>
      <c r="AB25">
        <v>181320</v>
      </c>
      <c r="AC25">
        <v>181852</v>
      </c>
      <c r="AD25">
        <v>182400</v>
      </c>
      <c r="AE25" s="2" t="s">
        <v>21</v>
      </c>
      <c r="AF25" s="34" t="s">
        <v>96</v>
      </c>
      <c r="AG25" s="2" t="s">
        <v>42</v>
      </c>
      <c r="AH25" s="2"/>
    </row>
    <row r="26" spans="1:34" x14ac:dyDescent="0.25">
      <c r="A26" s="2" t="s">
        <v>22</v>
      </c>
      <c r="B26">
        <v>88</v>
      </c>
      <c r="C26">
        <v>171</v>
      </c>
      <c r="D26">
        <v>356</v>
      </c>
      <c r="E26">
        <v>629</v>
      </c>
      <c r="F26">
        <v>1054</v>
      </c>
      <c r="G26">
        <v>1573</v>
      </c>
      <c r="H26">
        <v>2128</v>
      </c>
      <c r="I26">
        <v>2712</v>
      </c>
      <c r="J26">
        <v>3397</v>
      </c>
      <c r="K26">
        <v>4075</v>
      </c>
      <c r="L26">
        <v>4721</v>
      </c>
      <c r="M26">
        <v>5325</v>
      </c>
      <c r="N26">
        <v>5882</v>
      </c>
      <c r="O26">
        <v>6356</v>
      </c>
      <c r="P26">
        <v>6748</v>
      </c>
      <c r="Q26">
        <v>7089</v>
      </c>
      <c r="R26">
        <v>7383</v>
      </c>
      <c r="S26">
        <v>7633</v>
      </c>
      <c r="T26">
        <v>7839</v>
      </c>
      <c r="U26">
        <v>8002</v>
      </c>
      <c r="V26">
        <v>8132</v>
      </c>
      <c r="W26">
        <v>8229</v>
      </c>
      <c r="X26">
        <v>8302</v>
      </c>
      <c r="Y26">
        <v>8357</v>
      </c>
      <c r="Z26">
        <v>8392</v>
      </c>
      <c r="AA26">
        <v>8423</v>
      </c>
      <c r="AB26">
        <v>8450</v>
      </c>
      <c r="AC26">
        <v>8476</v>
      </c>
      <c r="AD26">
        <v>8504</v>
      </c>
      <c r="AE26" s="2" t="s">
        <v>22</v>
      </c>
      <c r="AF26" s="34" t="s">
        <v>97</v>
      </c>
      <c r="AG26" s="2" t="s">
        <v>49</v>
      </c>
      <c r="AH26" s="2"/>
    </row>
    <row r="27" spans="1:34" x14ac:dyDescent="0.25">
      <c r="A27" s="2" t="s">
        <v>23</v>
      </c>
      <c r="B27">
        <v>701</v>
      </c>
      <c r="C27">
        <v>1434</v>
      </c>
      <c r="D27">
        <v>3169</v>
      </c>
      <c r="E27">
        <v>5678</v>
      </c>
      <c r="F27">
        <v>9492</v>
      </c>
      <c r="G27">
        <v>13559</v>
      </c>
      <c r="H27">
        <v>17919</v>
      </c>
      <c r="I27">
        <v>22480</v>
      </c>
      <c r="J27">
        <v>27815</v>
      </c>
      <c r="K27">
        <v>33160</v>
      </c>
      <c r="L27">
        <v>38249</v>
      </c>
      <c r="M27">
        <v>43026</v>
      </c>
      <c r="N27">
        <v>47428</v>
      </c>
      <c r="O27">
        <v>51188</v>
      </c>
      <c r="P27">
        <v>54236</v>
      </c>
      <c r="Q27">
        <v>56897</v>
      </c>
      <c r="R27">
        <v>59192</v>
      </c>
      <c r="S27">
        <v>61144</v>
      </c>
      <c r="T27">
        <v>62748</v>
      </c>
      <c r="U27">
        <v>64021</v>
      </c>
      <c r="V27">
        <v>65026</v>
      </c>
      <c r="W27">
        <v>65791</v>
      </c>
      <c r="X27">
        <v>66358</v>
      </c>
      <c r="Y27">
        <v>66785</v>
      </c>
      <c r="Z27">
        <v>67073</v>
      </c>
      <c r="AA27">
        <v>67306</v>
      </c>
      <c r="AB27">
        <v>67520</v>
      </c>
      <c r="AC27">
        <v>67725</v>
      </c>
      <c r="AD27">
        <v>67935</v>
      </c>
      <c r="AE27" s="2" t="s">
        <v>23</v>
      </c>
      <c r="AF27" s="34" t="s">
        <v>98</v>
      </c>
      <c r="AG27" s="2" t="s">
        <v>43</v>
      </c>
      <c r="AH27" s="2"/>
    </row>
    <row r="28" spans="1:34" x14ac:dyDescent="0.25">
      <c r="A28" s="2" t="s">
        <v>64</v>
      </c>
      <c r="B28">
        <v>1</v>
      </c>
      <c r="C28">
        <v>2</v>
      </c>
      <c r="D28">
        <v>3</v>
      </c>
      <c r="E28">
        <v>6</v>
      </c>
      <c r="F28">
        <v>10</v>
      </c>
      <c r="G28">
        <v>15</v>
      </c>
      <c r="H28">
        <v>21</v>
      </c>
      <c r="I28">
        <v>26</v>
      </c>
      <c r="J28">
        <v>33</v>
      </c>
      <c r="K28">
        <v>40</v>
      </c>
      <c r="L28">
        <v>46</v>
      </c>
      <c r="M28">
        <v>52</v>
      </c>
      <c r="N28">
        <v>57</v>
      </c>
      <c r="O28">
        <v>62</v>
      </c>
      <c r="P28">
        <v>66</v>
      </c>
      <c r="Q28">
        <v>69</v>
      </c>
      <c r="R28">
        <v>72</v>
      </c>
      <c r="S28">
        <v>74</v>
      </c>
      <c r="T28">
        <v>76</v>
      </c>
      <c r="U28">
        <v>78</v>
      </c>
      <c r="V28">
        <v>79</v>
      </c>
      <c r="W28">
        <v>80</v>
      </c>
      <c r="X28">
        <v>81</v>
      </c>
      <c r="Y28">
        <v>81</v>
      </c>
      <c r="Z28">
        <v>82</v>
      </c>
      <c r="AA28">
        <v>82</v>
      </c>
      <c r="AB28">
        <v>82</v>
      </c>
      <c r="AC28">
        <v>83</v>
      </c>
      <c r="AD28">
        <v>83</v>
      </c>
      <c r="AE28" s="2" t="s">
        <v>64</v>
      </c>
      <c r="AF28" s="34" t="s">
        <v>99</v>
      </c>
      <c r="AG28" s="2" t="s">
        <v>77</v>
      </c>
      <c r="AH28" s="2"/>
    </row>
    <row r="29" spans="1:34" x14ac:dyDescent="0.25">
      <c r="A29" s="2" t="s">
        <v>65</v>
      </c>
      <c r="B29">
        <v>0</v>
      </c>
      <c r="C29">
        <v>0</v>
      </c>
      <c r="D29">
        <v>1</v>
      </c>
      <c r="E29">
        <v>1</v>
      </c>
      <c r="F29">
        <v>2</v>
      </c>
      <c r="G29">
        <v>3</v>
      </c>
      <c r="H29">
        <v>4</v>
      </c>
      <c r="I29">
        <v>5</v>
      </c>
      <c r="J29">
        <v>7</v>
      </c>
      <c r="K29">
        <v>8</v>
      </c>
      <c r="L29">
        <v>9</v>
      </c>
      <c r="M29">
        <v>10</v>
      </c>
      <c r="N29">
        <v>11</v>
      </c>
      <c r="O29">
        <v>12</v>
      </c>
      <c r="P29">
        <v>13</v>
      </c>
      <c r="Q29">
        <v>14</v>
      </c>
      <c r="R29">
        <v>14</v>
      </c>
      <c r="S29">
        <v>15</v>
      </c>
      <c r="T29">
        <v>15</v>
      </c>
      <c r="U29">
        <v>15</v>
      </c>
      <c r="V29">
        <v>16</v>
      </c>
      <c r="W29">
        <v>16</v>
      </c>
      <c r="X29">
        <v>16</v>
      </c>
      <c r="Y29">
        <v>16</v>
      </c>
      <c r="Z29">
        <v>16</v>
      </c>
      <c r="AA29">
        <v>16</v>
      </c>
      <c r="AB29">
        <v>16</v>
      </c>
      <c r="AC29">
        <v>16</v>
      </c>
      <c r="AD29">
        <v>16</v>
      </c>
      <c r="AE29" s="2" t="s">
        <v>65</v>
      </c>
      <c r="AF29" s="34" t="s">
        <v>100</v>
      </c>
      <c r="AG29" s="2" t="s">
        <v>77</v>
      </c>
      <c r="AH29" s="2"/>
    </row>
    <row r="30" spans="1:34" x14ac:dyDescent="0.25">
      <c r="A30" s="2" t="s">
        <v>24</v>
      </c>
      <c r="B30">
        <v>1601</v>
      </c>
      <c r="C30">
        <v>2969</v>
      </c>
      <c r="D30">
        <v>5987</v>
      </c>
      <c r="E30">
        <v>10307</v>
      </c>
      <c r="F30">
        <v>16909</v>
      </c>
      <c r="G30">
        <v>24809</v>
      </c>
      <c r="H30">
        <v>33270</v>
      </c>
      <c r="I30">
        <v>42145</v>
      </c>
      <c r="J30">
        <v>52562</v>
      </c>
      <c r="K30">
        <v>62879</v>
      </c>
      <c r="L30">
        <v>72682</v>
      </c>
      <c r="M30">
        <v>81880</v>
      </c>
      <c r="N30">
        <v>90347</v>
      </c>
      <c r="O30">
        <v>97556</v>
      </c>
      <c r="P30">
        <v>103501</v>
      </c>
      <c r="Q30">
        <v>108688</v>
      </c>
      <c r="R30">
        <v>113164</v>
      </c>
      <c r="S30">
        <v>116972</v>
      </c>
      <c r="T30">
        <v>120099</v>
      </c>
      <c r="U30">
        <v>122581</v>
      </c>
      <c r="V30">
        <v>124539</v>
      </c>
      <c r="W30">
        <v>126027</v>
      </c>
      <c r="X30">
        <v>127130</v>
      </c>
      <c r="Y30">
        <v>127960</v>
      </c>
      <c r="Z30">
        <v>128520</v>
      </c>
      <c r="AA30">
        <v>128974</v>
      </c>
      <c r="AB30">
        <v>129387</v>
      </c>
      <c r="AC30">
        <v>129786</v>
      </c>
      <c r="AD30">
        <v>130196</v>
      </c>
      <c r="AE30" s="2" t="s">
        <v>24</v>
      </c>
      <c r="AF30" s="34" t="s">
        <v>101</v>
      </c>
      <c r="AG30" s="2" t="s">
        <v>44</v>
      </c>
      <c r="AH30" s="2"/>
    </row>
    <row r="31" spans="1:34" x14ac:dyDescent="0.25">
      <c r="A31" s="2" t="s">
        <v>25</v>
      </c>
      <c r="B31">
        <v>5352</v>
      </c>
      <c r="C31">
        <v>8834</v>
      </c>
      <c r="D31">
        <v>16072</v>
      </c>
      <c r="E31">
        <v>25226</v>
      </c>
      <c r="F31">
        <v>38085</v>
      </c>
      <c r="G31">
        <v>51936</v>
      </c>
      <c r="H31">
        <v>66793</v>
      </c>
      <c r="I31">
        <v>82289</v>
      </c>
      <c r="J31">
        <v>100355</v>
      </c>
      <c r="K31">
        <v>118249</v>
      </c>
      <c r="L31">
        <v>135307</v>
      </c>
      <c r="M31">
        <v>151315</v>
      </c>
      <c r="N31">
        <v>166061</v>
      </c>
      <c r="O31">
        <v>178619</v>
      </c>
      <c r="P31">
        <v>188956</v>
      </c>
      <c r="Q31">
        <v>197980</v>
      </c>
      <c r="R31">
        <v>205758</v>
      </c>
      <c r="S31">
        <v>212374</v>
      </c>
      <c r="T31">
        <v>217813</v>
      </c>
      <c r="U31">
        <v>222134</v>
      </c>
      <c r="V31">
        <v>225545</v>
      </c>
      <c r="W31">
        <v>228136</v>
      </c>
      <c r="X31">
        <v>230066</v>
      </c>
      <c r="Y31">
        <v>231521</v>
      </c>
      <c r="Z31">
        <v>232506</v>
      </c>
      <c r="AA31">
        <v>233302</v>
      </c>
      <c r="AB31">
        <v>234028</v>
      </c>
      <c r="AC31">
        <v>234730</v>
      </c>
      <c r="AD31">
        <v>235439</v>
      </c>
      <c r="AE31" s="2" t="s">
        <v>25</v>
      </c>
      <c r="AF31" s="34" t="s">
        <v>102</v>
      </c>
      <c r="AG31" s="2" t="s">
        <v>44</v>
      </c>
      <c r="AH31" s="2"/>
    </row>
    <row r="32" spans="1:34" x14ac:dyDescent="0.25">
      <c r="A32" s="2" t="s">
        <v>26</v>
      </c>
      <c r="B32">
        <v>888</v>
      </c>
      <c r="C32">
        <v>1732</v>
      </c>
      <c r="D32">
        <v>3670</v>
      </c>
      <c r="E32">
        <v>6321</v>
      </c>
      <c r="F32">
        <v>10182</v>
      </c>
      <c r="G32">
        <v>14055</v>
      </c>
      <c r="H32">
        <v>18209</v>
      </c>
      <c r="I32">
        <v>22543</v>
      </c>
      <c r="J32">
        <v>27596</v>
      </c>
      <c r="K32">
        <v>32659</v>
      </c>
      <c r="L32">
        <v>37488</v>
      </c>
      <c r="M32">
        <v>42020</v>
      </c>
      <c r="N32">
        <v>46200</v>
      </c>
      <c r="O32">
        <v>49767</v>
      </c>
      <c r="P32">
        <v>52659</v>
      </c>
      <c r="Q32">
        <v>55183</v>
      </c>
      <c r="R32">
        <v>57359</v>
      </c>
      <c r="S32">
        <v>59211</v>
      </c>
      <c r="T32">
        <v>60731</v>
      </c>
      <c r="U32">
        <v>61942</v>
      </c>
      <c r="V32">
        <v>62897</v>
      </c>
      <c r="W32">
        <v>63620</v>
      </c>
      <c r="X32">
        <v>64160</v>
      </c>
      <c r="Y32">
        <v>64566</v>
      </c>
      <c r="Z32">
        <v>64841</v>
      </c>
      <c r="AA32">
        <v>65063</v>
      </c>
      <c r="AB32">
        <v>65266</v>
      </c>
      <c r="AC32">
        <v>65463</v>
      </c>
      <c r="AD32">
        <v>65661</v>
      </c>
      <c r="AE32" s="2" t="s">
        <v>26</v>
      </c>
      <c r="AF32" s="34" t="s">
        <v>103</v>
      </c>
      <c r="AG32" s="2" t="s">
        <v>42</v>
      </c>
      <c r="AH32" s="2"/>
    </row>
    <row r="33" spans="1:34" x14ac:dyDescent="0.25">
      <c r="A33" s="2" t="s">
        <v>27</v>
      </c>
      <c r="B33">
        <v>1404</v>
      </c>
      <c r="C33">
        <v>2728</v>
      </c>
      <c r="D33">
        <v>5752</v>
      </c>
      <c r="E33">
        <v>9864</v>
      </c>
      <c r="F33">
        <v>15817</v>
      </c>
      <c r="G33">
        <v>21742</v>
      </c>
      <c r="H33">
        <v>28094</v>
      </c>
      <c r="I33">
        <v>34720</v>
      </c>
      <c r="J33">
        <v>42446</v>
      </c>
      <c r="K33">
        <v>50184</v>
      </c>
      <c r="L33">
        <v>57561</v>
      </c>
      <c r="M33">
        <v>64493</v>
      </c>
      <c r="N33">
        <v>70882</v>
      </c>
      <c r="O33">
        <v>76335</v>
      </c>
      <c r="P33">
        <v>80758</v>
      </c>
      <c r="Q33">
        <v>84616</v>
      </c>
      <c r="R33">
        <v>87942</v>
      </c>
      <c r="S33">
        <v>90773</v>
      </c>
      <c r="T33">
        <v>93096</v>
      </c>
      <c r="U33">
        <v>94943</v>
      </c>
      <c r="V33">
        <v>96403</v>
      </c>
      <c r="W33">
        <v>97511</v>
      </c>
      <c r="X33">
        <v>98337</v>
      </c>
      <c r="Y33">
        <v>98960</v>
      </c>
      <c r="Z33">
        <v>99380</v>
      </c>
      <c r="AA33">
        <v>99722</v>
      </c>
      <c r="AB33">
        <v>100031</v>
      </c>
      <c r="AC33">
        <v>100332</v>
      </c>
      <c r="AD33">
        <v>100634</v>
      </c>
      <c r="AE33" s="2" t="s">
        <v>27</v>
      </c>
      <c r="AF33" s="34" t="s">
        <v>104</v>
      </c>
      <c r="AG33" s="2" t="s">
        <v>43</v>
      </c>
      <c r="AH33" s="2"/>
    </row>
    <row r="34" spans="1:34" x14ac:dyDescent="0.25">
      <c r="A34" s="2" t="s">
        <v>28</v>
      </c>
      <c r="B34">
        <v>1609</v>
      </c>
      <c r="C34">
        <v>3160</v>
      </c>
      <c r="D34">
        <v>6732</v>
      </c>
      <c r="E34">
        <v>11658</v>
      </c>
      <c r="F34">
        <v>18880</v>
      </c>
      <c r="G34">
        <v>26190</v>
      </c>
      <c r="H34">
        <v>34029</v>
      </c>
      <c r="I34">
        <v>42212</v>
      </c>
      <c r="J34">
        <v>51765</v>
      </c>
      <c r="K34">
        <v>61329</v>
      </c>
      <c r="L34">
        <v>70445</v>
      </c>
      <c r="M34">
        <v>79008</v>
      </c>
      <c r="N34">
        <v>86904</v>
      </c>
      <c r="O34">
        <v>93641</v>
      </c>
      <c r="P34">
        <v>99104</v>
      </c>
      <c r="Q34">
        <v>103871</v>
      </c>
      <c r="R34">
        <v>107983</v>
      </c>
      <c r="S34">
        <v>111480</v>
      </c>
      <c r="T34">
        <v>114354</v>
      </c>
      <c r="U34">
        <v>116636</v>
      </c>
      <c r="V34">
        <v>118437</v>
      </c>
      <c r="W34">
        <v>119808</v>
      </c>
      <c r="X34">
        <v>120826</v>
      </c>
      <c r="Y34">
        <v>121596</v>
      </c>
      <c r="Z34">
        <v>122114</v>
      </c>
      <c r="AA34">
        <v>122535</v>
      </c>
      <c r="AB34">
        <v>122919</v>
      </c>
      <c r="AC34">
        <v>123285</v>
      </c>
      <c r="AD34">
        <v>123662</v>
      </c>
      <c r="AE34" s="2" t="s">
        <v>28</v>
      </c>
      <c r="AF34" s="34" t="s">
        <v>105</v>
      </c>
      <c r="AG34" s="2" t="s">
        <v>42</v>
      </c>
      <c r="AH34" s="2"/>
    </row>
    <row r="35" spans="1:34" x14ac:dyDescent="0.25">
      <c r="A35" s="2" t="s">
        <v>29</v>
      </c>
      <c r="B35">
        <v>3063</v>
      </c>
      <c r="C35">
        <v>5342</v>
      </c>
      <c r="D35">
        <v>10244</v>
      </c>
      <c r="E35">
        <v>16884</v>
      </c>
      <c r="F35">
        <v>26691</v>
      </c>
      <c r="G35">
        <v>37956</v>
      </c>
      <c r="H35">
        <v>50030</v>
      </c>
      <c r="I35">
        <v>62664</v>
      </c>
      <c r="J35">
        <v>77460</v>
      </c>
      <c r="K35">
        <v>92110</v>
      </c>
      <c r="L35">
        <v>106051</v>
      </c>
      <c r="M35">
        <v>119126</v>
      </c>
      <c r="N35">
        <v>131170</v>
      </c>
      <c r="O35">
        <v>141423</v>
      </c>
      <c r="P35">
        <v>149877</v>
      </c>
      <c r="Q35">
        <v>157250</v>
      </c>
      <c r="R35">
        <v>163613</v>
      </c>
      <c r="S35">
        <v>169023</v>
      </c>
      <c r="T35">
        <v>173467</v>
      </c>
      <c r="U35">
        <v>176998</v>
      </c>
      <c r="V35">
        <v>179785</v>
      </c>
      <c r="W35">
        <v>181899</v>
      </c>
      <c r="X35">
        <v>183473</v>
      </c>
      <c r="Y35">
        <v>184661</v>
      </c>
      <c r="Z35">
        <v>185455</v>
      </c>
      <c r="AA35">
        <v>186102</v>
      </c>
      <c r="AB35">
        <v>186690</v>
      </c>
      <c r="AC35">
        <v>187264</v>
      </c>
      <c r="AD35">
        <v>187844</v>
      </c>
      <c r="AE35" s="2" t="s">
        <v>29</v>
      </c>
      <c r="AF35" s="34" t="s">
        <v>106</v>
      </c>
      <c r="AG35" s="2" t="s">
        <v>41</v>
      </c>
      <c r="AH35" s="2"/>
    </row>
    <row r="36" spans="1:34" x14ac:dyDescent="0.25">
      <c r="A36" s="2" t="s">
        <v>30</v>
      </c>
      <c r="B36">
        <v>596</v>
      </c>
      <c r="C36">
        <v>1049</v>
      </c>
      <c r="D36">
        <v>2023</v>
      </c>
      <c r="E36">
        <v>3356</v>
      </c>
      <c r="F36">
        <v>5333</v>
      </c>
      <c r="G36">
        <v>7618</v>
      </c>
      <c r="H36">
        <v>10065</v>
      </c>
      <c r="I36">
        <v>12627</v>
      </c>
      <c r="J36">
        <v>15630</v>
      </c>
      <c r="K36">
        <v>18600</v>
      </c>
      <c r="L36">
        <v>21429</v>
      </c>
      <c r="M36">
        <v>24082</v>
      </c>
      <c r="N36">
        <v>26526</v>
      </c>
      <c r="O36">
        <v>28607</v>
      </c>
      <c r="P36">
        <v>30319</v>
      </c>
      <c r="Q36">
        <v>31814</v>
      </c>
      <c r="R36">
        <v>33106</v>
      </c>
      <c r="S36">
        <v>34205</v>
      </c>
      <c r="T36">
        <v>35107</v>
      </c>
      <c r="U36">
        <v>35823</v>
      </c>
      <c r="V36">
        <v>36388</v>
      </c>
      <c r="W36">
        <v>36815</v>
      </c>
      <c r="X36">
        <v>37136</v>
      </c>
      <c r="Y36">
        <v>37374</v>
      </c>
      <c r="Z36">
        <v>37536</v>
      </c>
      <c r="AA36">
        <v>37669</v>
      </c>
      <c r="AB36">
        <v>37789</v>
      </c>
      <c r="AC36">
        <v>37903</v>
      </c>
      <c r="AD36">
        <v>38023</v>
      </c>
      <c r="AE36" s="2" t="s">
        <v>30</v>
      </c>
      <c r="AF36" s="34" t="s">
        <v>107</v>
      </c>
      <c r="AG36" s="2" t="s">
        <v>45</v>
      </c>
      <c r="AH36" s="2"/>
    </row>
    <row r="37" spans="1:34" x14ac:dyDescent="0.25">
      <c r="A37" s="2" t="s">
        <v>66</v>
      </c>
      <c r="B37">
        <v>0</v>
      </c>
      <c r="C37">
        <v>0</v>
      </c>
      <c r="D37">
        <v>1</v>
      </c>
      <c r="E37">
        <v>1</v>
      </c>
      <c r="F37">
        <v>2</v>
      </c>
      <c r="G37">
        <v>3</v>
      </c>
      <c r="H37">
        <v>4</v>
      </c>
      <c r="I37">
        <v>4</v>
      </c>
      <c r="J37">
        <v>5</v>
      </c>
      <c r="K37">
        <v>6</v>
      </c>
      <c r="L37">
        <v>7</v>
      </c>
      <c r="M37">
        <v>8</v>
      </c>
      <c r="N37">
        <v>9</v>
      </c>
      <c r="O37">
        <v>10</v>
      </c>
      <c r="P37">
        <v>10</v>
      </c>
      <c r="Q37">
        <v>11</v>
      </c>
      <c r="R37">
        <v>11</v>
      </c>
      <c r="S37">
        <v>11</v>
      </c>
      <c r="T37">
        <v>12</v>
      </c>
      <c r="U37">
        <v>12</v>
      </c>
      <c r="V37">
        <v>12</v>
      </c>
      <c r="W37">
        <v>12</v>
      </c>
      <c r="X37">
        <v>12</v>
      </c>
      <c r="Y37">
        <v>12</v>
      </c>
      <c r="Z37">
        <v>13</v>
      </c>
      <c r="AA37">
        <v>13</v>
      </c>
      <c r="AB37">
        <v>13</v>
      </c>
      <c r="AC37">
        <v>13</v>
      </c>
      <c r="AD37">
        <v>13</v>
      </c>
      <c r="AE37" s="2" t="s">
        <v>66</v>
      </c>
      <c r="AF37" s="34" t="s">
        <v>108</v>
      </c>
      <c r="AG37" s="2" t="s">
        <v>77</v>
      </c>
      <c r="AH37" s="2"/>
    </row>
    <row r="38" spans="1:34" x14ac:dyDescent="0.25">
      <c r="A38" s="2" t="s">
        <v>31</v>
      </c>
      <c r="B38">
        <v>1908</v>
      </c>
      <c r="C38">
        <v>3550</v>
      </c>
      <c r="D38">
        <v>7157</v>
      </c>
      <c r="E38">
        <v>11712</v>
      </c>
      <c r="F38">
        <v>17903</v>
      </c>
      <c r="G38">
        <v>23434</v>
      </c>
      <c r="H38">
        <v>29380</v>
      </c>
      <c r="I38">
        <v>35545</v>
      </c>
      <c r="J38">
        <v>42688</v>
      </c>
      <c r="K38">
        <v>49847</v>
      </c>
      <c r="L38">
        <v>56691</v>
      </c>
      <c r="M38">
        <v>63122</v>
      </c>
      <c r="N38">
        <v>69057</v>
      </c>
      <c r="O38">
        <v>74118</v>
      </c>
      <c r="P38">
        <v>78219</v>
      </c>
      <c r="Q38">
        <v>81797</v>
      </c>
      <c r="R38">
        <v>84882</v>
      </c>
      <c r="S38">
        <v>87504</v>
      </c>
      <c r="T38">
        <v>89658</v>
      </c>
      <c r="U38">
        <v>91373</v>
      </c>
      <c r="V38">
        <v>92729</v>
      </c>
      <c r="W38">
        <v>93758</v>
      </c>
      <c r="X38">
        <v>94530</v>
      </c>
      <c r="Y38">
        <v>95108</v>
      </c>
      <c r="Z38">
        <v>95505</v>
      </c>
      <c r="AA38">
        <v>95825</v>
      </c>
      <c r="AB38">
        <v>96113</v>
      </c>
      <c r="AC38">
        <v>96393</v>
      </c>
      <c r="AD38">
        <v>96676</v>
      </c>
      <c r="AE38" s="2" t="s">
        <v>31</v>
      </c>
      <c r="AF38" s="34" t="s">
        <v>109</v>
      </c>
      <c r="AG38" s="2" t="s">
        <v>47</v>
      </c>
      <c r="AH38" s="2"/>
    </row>
    <row r="39" spans="1:34" x14ac:dyDescent="0.25">
      <c r="A39" s="2"/>
      <c r="AE39" s="2"/>
      <c r="AF39" s="34"/>
      <c r="AG39" s="2"/>
      <c r="AH39" s="2"/>
    </row>
    <row r="40" spans="1:34" x14ac:dyDescent="0.25">
      <c r="A40" s="2"/>
      <c r="AE40" s="2"/>
      <c r="AF40" s="34"/>
      <c r="AG40" s="2"/>
      <c r="AH40" s="2"/>
    </row>
  </sheetData>
  <autoFilter ref="A1:AH40" xr:uid="{00000000-0009-0000-0000-000008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6" tint="-0.249977111117893"/>
  </sheetPr>
  <dimension ref="A1:AH40"/>
  <sheetViews>
    <sheetView topLeftCell="Z1" workbookViewId="0">
      <selection sqref="A1:AD1"/>
    </sheetView>
  </sheetViews>
  <sheetFormatPr defaultRowHeight="15" x14ac:dyDescent="0.25"/>
  <cols>
    <col min="1" max="1" width="24" customWidth="1"/>
    <col min="2" max="30" width="10.42578125" customWidth="1"/>
    <col min="31" max="31" width="31" customWidth="1"/>
    <col min="32" max="32" width="69.42578125" bestFit="1" customWidth="1"/>
    <col min="33" max="33" width="49" bestFit="1" customWidth="1"/>
    <col min="34" max="34" width="23.42578125" bestFit="1" customWidth="1"/>
  </cols>
  <sheetData>
    <row r="1" spans="1:34" s="22" customFormat="1" x14ac:dyDescent="0.25">
      <c r="A1" s="20" t="s">
        <v>32</v>
      </c>
      <c r="B1" s="20" t="s">
        <v>115</v>
      </c>
      <c r="C1" s="20">
        <v>2023</v>
      </c>
      <c r="D1" s="20">
        <v>2024</v>
      </c>
      <c r="E1" s="20">
        <v>2025</v>
      </c>
      <c r="F1" s="20">
        <v>2026</v>
      </c>
      <c r="G1" s="20">
        <v>2027</v>
      </c>
      <c r="H1" s="20">
        <v>2028</v>
      </c>
      <c r="I1" s="20">
        <v>2029</v>
      </c>
      <c r="J1" s="20">
        <v>2030</v>
      </c>
      <c r="K1" s="20">
        <v>2031</v>
      </c>
      <c r="L1" s="20">
        <v>2032</v>
      </c>
      <c r="M1" s="20">
        <v>2033</v>
      </c>
      <c r="N1" s="20">
        <v>2034</v>
      </c>
      <c r="O1" s="20">
        <v>2035</v>
      </c>
      <c r="P1" s="20">
        <v>2036</v>
      </c>
      <c r="Q1" s="20">
        <v>2037</v>
      </c>
      <c r="R1" s="20">
        <v>2038</v>
      </c>
      <c r="S1" s="20">
        <v>2039</v>
      </c>
      <c r="T1" s="20">
        <v>2040</v>
      </c>
      <c r="U1" s="20">
        <v>2041</v>
      </c>
      <c r="V1" s="20">
        <v>2042</v>
      </c>
      <c r="W1" s="20">
        <v>2043</v>
      </c>
      <c r="X1" s="20">
        <v>2044</v>
      </c>
      <c r="Y1" s="20">
        <v>2045</v>
      </c>
      <c r="Z1" s="20">
        <v>2046</v>
      </c>
      <c r="AA1" s="20">
        <v>2047</v>
      </c>
      <c r="AB1" s="20">
        <v>2048</v>
      </c>
      <c r="AC1" s="20">
        <v>2049</v>
      </c>
      <c r="AD1" s="20">
        <v>2050</v>
      </c>
      <c r="AE1" s="20" t="s">
        <v>32</v>
      </c>
      <c r="AF1" s="33" t="s">
        <v>67</v>
      </c>
      <c r="AG1" s="20" t="s">
        <v>53</v>
      </c>
      <c r="AH1" s="20"/>
    </row>
    <row r="2" spans="1:34" x14ac:dyDescent="0.25">
      <c r="A2" s="2" t="s">
        <v>0</v>
      </c>
      <c r="B2">
        <v>1859</v>
      </c>
      <c r="C2">
        <v>3364</v>
      </c>
      <c r="D2">
        <v>6542</v>
      </c>
      <c r="E2">
        <v>10948</v>
      </c>
      <c r="F2">
        <v>17642</v>
      </c>
      <c r="G2">
        <v>25367</v>
      </c>
      <c r="H2">
        <v>33703</v>
      </c>
      <c r="I2">
        <v>42454</v>
      </c>
      <c r="J2">
        <v>52770</v>
      </c>
      <c r="K2">
        <v>62992</v>
      </c>
      <c r="L2">
        <v>72763</v>
      </c>
      <c r="M2">
        <v>82008</v>
      </c>
      <c r="N2">
        <v>90618</v>
      </c>
      <c r="O2">
        <v>98022</v>
      </c>
      <c r="P2">
        <v>104226</v>
      </c>
      <c r="Q2">
        <v>109734</v>
      </c>
      <c r="R2">
        <v>114570</v>
      </c>
      <c r="S2">
        <v>118765</v>
      </c>
      <c r="T2">
        <v>122307</v>
      </c>
      <c r="U2">
        <v>125027</v>
      </c>
      <c r="V2">
        <v>127228</v>
      </c>
      <c r="W2">
        <v>128978</v>
      </c>
      <c r="X2">
        <v>130359</v>
      </c>
      <c r="Y2">
        <v>131476</v>
      </c>
      <c r="Z2">
        <v>132176</v>
      </c>
      <c r="AA2">
        <v>132787</v>
      </c>
      <c r="AB2">
        <v>133376</v>
      </c>
      <c r="AC2">
        <v>133933</v>
      </c>
      <c r="AD2">
        <v>134507</v>
      </c>
      <c r="AE2" s="2" t="s">
        <v>0</v>
      </c>
      <c r="AF2" s="34" t="s">
        <v>68</v>
      </c>
      <c r="AG2" s="2" t="s">
        <v>69</v>
      </c>
      <c r="AH2" s="2"/>
    </row>
    <row r="3" spans="1:34" x14ac:dyDescent="0.25">
      <c r="A3" s="2" t="s">
        <v>1</v>
      </c>
      <c r="B3">
        <v>155</v>
      </c>
      <c r="C3">
        <v>283</v>
      </c>
      <c r="D3">
        <v>551</v>
      </c>
      <c r="E3">
        <v>927</v>
      </c>
      <c r="F3">
        <v>1502</v>
      </c>
      <c r="G3">
        <v>2168</v>
      </c>
      <c r="H3">
        <v>2887</v>
      </c>
      <c r="I3">
        <v>3641</v>
      </c>
      <c r="J3">
        <v>4531</v>
      </c>
      <c r="K3">
        <v>5412</v>
      </c>
      <c r="L3">
        <v>6255</v>
      </c>
      <c r="M3">
        <v>7053</v>
      </c>
      <c r="N3">
        <v>7794</v>
      </c>
      <c r="O3">
        <v>8433</v>
      </c>
      <c r="P3">
        <v>8969</v>
      </c>
      <c r="Q3">
        <v>9444</v>
      </c>
      <c r="R3">
        <v>9861</v>
      </c>
      <c r="S3">
        <v>10223</v>
      </c>
      <c r="T3">
        <v>10528</v>
      </c>
      <c r="U3">
        <v>10763</v>
      </c>
      <c r="V3">
        <v>10953</v>
      </c>
      <c r="W3">
        <v>11104</v>
      </c>
      <c r="X3">
        <v>11223</v>
      </c>
      <c r="Y3">
        <v>11320</v>
      </c>
      <c r="Z3">
        <v>11379</v>
      </c>
      <c r="AA3">
        <v>11432</v>
      </c>
      <c r="AB3">
        <v>11483</v>
      </c>
      <c r="AC3">
        <v>11530</v>
      </c>
      <c r="AD3">
        <v>11581</v>
      </c>
      <c r="AE3" s="2" t="s">
        <v>1</v>
      </c>
      <c r="AF3" s="34" t="s">
        <v>70</v>
      </c>
      <c r="AG3" s="2" t="s">
        <v>71</v>
      </c>
      <c r="AH3" s="2"/>
    </row>
    <row r="4" spans="1:34" x14ac:dyDescent="0.25">
      <c r="A4" s="2" t="s">
        <v>2</v>
      </c>
      <c r="B4">
        <v>5290</v>
      </c>
      <c r="C4">
        <v>8974</v>
      </c>
      <c r="D4">
        <v>16453</v>
      </c>
      <c r="E4">
        <v>26066</v>
      </c>
      <c r="F4">
        <v>39937</v>
      </c>
      <c r="G4">
        <v>54892</v>
      </c>
      <c r="H4">
        <v>70956</v>
      </c>
      <c r="I4">
        <v>87779</v>
      </c>
      <c r="J4">
        <v>107497</v>
      </c>
      <c r="K4">
        <v>127017</v>
      </c>
      <c r="L4">
        <v>145728</v>
      </c>
      <c r="M4">
        <v>163456</v>
      </c>
      <c r="N4">
        <v>179959</v>
      </c>
      <c r="O4">
        <v>194158</v>
      </c>
      <c r="P4">
        <v>206050</v>
      </c>
      <c r="Q4">
        <v>216605</v>
      </c>
      <c r="R4">
        <v>225876</v>
      </c>
      <c r="S4">
        <v>233907</v>
      </c>
      <c r="T4">
        <v>240688</v>
      </c>
      <c r="U4">
        <v>245904</v>
      </c>
      <c r="V4">
        <v>250121</v>
      </c>
      <c r="W4">
        <v>253475</v>
      </c>
      <c r="X4">
        <v>256122</v>
      </c>
      <c r="Y4">
        <v>258265</v>
      </c>
      <c r="Z4">
        <v>259611</v>
      </c>
      <c r="AA4">
        <v>260775</v>
      </c>
      <c r="AB4">
        <v>261903</v>
      </c>
      <c r="AC4">
        <v>262962</v>
      </c>
      <c r="AD4">
        <v>264058</v>
      </c>
      <c r="AE4" s="2" t="s">
        <v>2</v>
      </c>
      <c r="AF4" s="34" t="s">
        <v>72</v>
      </c>
      <c r="AG4" s="2" t="s">
        <v>41</v>
      </c>
      <c r="AH4" s="2"/>
    </row>
    <row r="5" spans="1:34" x14ac:dyDescent="0.25">
      <c r="A5" s="2" t="s">
        <v>3</v>
      </c>
      <c r="B5">
        <v>1674</v>
      </c>
      <c r="C5">
        <v>2993</v>
      </c>
      <c r="D5">
        <v>5764</v>
      </c>
      <c r="E5">
        <v>9559</v>
      </c>
      <c r="F5">
        <v>15286</v>
      </c>
      <c r="G5">
        <v>21837</v>
      </c>
      <c r="H5">
        <v>28895</v>
      </c>
      <c r="I5">
        <v>36303</v>
      </c>
      <c r="J5">
        <v>45033</v>
      </c>
      <c r="K5">
        <v>53681</v>
      </c>
      <c r="L5">
        <v>61952</v>
      </c>
      <c r="M5">
        <v>69778</v>
      </c>
      <c r="N5">
        <v>77065</v>
      </c>
      <c r="O5">
        <v>83329</v>
      </c>
      <c r="P5">
        <v>88580</v>
      </c>
      <c r="Q5">
        <v>93246</v>
      </c>
      <c r="R5">
        <v>97338</v>
      </c>
      <c r="S5">
        <v>100888</v>
      </c>
      <c r="T5">
        <v>103885</v>
      </c>
      <c r="U5">
        <v>106186</v>
      </c>
      <c r="V5">
        <v>108053</v>
      </c>
      <c r="W5">
        <v>109532</v>
      </c>
      <c r="X5">
        <v>110702</v>
      </c>
      <c r="Y5">
        <v>111647</v>
      </c>
      <c r="Z5">
        <v>112242</v>
      </c>
      <c r="AA5">
        <v>112757</v>
      </c>
      <c r="AB5">
        <v>113254</v>
      </c>
      <c r="AC5">
        <v>113727</v>
      </c>
      <c r="AD5">
        <v>114211</v>
      </c>
      <c r="AE5" s="2" t="s">
        <v>3</v>
      </c>
      <c r="AF5" s="34" t="s">
        <v>73</v>
      </c>
      <c r="AG5" s="2" t="s">
        <v>41</v>
      </c>
      <c r="AH5" s="2"/>
    </row>
    <row r="6" spans="1:34" x14ac:dyDescent="0.25">
      <c r="A6" s="2" t="s">
        <v>4</v>
      </c>
      <c r="B6">
        <v>3498</v>
      </c>
      <c r="C6">
        <v>7029</v>
      </c>
      <c r="D6">
        <v>15070</v>
      </c>
      <c r="E6">
        <v>26347</v>
      </c>
      <c r="F6">
        <v>43199</v>
      </c>
      <c r="G6">
        <v>60216</v>
      </c>
      <c r="H6">
        <v>78516</v>
      </c>
      <c r="I6">
        <v>97672</v>
      </c>
      <c r="J6">
        <v>120161</v>
      </c>
      <c r="K6">
        <v>142651</v>
      </c>
      <c r="L6">
        <v>164207</v>
      </c>
      <c r="M6">
        <v>184632</v>
      </c>
      <c r="N6">
        <v>203672</v>
      </c>
      <c r="O6">
        <v>220078</v>
      </c>
      <c r="P6">
        <v>233631</v>
      </c>
      <c r="Q6">
        <v>245665</v>
      </c>
      <c r="R6">
        <v>256228</v>
      </c>
      <c r="S6">
        <v>265387</v>
      </c>
      <c r="T6">
        <v>273118</v>
      </c>
      <c r="U6">
        <v>279058</v>
      </c>
      <c r="V6">
        <v>283867</v>
      </c>
      <c r="W6">
        <v>287689</v>
      </c>
      <c r="X6">
        <v>290710</v>
      </c>
      <c r="Y6">
        <v>293152</v>
      </c>
      <c r="Z6">
        <v>294680</v>
      </c>
      <c r="AA6">
        <v>296015</v>
      </c>
      <c r="AB6">
        <v>297294</v>
      </c>
      <c r="AC6">
        <v>298509</v>
      </c>
      <c r="AD6">
        <v>299755</v>
      </c>
      <c r="AE6" s="2" t="s">
        <v>4</v>
      </c>
      <c r="AF6" s="34" t="s">
        <v>74</v>
      </c>
      <c r="AG6" s="2" t="s">
        <v>42</v>
      </c>
      <c r="AH6" s="2"/>
    </row>
    <row r="7" spans="1:34" x14ac:dyDescent="0.25">
      <c r="A7" s="2" t="s">
        <v>5</v>
      </c>
      <c r="B7">
        <v>1011</v>
      </c>
      <c r="C7">
        <v>1992</v>
      </c>
      <c r="D7">
        <v>4202</v>
      </c>
      <c r="E7">
        <v>7227</v>
      </c>
      <c r="F7">
        <v>11659</v>
      </c>
      <c r="G7">
        <v>16008</v>
      </c>
      <c r="H7">
        <v>20674</v>
      </c>
      <c r="I7">
        <v>25557</v>
      </c>
      <c r="J7">
        <v>31273</v>
      </c>
      <c r="K7">
        <v>36989</v>
      </c>
      <c r="L7">
        <v>42473</v>
      </c>
      <c r="M7">
        <v>47673</v>
      </c>
      <c r="N7">
        <v>52520</v>
      </c>
      <c r="O7">
        <v>56697</v>
      </c>
      <c r="P7">
        <v>60147</v>
      </c>
      <c r="Q7">
        <v>63209</v>
      </c>
      <c r="R7">
        <v>65896</v>
      </c>
      <c r="S7">
        <v>68228</v>
      </c>
      <c r="T7">
        <v>70195</v>
      </c>
      <c r="U7">
        <v>71706</v>
      </c>
      <c r="V7">
        <v>72932</v>
      </c>
      <c r="W7">
        <v>73904</v>
      </c>
      <c r="X7">
        <v>74672</v>
      </c>
      <c r="Y7">
        <v>75294</v>
      </c>
      <c r="Z7">
        <v>75684</v>
      </c>
      <c r="AA7">
        <v>76022</v>
      </c>
      <c r="AB7">
        <v>76347</v>
      </c>
      <c r="AC7">
        <v>76657</v>
      </c>
      <c r="AD7">
        <v>76971</v>
      </c>
      <c r="AE7" s="2" t="s">
        <v>5</v>
      </c>
      <c r="AF7" s="34" t="s">
        <v>75</v>
      </c>
      <c r="AG7" s="2" t="s">
        <v>43</v>
      </c>
      <c r="AH7" s="2"/>
    </row>
    <row r="8" spans="1:34" x14ac:dyDescent="0.25">
      <c r="A8" s="2" t="s">
        <v>62</v>
      </c>
      <c r="B8">
        <v>6</v>
      </c>
      <c r="C8">
        <v>9</v>
      </c>
      <c r="D8">
        <v>16</v>
      </c>
      <c r="E8">
        <v>23</v>
      </c>
      <c r="F8">
        <v>33</v>
      </c>
      <c r="G8">
        <v>43</v>
      </c>
      <c r="H8">
        <v>53</v>
      </c>
      <c r="I8">
        <v>63</v>
      </c>
      <c r="J8">
        <v>75</v>
      </c>
      <c r="K8">
        <v>87</v>
      </c>
      <c r="L8">
        <v>99</v>
      </c>
      <c r="M8">
        <v>110</v>
      </c>
      <c r="N8">
        <v>120</v>
      </c>
      <c r="O8">
        <v>129</v>
      </c>
      <c r="P8">
        <v>136</v>
      </c>
      <c r="Q8">
        <v>142</v>
      </c>
      <c r="R8">
        <v>148</v>
      </c>
      <c r="S8">
        <v>153</v>
      </c>
      <c r="T8">
        <v>157</v>
      </c>
      <c r="U8">
        <v>160</v>
      </c>
      <c r="V8">
        <v>163</v>
      </c>
      <c r="W8">
        <v>165</v>
      </c>
      <c r="X8">
        <v>167</v>
      </c>
      <c r="Y8">
        <v>168</v>
      </c>
      <c r="Z8">
        <v>169</v>
      </c>
      <c r="AA8">
        <v>170</v>
      </c>
      <c r="AB8">
        <v>170</v>
      </c>
      <c r="AC8">
        <v>171</v>
      </c>
      <c r="AD8">
        <v>172</v>
      </c>
      <c r="AE8" s="2" t="s">
        <v>62</v>
      </c>
      <c r="AF8" s="34" t="s">
        <v>76</v>
      </c>
      <c r="AG8" s="2" t="s">
        <v>77</v>
      </c>
      <c r="AH8" s="2"/>
    </row>
    <row r="9" spans="1:34" x14ac:dyDescent="0.25">
      <c r="A9" s="2" t="s">
        <v>6</v>
      </c>
      <c r="B9">
        <v>2961</v>
      </c>
      <c r="C9">
        <v>5210</v>
      </c>
      <c r="D9">
        <v>9873</v>
      </c>
      <c r="E9">
        <v>16144</v>
      </c>
      <c r="F9">
        <v>25482</v>
      </c>
      <c r="G9">
        <v>35989</v>
      </c>
      <c r="H9">
        <v>47310</v>
      </c>
      <c r="I9">
        <v>59174</v>
      </c>
      <c r="J9">
        <v>73136</v>
      </c>
      <c r="K9">
        <v>86966</v>
      </c>
      <c r="L9">
        <v>100202</v>
      </c>
      <c r="M9">
        <v>112732</v>
      </c>
      <c r="N9">
        <v>124394</v>
      </c>
      <c r="O9">
        <v>134430</v>
      </c>
      <c r="P9">
        <v>142839</v>
      </c>
      <c r="Q9">
        <v>150302</v>
      </c>
      <c r="R9">
        <v>156852</v>
      </c>
      <c r="S9">
        <v>162533</v>
      </c>
      <c r="T9">
        <v>167331</v>
      </c>
      <c r="U9">
        <v>171018</v>
      </c>
      <c r="V9">
        <v>173997</v>
      </c>
      <c r="W9">
        <v>176368</v>
      </c>
      <c r="X9">
        <v>178243</v>
      </c>
      <c r="Y9">
        <v>179757</v>
      </c>
      <c r="Z9">
        <v>180706</v>
      </c>
      <c r="AA9">
        <v>181529</v>
      </c>
      <c r="AB9">
        <v>182323</v>
      </c>
      <c r="AC9">
        <v>183080</v>
      </c>
      <c r="AD9">
        <v>183853</v>
      </c>
      <c r="AE9" s="2" t="s">
        <v>6</v>
      </c>
      <c r="AF9" s="34" t="s">
        <v>78</v>
      </c>
      <c r="AG9" s="2" t="s">
        <v>44</v>
      </c>
      <c r="AH9" s="2"/>
    </row>
    <row r="10" spans="1:34" x14ac:dyDescent="0.25">
      <c r="A10" s="2" t="s">
        <v>7</v>
      </c>
      <c r="B10">
        <v>375</v>
      </c>
      <c r="C10">
        <v>701</v>
      </c>
      <c r="D10">
        <v>1401</v>
      </c>
      <c r="E10">
        <v>2401</v>
      </c>
      <c r="F10">
        <v>3949</v>
      </c>
      <c r="G10">
        <v>5777</v>
      </c>
      <c r="H10">
        <v>7750</v>
      </c>
      <c r="I10">
        <v>9825</v>
      </c>
      <c r="J10">
        <v>12275</v>
      </c>
      <c r="K10">
        <v>14704</v>
      </c>
      <c r="L10">
        <v>17018</v>
      </c>
      <c r="M10">
        <v>19214</v>
      </c>
      <c r="N10">
        <v>21256</v>
      </c>
      <c r="O10">
        <v>23012</v>
      </c>
      <c r="P10">
        <v>24483</v>
      </c>
      <c r="Q10">
        <v>25790</v>
      </c>
      <c r="R10">
        <v>26938</v>
      </c>
      <c r="S10">
        <v>27934</v>
      </c>
      <c r="T10">
        <v>28772</v>
      </c>
      <c r="U10">
        <v>29419</v>
      </c>
      <c r="V10">
        <v>29942</v>
      </c>
      <c r="W10">
        <v>30357</v>
      </c>
      <c r="X10">
        <v>30683</v>
      </c>
      <c r="Y10">
        <v>30951</v>
      </c>
      <c r="Z10">
        <v>31115</v>
      </c>
      <c r="AA10">
        <v>31260</v>
      </c>
      <c r="AB10">
        <v>31400</v>
      </c>
      <c r="AC10">
        <v>31532</v>
      </c>
      <c r="AD10">
        <v>31669</v>
      </c>
      <c r="AE10" s="2" t="s">
        <v>7</v>
      </c>
      <c r="AF10" s="34" t="s">
        <v>79</v>
      </c>
      <c r="AG10" s="2" t="s">
        <v>45</v>
      </c>
      <c r="AH10" s="2"/>
    </row>
    <row r="11" spans="1:34" x14ac:dyDescent="0.25">
      <c r="A11" s="2" t="s">
        <v>8</v>
      </c>
      <c r="B11">
        <v>2980</v>
      </c>
      <c r="C11">
        <v>5487</v>
      </c>
      <c r="D11">
        <v>10821</v>
      </c>
      <c r="E11">
        <v>18324</v>
      </c>
      <c r="F11">
        <v>29823</v>
      </c>
      <c r="G11">
        <v>43210</v>
      </c>
      <c r="H11">
        <v>57661</v>
      </c>
      <c r="I11">
        <v>72832</v>
      </c>
      <c r="J11">
        <v>90744</v>
      </c>
      <c r="K11">
        <v>108490</v>
      </c>
      <c r="L11">
        <v>125447</v>
      </c>
      <c r="M11">
        <v>141495</v>
      </c>
      <c r="N11">
        <v>156430</v>
      </c>
      <c r="O11">
        <v>169279</v>
      </c>
      <c r="P11">
        <v>180048</v>
      </c>
      <c r="Q11">
        <v>189604</v>
      </c>
      <c r="R11">
        <v>197992</v>
      </c>
      <c r="S11">
        <v>205274</v>
      </c>
      <c r="T11">
        <v>211421</v>
      </c>
      <c r="U11">
        <v>216138</v>
      </c>
      <c r="V11">
        <v>219960</v>
      </c>
      <c r="W11">
        <v>222995</v>
      </c>
      <c r="X11">
        <v>225392</v>
      </c>
      <c r="Y11">
        <v>227329</v>
      </c>
      <c r="Z11">
        <v>228545</v>
      </c>
      <c r="AA11">
        <v>229602</v>
      </c>
      <c r="AB11">
        <v>230624</v>
      </c>
      <c r="AC11">
        <v>231592</v>
      </c>
      <c r="AD11">
        <v>232592</v>
      </c>
      <c r="AE11" s="2" t="s">
        <v>8</v>
      </c>
      <c r="AF11" s="34" t="s">
        <v>80</v>
      </c>
      <c r="AG11" s="2" t="s">
        <v>81</v>
      </c>
      <c r="AH11" s="2"/>
    </row>
    <row r="12" spans="1:34" x14ac:dyDescent="0.25">
      <c r="A12" s="2" t="s">
        <v>9</v>
      </c>
      <c r="B12">
        <v>1254</v>
      </c>
      <c r="C12">
        <v>2482</v>
      </c>
      <c r="D12">
        <v>5266</v>
      </c>
      <c r="E12">
        <v>9106</v>
      </c>
      <c r="F12">
        <v>14769</v>
      </c>
      <c r="G12">
        <v>20375</v>
      </c>
      <c r="H12">
        <v>26396</v>
      </c>
      <c r="I12">
        <v>32697</v>
      </c>
      <c r="J12">
        <v>40080</v>
      </c>
      <c r="K12">
        <v>47464</v>
      </c>
      <c r="L12">
        <v>54545</v>
      </c>
      <c r="M12">
        <v>61258</v>
      </c>
      <c r="N12">
        <v>67516</v>
      </c>
      <c r="O12">
        <v>72907</v>
      </c>
      <c r="P12">
        <v>77362</v>
      </c>
      <c r="Q12">
        <v>81315</v>
      </c>
      <c r="R12">
        <v>84786</v>
      </c>
      <c r="S12">
        <v>87794</v>
      </c>
      <c r="T12">
        <v>90335</v>
      </c>
      <c r="U12">
        <v>92287</v>
      </c>
      <c r="V12">
        <v>93867</v>
      </c>
      <c r="W12">
        <v>95124</v>
      </c>
      <c r="X12">
        <v>96114</v>
      </c>
      <c r="Y12">
        <v>96918</v>
      </c>
      <c r="Z12">
        <v>97421</v>
      </c>
      <c r="AA12">
        <v>97861</v>
      </c>
      <c r="AB12">
        <v>98279</v>
      </c>
      <c r="AC12">
        <v>98678</v>
      </c>
      <c r="AD12">
        <v>99086</v>
      </c>
      <c r="AE12" s="2" t="s">
        <v>9</v>
      </c>
      <c r="AF12" s="34" t="s">
        <v>82</v>
      </c>
      <c r="AG12" s="2" t="s">
        <v>42</v>
      </c>
      <c r="AH12" s="2"/>
    </row>
    <row r="13" spans="1:34" x14ac:dyDescent="0.25">
      <c r="A13" s="2" t="s">
        <v>10</v>
      </c>
      <c r="B13">
        <v>439</v>
      </c>
      <c r="C13">
        <v>917</v>
      </c>
      <c r="D13">
        <v>2032</v>
      </c>
      <c r="E13">
        <v>3666</v>
      </c>
      <c r="F13">
        <v>6190</v>
      </c>
      <c r="G13">
        <v>8861</v>
      </c>
      <c r="H13">
        <v>11741</v>
      </c>
      <c r="I13">
        <v>14762</v>
      </c>
      <c r="J13">
        <v>18317</v>
      </c>
      <c r="K13">
        <v>21875</v>
      </c>
      <c r="L13">
        <v>25281</v>
      </c>
      <c r="M13">
        <v>28505</v>
      </c>
      <c r="N13">
        <v>31510</v>
      </c>
      <c r="O13">
        <v>34100</v>
      </c>
      <c r="P13">
        <v>36239</v>
      </c>
      <c r="Q13">
        <v>38140</v>
      </c>
      <c r="R13">
        <v>39807</v>
      </c>
      <c r="S13">
        <v>41254</v>
      </c>
      <c r="T13">
        <v>42475</v>
      </c>
      <c r="U13">
        <v>43414</v>
      </c>
      <c r="V13">
        <v>44172</v>
      </c>
      <c r="W13">
        <v>44776</v>
      </c>
      <c r="X13">
        <v>45253</v>
      </c>
      <c r="Y13">
        <v>45637</v>
      </c>
      <c r="Z13">
        <v>45879</v>
      </c>
      <c r="AA13">
        <v>46090</v>
      </c>
      <c r="AB13">
        <v>46292</v>
      </c>
      <c r="AC13">
        <v>46484</v>
      </c>
      <c r="AD13">
        <v>46682</v>
      </c>
      <c r="AE13" s="2" t="s">
        <v>10</v>
      </c>
      <c r="AF13" s="34" t="s">
        <v>83</v>
      </c>
      <c r="AG13" s="2" t="s">
        <v>43</v>
      </c>
      <c r="AH13" s="2"/>
    </row>
    <row r="14" spans="1:34" x14ac:dyDescent="0.25">
      <c r="A14" s="2" t="s">
        <v>11</v>
      </c>
      <c r="B14">
        <v>74</v>
      </c>
      <c r="C14">
        <v>120</v>
      </c>
      <c r="D14">
        <v>214</v>
      </c>
      <c r="E14">
        <v>326</v>
      </c>
      <c r="F14">
        <v>481</v>
      </c>
      <c r="G14">
        <v>639</v>
      </c>
      <c r="H14">
        <v>807</v>
      </c>
      <c r="I14">
        <v>982</v>
      </c>
      <c r="J14">
        <v>1187</v>
      </c>
      <c r="K14">
        <v>1389</v>
      </c>
      <c r="L14">
        <v>1584</v>
      </c>
      <c r="M14">
        <v>1768</v>
      </c>
      <c r="N14">
        <v>1940</v>
      </c>
      <c r="O14">
        <v>2088</v>
      </c>
      <c r="P14">
        <v>2212</v>
      </c>
      <c r="Q14">
        <v>2322</v>
      </c>
      <c r="R14">
        <v>2418</v>
      </c>
      <c r="S14">
        <v>2502</v>
      </c>
      <c r="T14">
        <v>2573</v>
      </c>
      <c r="U14">
        <v>2627</v>
      </c>
      <c r="V14">
        <v>2670</v>
      </c>
      <c r="W14">
        <v>2706</v>
      </c>
      <c r="X14">
        <v>2733</v>
      </c>
      <c r="Y14">
        <v>2755</v>
      </c>
      <c r="Z14">
        <v>2770</v>
      </c>
      <c r="AA14">
        <v>2781</v>
      </c>
      <c r="AB14">
        <v>2793</v>
      </c>
      <c r="AC14">
        <v>2804</v>
      </c>
      <c r="AD14">
        <v>2816</v>
      </c>
      <c r="AE14" s="2" t="s">
        <v>11</v>
      </c>
      <c r="AF14" s="34" t="s">
        <v>84</v>
      </c>
      <c r="AG14" s="2" t="s">
        <v>48</v>
      </c>
      <c r="AH14" s="2"/>
    </row>
    <row r="15" spans="1:34" x14ac:dyDescent="0.25">
      <c r="A15" s="2" t="s">
        <v>12</v>
      </c>
      <c r="B15">
        <v>1206</v>
      </c>
      <c r="C15">
        <v>2359</v>
      </c>
      <c r="D15">
        <v>4886</v>
      </c>
      <c r="E15">
        <v>8612</v>
      </c>
      <c r="F15">
        <v>14500</v>
      </c>
      <c r="G15">
        <v>21604</v>
      </c>
      <c r="H15">
        <v>29290</v>
      </c>
      <c r="I15">
        <v>37370</v>
      </c>
      <c r="J15">
        <v>46932</v>
      </c>
      <c r="K15">
        <v>56411</v>
      </c>
      <c r="L15">
        <v>65454</v>
      </c>
      <c r="M15">
        <v>74012</v>
      </c>
      <c r="N15">
        <v>81973</v>
      </c>
      <c r="O15">
        <v>88823</v>
      </c>
      <c r="P15">
        <v>94564</v>
      </c>
      <c r="Q15">
        <v>99660</v>
      </c>
      <c r="R15">
        <v>104134</v>
      </c>
      <c r="S15">
        <v>108018</v>
      </c>
      <c r="T15">
        <v>111298</v>
      </c>
      <c r="U15">
        <v>113814</v>
      </c>
      <c r="V15">
        <v>115853</v>
      </c>
      <c r="W15">
        <v>117469</v>
      </c>
      <c r="X15">
        <v>118746</v>
      </c>
      <c r="Y15">
        <v>119783</v>
      </c>
      <c r="Z15">
        <v>120431</v>
      </c>
      <c r="AA15">
        <v>120995</v>
      </c>
      <c r="AB15">
        <v>121539</v>
      </c>
      <c r="AC15">
        <v>122056</v>
      </c>
      <c r="AD15">
        <v>122588</v>
      </c>
      <c r="AE15" s="2" t="s">
        <v>12</v>
      </c>
      <c r="AF15" s="34" t="s">
        <v>85</v>
      </c>
      <c r="AG15" s="2" t="s">
        <v>46</v>
      </c>
      <c r="AH15" s="2"/>
    </row>
    <row r="16" spans="1:34" x14ac:dyDescent="0.25">
      <c r="A16" s="2" t="s">
        <v>13</v>
      </c>
      <c r="B16">
        <v>3419</v>
      </c>
      <c r="C16">
        <v>6138</v>
      </c>
      <c r="D16">
        <v>11851</v>
      </c>
      <c r="E16">
        <v>19703</v>
      </c>
      <c r="F16">
        <v>31582</v>
      </c>
      <c r="G16">
        <v>45197</v>
      </c>
      <c r="H16">
        <v>59883</v>
      </c>
      <c r="I16">
        <v>75288</v>
      </c>
      <c r="J16">
        <v>93449</v>
      </c>
      <c r="K16">
        <v>111440</v>
      </c>
      <c r="L16">
        <v>128643</v>
      </c>
      <c r="M16">
        <v>144922</v>
      </c>
      <c r="N16">
        <v>160078</v>
      </c>
      <c r="O16">
        <v>173117</v>
      </c>
      <c r="P16">
        <v>184043</v>
      </c>
      <c r="Q16">
        <v>193744</v>
      </c>
      <c r="R16">
        <v>202256</v>
      </c>
      <c r="S16">
        <v>209640</v>
      </c>
      <c r="T16">
        <v>215876</v>
      </c>
      <c r="U16">
        <v>220664</v>
      </c>
      <c r="V16">
        <v>224542</v>
      </c>
      <c r="W16">
        <v>227620</v>
      </c>
      <c r="X16">
        <v>230054</v>
      </c>
      <c r="Y16">
        <v>232022</v>
      </c>
      <c r="Z16">
        <v>233255</v>
      </c>
      <c r="AA16">
        <v>234330</v>
      </c>
      <c r="AB16">
        <v>235361</v>
      </c>
      <c r="AC16">
        <v>236342</v>
      </c>
      <c r="AD16">
        <v>237352</v>
      </c>
      <c r="AE16" s="2" t="s">
        <v>13</v>
      </c>
      <c r="AF16" s="34" t="s">
        <v>86</v>
      </c>
      <c r="AG16" s="2" t="s">
        <v>41</v>
      </c>
      <c r="AH16" s="2"/>
    </row>
    <row r="17" spans="1:34" x14ac:dyDescent="0.25">
      <c r="A17" s="2" t="s">
        <v>14</v>
      </c>
      <c r="B17">
        <v>26208</v>
      </c>
      <c r="C17">
        <v>40535</v>
      </c>
      <c r="D17">
        <v>67192</v>
      </c>
      <c r="E17">
        <v>95455</v>
      </c>
      <c r="F17">
        <v>129708</v>
      </c>
      <c r="G17">
        <v>157098</v>
      </c>
      <c r="H17">
        <v>185830</v>
      </c>
      <c r="I17">
        <v>215502</v>
      </c>
      <c r="J17">
        <v>249100</v>
      </c>
      <c r="K17">
        <v>282234</v>
      </c>
      <c r="L17">
        <v>314515</v>
      </c>
      <c r="M17">
        <v>345261</v>
      </c>
      <c r="N17">
        <v>373974</v>
      </c>
      <c r="O17">
        <v>398652</v>
      </c>
      <c r="P17">
        <v>419241</v>
      </c>
      <c r="Q17">
        <v>437538</v>
      </c>
      <c r="R17">
        <v>453574</v>
      </c>
      <c r="S17">
        <v>467435</v>
      </c>
      <c r="T17">
        <v>479151</v>
      </c>
      <c r="U17">
        <v>488173</v>
      </c>
      <c r="V17">
        <v>495473</v>
      </c>
      <c r="W17">
        <v>501284</v>
      </c>
      <c r="X17">
        <v>505862</v>
      </c>
      <c r="Y17">
        <v>509568</v>
      </c>
      <c r="Z17">
        <v>511926</v>
      </c>
      <c r="AA17">
        <v>513942</v>
      </c>
      <c r="AB17">
        <v>515858</v>
      </c>
      <c r="AC17">
        <v>517650</v>
      </c>
      <c r="AD17">
        <v>519471</v>
      </c>
      <c r="AE17" s="2" t="s">
        <v>14</v>
      </c>
      <c r="AF17" s="34" t="s">
        <v>87</v>
      </c>
      <c r="AG17" s="2" t="s">
        <v>41</v>
      </c>
      <c r="AH17" s="2"/>
    </row>
    <row r="18" spans="1:34" x14ac:dyDescent="0.25">
      <c r="A18" s="2" t="s">
        <v>15</v>
      </c>
      <c r="B18">
        <v>583</v>
      </c>
      <c r="C18">
        <v>1231</v>
      </c>
      <c r="D18">
        <v>2767</v>
      </c>
      <c r="E18">
        <v>5053</v>
      </c>
      <c r="F18">
        <v>8622</v>
      </c>
      <c r="G18">
        <v>12458</v>
      </c>
      <c r="H18">
        <v>16597</v>
      </c>
      <c r="I18">
        <v>20941</v>
      </c>
      <c r="J18">
        <v>26057</v>
      </c>
      <c r="K18">
        <v>31181</v>
      </c>
      <c r="L18">
        <v>36079</v>
      </c>
      <c r="M18">
        <v>40719</v>
      </c>
      <c r="N18">
        <v>45040</v>
      </c>
      <c r="O18">
        <v>48766</v>
      </c>
      <c r="P18">
        <v>51845</v>
      </c>
      <c r="Q18">
        <v>54578</v>
      </c>
      <c r="R18">
        <v>56976</v>
      </c>
      <c r="S18">
        <v>59059</v>
      </c>
      <c r="T18">
        <v>60815</v>
      </c>
      <c r="U18">
        <v>62165</v>
      </c>
      <c r="V18">
        <v>63258</v>
      </c>
      <c r="W18">
        <v>64125</v>
      </c>
      <c r="X18">
        <v>64811</v>
      </c>
      <c r="Y18">
        <v>65367</v>
      </c>
      <c r="Z18">
        <v>65714</v>
      </c>
      <c r="AA18">
        <v>66014</v>
      </c>
      <c r="AB18">
        <v>66306</v>
      </c>
      <c r="AC18">
        <v>66584</v>
      </c>
      <c r="AD18">
        <v>66868</v>
      </c>
      <c r="AE18" s="2" t="s">
        <v>15</v>
      </c>
      <c r="AF18" s="34" t="s">
        <v>88</v>
      </c>
      <c r="AG18" s="2" t="s">
        <v>43</v>
      </c>
      <c r="AH18" s="2"/>
    </row>
    <row r="19" spans="1:34" x14ac:dyDescent="0.25">
      <c r="A19" s="2" t="s">
        <v>16</v>
      </c>
      <c r="B19">
        <v>1896</v>
      </c>
      <c r="C19">
        <v>3661</v>
      </c>
      <c r="D19">
        <v>7537</v>
      </c>
      <c r="E19">
        <v>12653</v>
      </c>
      <c r="F19">
        <v>19917</v>
      </c>
      <c r="G19">
        <v>26684</v>
      </c>
      <c r="H19">
        <v>33929</v>
      </c>
      <c r="I19">
        <v>41495</v>
      </c>
      <c r="J19">
        <v>50316</v>
      </c>
      <c r="K19">
        <v>59134</v>
      </c>
      <c r="L19">
        <v>67612</v>
      </c>
      <c r="M19">
        <v>75654</v>
      </c>
      <c r="N19">
        <v>83149</v>
      </c>
      <c r="O19">
        <v>89610</v>
      </c>
      <c r="P19">
        <v>94945</v>
      </c>
      <c r="Q19">
        <v>99683</v>
      </c>
      <c r="R19">
        <v>103839</v>
      </c>
      <c r="S19">
        <v>107439</v>
      </c>
      <c r="T19">
        <v>110482</v>
      </c>
      <c r="U19">
        <v>112819</v>
      </c>
      <c r="V19">
        <v>114709</v>
      </c>
      <c r="W19">
        <v>116214</v>
      </c>
      <c r="X19">
        <v>117403</v>
      </c>
      <c r="Y19">
        <v>118364</v>
      </c>
      <c r="Z19">
        <v>118969</v>
      </c>
      <c r="AA19">
        <v>119490</v>
      </c>
      <c r="AB19">
        <v>119995</v>
      </c>
      <c r="AC19">
        <v>120469</v>
      </c>
      <c r="AD19">
        <v>120957</v>
      </c>
      <c r="AE19" s="2" t="s">
        <v>16</v>
      </c>
      <c r="AF19" s="34" t="s">
        <v>89</v>
      </c>
      <c r="AG19" s="2" t="s">
        <v>42</v>
      </c>
      <c r="AH19" s="2"/>
    </row>
    <row r="20" spans="1:34" x14ac:dyDescent="0.25">
      <c r="A20" s="2" t="s">
        <v>17</v>
      </c>
      <c r="B20">
        <v>215</v>
      </c>
      <c r="C20">
        <v>379</v>
      </c>
      <c r="D20">
        <v>715</v>
      </c>
      <c r="E20">
        <v>1167</v>
      </c>
      <c r="F20">
        <v>1839</v>
      </c>
      <c r="G20">
        <v>2594</v>
      </c>
      <c r="H20">
        <v>3407</v>
      </c>
      <c r="I20">
        <v>4259</v>
      </c>
      <c r="J20">
        <v>5261</v>
      </c>
      <c r="K20">
        <v>6254</v>
      </c>
      <c r="L20">
        <v>7204</v>
      </c>
      <c r="M20">
        <v>8103</v>
      </c>
      <c r="N20">
        <v>8941</v>
      </c>
      <c r="O20">
        <v>9662</v>
      </c>
      <c r="P20">
        <v>10264</v>
      </c>
      <c r="Q20">
        <v>10801</v>
      </c>
      <c r="R20">
        <v>11271</v>
      </c>
      <c r="S20">
        <v>11679</v>
      </c>
      <c r="T20">
        <v>12023</v>
      </c>
      <c r="U20">
        <v>12287</v>
      </c>
      <c r="V20">
        <v>12502</v>
      </c>
      <c r="W20">
        <v>12672</v>
      </c>
      <c r="X20">
        <v>12806</v>
      </c>
      <c r="Y20">
        <v>12915</v>
      </c>
      <c r="Z20">
        <v>12983</v>
      </c>
      <c r="AA20">
        <v>13042</v>
      </c>
      <c r="AB20">
        <v>13099</v>
      </c>
      <c r="AC20">
        <v>13154</v>
      </c>
      <c r="AD20">
        <v>13209</v>
      </c>
      <c r="AE20" s="2" t="s">
        <v>17</v>
      </c>
      <c r="AF20" s="34" t="s">
        <v>90</v>
      </c>
      <c r="AG20" s="2" t="s">
        <v>71</v>
      </c>
      <c r="AH20" s="2"/>
    </row>
    <row r="21" spans="1:34" x14ac:dyDescent="0.25">
      <c r="A21" s="2" t="s">
        <v>18</v>
      </c>
      <c r="B21">
        <v>941</v>
      </c>
      <c r="C21">
        <v>1800</v>
      </c>
      <c r="D21">
        <v>3666</v>
      </c>
      <c r="E21">
        <v>6378</v>
      </c>
      <c r="F21">
        <v>10620</v>
      </c>
      <c r="G21">
        <v>15689</v>
      </c>
      <c r="H21">
        <v>21172</v>
      </c>
      <c r="I21">
        <v>26933</v>
      </c>
      <c r="J21">
        <v>33745</v>
      </c>
      <c r="K21">
        <v>40498</v>
      </c>
      <c r="L21">
        <v>46942</v>
      </c>
      <c r="M21">
        <v>53040</v>
      </c>
      <c r="N21">
        <v>58713</v>
      </c>
      <c r="O21">
        <v>63595</v>
      </c>
      <c r="P21">
        <v>67688</v>
      </c>
      <c r="Q21">
        <v>71320</v>
      </c>
      <c r="R21">
        <v>74508</v>
      </c>
      <c r="S21">
        <v>77276</v>
      </c>
      <c r="T21">
        <v>79611</v>
      </c>
      <c r="U21">
        <v>81406</v>
      </c>
      <c r="V21">
        <v>82858</v>
      </c>
      <c r="W21">
        <v>84010</v>
      </c>
      <c r="X21">
        <v>84921</v>
      </c>
      <c r="Y21">
        <v>85657</v>
      </c>
      <c r="Z21">
        <v>86121</v>
      </c>
      <c r="AA21">
        <v>86522</v>
      </c>
      <c r="AB21">
        <v>86909</v>
      </c>
      <c r="AC21">
        <v>87280</v>
      </c>
      <c r="AD21">
        <v>87660</v>
      </c>
      <c r="AE21" s="2" t="s">
        <v>18</v>
      </c>
      <c r="AF21" s="34" t="s">
        <v>91</v>
      </c>
      <c r="AG21" s="2" t="s">
        <v>92</v>
      </c>
      <c r="AH21" s="2"/>
    </row>
    <row r="22" spans="1:34" x14ac:dyDescent="0.25">
      <c r="A22" s="2" t="s">
        <v>19</v>
      </c>
      <c r="B22">
        <v>1230</v>
      </c>
      <c r="C22">
        <v>2351</v>
      </c>
      <c r="D22">
        <v>4776</v>
      </c>
      <c r="E22">
        <v>8293</v>
      </c>
      <c r="F22">
        <v>13790</v>
      </c>
      <c r="G22">
        <v>20351</v>
      </c>
      <c r="H22">
        <v>27441</v>
      </c>
      <c r="I22">
        <v>34891</v>
      </c>
      <c r="J22">
        <v>43701</v>
      </c>
      <c r="K22">
        <v>52433</v>
      </c>
      <c r="L22">
        <v>60772</v>
      </c>
      <c r="M22">
        <v>68659</v>
      </c>
      <c r="N22">
        <v>75997</v>
      </c>
      <c r="O22">
        <v>82311</v>
      </c>
      <c r="P22">
        <v>87605</v>
      </c>
      <c r="Q22">
        <v>92303</v>
      </c>
      <c r="R22">
        <v>96426</v>
      </c>
      <c r="S22">
        <v>100007</v>
      </c>
      <c r="T22">
        <v>103028</v>
      </c>
      <c r="U22">
        <v>105348</v>
      </c>
      <c r="V22">
        <v>107226</v>
      </c>
      <c r="W22">
        <v>108715</v>
      </c>
      <c r="X22">
        <v>109898</v>
      </c>
      <c r="Y22">
        <v>110848</v>
      </c>
      <c r="Z22">
        <v>111447</v>
      </c>
      <c r="AA22">
        <v>111966</v>
      </c>
      <c r="AB22">
        <v>112468</v>
      </c>
      <c r="AC22">
        <v>112943</v>
      </c>
      <c r="AD22">
        <v>113434</v>
      </c>
      <c r="AE22" s="2" t="s">
        <v>19</v>
      </c>
      <c r="AF22" s="34" t="s">
        <v>93</v>
      </c>
      <c r="AG22" s="2" t="s">
        <v>92</v>
      </c>
      <c r="AH22" s="2"/>
    </row>
    <row r="23" spans="1:34" x14ac:dyDescent="0.25">
      <c r="A23" s="2" t="s">
        <v>20</v>
      </c>
      <c r="B23">
        <v>1602</v>
      </c>
      <c r="C23">
        <v>3130</v>
      </c>
      <c r="D23">
        <v>6528</v>
      </c>
      <c r="E23">
        <v>11114</v>
      </c>
      <c r="F23">
        <v>17741</v>
      </c>
      <c r="G23">
        <v>24105</v>
      </c>
      <c r="H23">
        <v>30928</v>
      </c>
      <c r="I23">
        <v>38065</v>
      </c>
      <c r="J23">
        <v>46406</v>
      </c>
      <c r="K23">
        <v>54744</v>
      </c>
      <c r="L23">
        <v>62749</v>
      </c>
      <c r="M23">
        <v>70344</v>
      </c>
      <c r="N23">
        <v>77419</v>
      </c>
      <c r="O23">
        <v>83521</v>
      </c>
      <c r="P23">
        <v>88557</v>
      </c>
      <c r="Q23">
        <v>93028</v>
      </c>
      <c r="R23">
        <v>96953</v>
      </c>
      <c r="S23">
        <v>100356</v>
      </c>
      <c r="T23">
        <v>103230</v>
      </c>
      <c r="U23">
        <v>105434</v>
      </c>
      <c r="V23">
        <v>107223</v>
      </c>
      <c r="W23">
        <v>108642</v>
      </c>
      <c r="X23">
        <v>109763</v>
      </c>
      <c r="Y23">
        <v>110671</v>
      </c>
      <c r="Z23">
        <v>111240</v>
      </c>
      <c r="AA23">
        <v>111736</v>
      </c>
      <c r="AB23">
        <v>112211</v>
      </c>
      <c r="AC23">
        <v>112661</v>
      </c>
      <c r="AD23">
        <v>113121</v>
      </c>
      <c r="AE23" s="2" t="s">
        <v>20</v>
      </c>
      <c r="AF23" s="34" t="s">
        <v>94</v>
      </c>
      <c r="AG23" s="2" t="s">
        <v>42</v>
      </c>
      <c r="AH23" s="2"/>
    </row>
    <row r="24" spans="1:34" x14ac:dyDescent="0.25">
      <c r="A24" s="2" t="s">
        <v>63</v>
      </c>
      <c r="B24">
        <v>7661</v>
      </c>
      <c r="C24">
        <v>14260</v>
      </c>
      <c r="D24">
        <v>28532</v>
      </c>
      <c r="E24">
        <v>47323</v>
      </c>
      <c r="F24">
        <v>74170</v>
      </c>
      <c r="G24">
        <v>100195</v>
      </c>
      <c r="H24">
        <v>128074</v>
      </c>
      <c r="I24">
        <v>157225</v>
      </c>
      <c r="J24">
        <v>191271</v>
      </c>
      <c r="K24">
        <v>225222</v>
      </c>
      <c r="L24">
        <v>257827</v>
      </c>
      <c r="M24">
        <v>288749</v>
      </c>
      <c r="N24">
        <v>317564</v>
      </c>
      <c r="O24">
        <v>342389</v>
      </c>
      <c r="P24">
        <v>362958</v>
      </c>
      <c r="Q24">
        <v>381229</v>
      </c>
      <c r="R24">
        <v>397251</v>
      </c>
      <c r="S24">
        <v>411138</v>
      </c>
      <c r="T24">
        <v>422875</v>
      </c>
      <c r="U24">
        <v>431889</v>
      </c>
      <c r="V24">
        <v>439185</v>
      </c>
      <c r="W24">
        <v>444988</v>
      </c>
      <c r="X24">
        <v>449562</v>
      </c>
      <c r="Y24">
        <v>453269</v>
      </c>
      <c r="Z24">
        <v>455595</v>
      </c>
      <c r="AA24">
        <v>457615</v>
      </c>
      <c r="AB24">
        <v>459558</v>
      </c>
      <c r="AC24">
        <v>461394</v>
      </c>
      <c r="AD24">
        <v>463275</v>
      </c>
      <c r="AE24" s="2" t="s">
        <v>63</v>
      </c>
      <c r="AF24" s="34" t="s">
        <v>95</v>
      </c>
      <c r="AG24" s="2" t="s">
        <v>47</v>
      </c>
      <c r="AH24" s="2"/>
    </row>
    <row r="25" spans="1:34" x14ac:dyDescent="0.25">
      <c r="A25" s="2" t="s">
        <v>21</v>
      </c>
      <c r="B25">
        <v>3042</v>
      </c>
      <c r="C25">
        <v>5900</v>
      </c>
      <c r="D25">
        <v>12220</v>
      </c>
      <c r="E25">
        <v>20638</v>
      </c>
      <c r="F25">
        <v>32689</v>
      </c>
      <c r="G25">
        <v>44070</v>
      </c>
      <c r="H25">
        <v>56259</v>
      </c>
      <c r="I25">
        <v>69000</v>
      </c>
      <c r="J25">
        <v>83870</v>
      </c>
      <c r="K25">
        <v>98738</v>
      </c>
      <c r="L25">
        <v>113023</v>
      </c>
      <c r="M25">
        <v>126568</v>
      </c>
      <c r="N25">
        <v>139197</v>
      </c>
      <c r="O25">
        <v>150079</v>
      </c>
      <c r="P25">
        <v>159068</v>
      </c>
      <c r="Q25">
        <v>167053</v>
      </c>
      <c r="R25">
        <v>174051</v>
      </c>
      <c r="S25">
        <v>180121</v>
      </c>
      <c r="T25">
        <v>185246</v>
      </c>
      <c r="U25">
        <v>189186</v>
      </c>
      <c r="V25">
        <v>192375</v>
      </c>
      <c r="W25">
        <v>194907</v>
      </c>
      <c r="X25">
        <v>196908</v>
      </c>
      <c r="Y25">
        <v>198527</v>
      </c>
      <c r="Z25">
        <v>199545</v>
      </c>
      <c r="AA25">
        <v>200426</v>
      </c>
      <c r="AB25">
        <v>201274</v>
      </c>
      <c r="AC25">
        <v>202075</v>
      </c>
      <c r="AD25">
        <v>202898</v>
      </c>
      <c r="AE25" s="2" t="s">
        <v>21</v>
      </c>
      <c r="AF25" s="34" t="s">
        <v>96</v>
      </c>
      <c r="AG25" s="2" t="s">
        <v>42</v>
      </c>
      <c r="AH25" s="2"/>
    </row>
    <row r="26" spans="1:34" x14ac:dyDescent="0.25">
      <c r="A26" s="2" t="s">
        <v>22</v>
      </c>
      <c r="B26">
        <v>88</v>
      </c>
      <c r="C26">
        <v>175</v>
      </c>
      <c r="D26">
        <v>367</v>
      </c>
      <c r="E26">
        <v>652</v>
      </c>
      <c r="F26">
        <v>1107</v>
      </c>
      <c r="G26">
        <v>1658</v>
      </c>
      <c r="H26">
        <v>2256</v>
      </c>
      <c r="I26">
        <v>2883</v>
      </c>
      <c r="J26">
        <v>3627</v>
      </c>
      <c r="K26">
        <v>4364</v>
      </c>
      <c r="L26">
        <v>5067</v>
      </c>
      <c r="M26">
        <v>5733</v>
      </c>
      <c r="N26">
        <v>6351</v>
      </c>
      <c r="O26">
        <v>6883</v>
      </c>
      <c r="P26">
        <v>7330</v>
      </c>
      <c r="Q26">
        <v>7726</v>
      </c>
      <c r="R26">
        <v>8074</v>
      </c>
      <c r="S26">
        <v>8376</v>
      </c>
      <c r="T26">
        <v>8631</v>
      </c>
      <c r="U26">
        <v>8826</v>
      </c>
      <c r="V26">
        <v>8984</v>
      </c>
      <c r="W26">
        <v>9111</v>
      </c>
      <c r="X26">
        <v>9210</v>
      </c>
      <c r="Y26">
        <v>9290</v>
      </c>
      <c r="Z26">
        <v>9340</v>
      </c>
      <c r="AA26">
        <v>9384</v>
      </c>
      <c r="AB26">
        <v>9427</v>
      </c>
      <c r="AC26">
        <v>9467</v>
      </c>
      <c r="AD26">
        <v>9508</v>
      </c>
      <c r="AE26" s="2" t="s">
        <v>22</v>
      </c>
      <c r="AF26" s="34" t="s">
        <v>97</v>
      </c>
      <c r="AG26" s="2" t="s">
        <v>49</v>
      </c>
      <c r="AH26" s="2"/>
    </row>
    <row r="27" spans="1:34" x14ac:dyDescent="0.25">
      <c r="A27" s="2" t="s">
        <v>23</v>
      </c>
      <c r="B27">
        <v>701</v>
      </c>
      <c r="C27">
        <v>1466</v>
      </c>
      <c r="D27">
        <v>3260</v>
      </c>
      <c r="E27">
        <v>5900</v>
      </c>
      <c r="F27">
        <v>9985</v>
      </c>
      <c r="G27">
        <v>14326</v>
      </c>
      <c r="H27">
        <v>19006</v>
      </c>
      <c r="I27">
        <v>23915</v>
      </c>
      <c r="J27">
        <v>29695</v>
      </c>
      <c r="K27">
        <v>35481</v>
      </c>
      <c r="L27">
        <v>41016</v>
      </c>
      <c r="M27">
        <v>46257</v>
      </c>
      <c r="N27">
        <v>51141</v>
      </c>
      <c r="O27">
        <v>55350</v>
      </c>
      <c r="P27">
        <v>58830</v>
      </c>
      <c r="Q27">
        <v>61919</v>
      </c>
      <c r="R27">
        <v>64628</v>
      </c>
      <c r="S27">
        <v>66980</v>
      </c>
      <c r="T27">
        <v>68966</v>
      </c>
      <c r="U27">
        <v>70491</v>
      </c>
      <c r="V27">
        <v>71725</v>
      </c>
      <c r="W27">
        <v>72706</v>
      </c>
      <c r="X27">
        <v>73481</v>
      </c>
      <c r="Y27">
        <v>74107</v>
      </c>
      <c r="Z27">
        <v>74500</v>
      </c>
      <c r="AA27">
        <v>74841</v>
      </c>
      <c r="AB27">
        <v>75170</v>
      </c>
      <c r="AC27">
        <v>75484</v>
      </c>
      <c r="AD27">
        <v>75804</v>
      </c>
      <c r="AE27" s="2" t="s">
        <v>23</v>
      </c>
      <c r="AF27" s="34" t="s">
        <v>98</v>
      </c>
      <c r="AG27" s="2" t="s">
        <v>43</v>
      </c>
      <c r="AH27" s="2"/>
    </row>
    <row r="28" spans="1:34" x14ac:dyDescent="0.25">
      <c r="A28" s="2" t="s">
        <v>64</v>
      </c>
      <c r="B28">
        <v>1</v>
      </c>
      <c r="C28">
        <v>2</v>
      </c>
      <c r="D28">
        <v>4</v>
      </c>
      <c r="E28">
        <v>6</v>
      </c>
      <c r="F28">
        <v>11</v>
      </c>
      <c r="G28">
        <v>16</v>
      </c>
      <c r="H28">
        <v>22</v>
      </c>
      <c r="I28">
        <v>28</v>
      </c>
      <c r="J28">
        <v>35</v>
      </c>
      <c r="K28">
        <v>43</v>
      </c>
      <c r="L28">
        <v>49</v>
      </c>
      <c r="M28">
        <v>56</v>
      </c>
      <c r="N28">
        <v>62</v>
      </c>
      <c r="O28">
        <v>67</v>
      </c>
      <c r="P28">
        <v>71</v>
      </c>
      <c r="Q28">
        <v>75</v>
      </c>
      <c r="R28">
        <v>79</v>
      </c>
      <c r="S28">
        <v>82</v>
      </c>
      <c r="T28">
        <v>84</v>
      </c>
      <c r="U28">
        <v>86</v>
      </c>
      <c r="V28">
        <v>88</v>
      </c>
      <c r="W28">
        <v>89</v>
      </c>
      <c r="X28">
        <v>90</v>
      </c>
      <c r="Y28">
        <v>91</v>
      </c>
      <c r="Z28">
        <v>91</v>
      </c>
      <c r="AA28">
        <v>91</v>
      </c>
      <c r="AB28">
        <v>92</v>
      </c>
      <c r="AC28">
        <v>92</v>
      </c>
      <c r="AD28">
        <v>93</v>
      </c>
      <c r="AE28" s="2" t="s">
        <v>64</v>
      </c>
      <c r="AF28" s="34" t="s">
        <v>99</v>
      </c>
      <c r="AG28" s="2" t="s">
        <v>77</v>
      </c>
      <c r="AH28" s="2"/>
    </row>
    <row r="29" spans="1:34" x14ac:dyDescent="0.25">
      <c r="A29" s="2" t="s">
        <v>65</v>
      </c>
      <c r="B29">
        <v>0</v>
      </c>
      <c r="C29">
        <v>0</v>
      </c>
      <c r="D29">
        <v>1</v>
      </c>
      <c r="E29">
        <v>1</v>
      </c>
      <c r="F29">
        <v>2</v>
      </c>
      <c r="G29">
        <v>3</v>
      </c>
      <c r="H29">
        <v>4</v>
      </c>
      <c r="I29">
        <v>6</v>
      </c>
      <c r="J29">
        <v>7</v>
      </c>
      <c r="K29">
        <v>9</v>
      </c>
      <c r="L29">
        <v>10</v>
      </c>
      <c r="M29">
        <v>11</v>
      </c>
      <c r="N29">
        <v>12</v>
      </c>
      <c r="O29">
        <v>13</v>
      </c>
      <c r="P29">
        <v>14</v>
      </c>
      <c r="Q29">
        <v>15</v>
      </c>
      <c r="R29">
        <v>16</v>
      </c>
      <c r="S29">
        <v>16</v>
      </c>
      <c r="T29">
        <v>17</v>
      </c>
      <c r="U29">
        <v>17</v>
      </c>
      <c r="V29">
        <v>17</v>
      </c>
      <c r="W29">
        <v>18</v>
      </c>
      <c r="X29">
        <v>18</v>
      </c>
      <c r="Y29">
        <v>18</v>
      </c>
      <c r="Z29">
        <v>18</v>
      </c>
      <c r="AA29">
        <v>18</v>
      </c>
      <c r="AB29">
        <v>18</v>
      </c>
      <c r="AC29">
        <v>18</v>
      </c>
      <c r="AD29">
        <v>18</v>
      </c>
      <c r="AE29" s="2" t="s">
        <v>65</v>
      </c>
      <c r="AF29" s="34" t="s">
        <v>100</v>
      </c>
      <c r="AG29" s="2" t="s">
        <v>77</v>
      </c>
      <c r="AH29" s="2"/>
    </row>
    <row r="30" spans="1:34" x14ac:dyDescent="0.25">
      <c r="A30" s="2" t="s">
        <v>24</v>
      </c>
      <c r="B30">
        <v>1601</v>
      </c>
      <c r="C30">
        <v>3047</v>
      </c>
      <c r="D30">
        <v>6174</v>
      </c>
      <c r="E30">
        <v>10697</v>
      </c>
      <c r="F30">
        <v>17760</v>
      </c>
      <c r="G30">
        <v>26170</v>
      </c>
      <c r="H30">
        <v>35262</v>
      </c>
      <c r="I30">
        <v>44812</v>
      </c>
      <c r="J30">
        <v>56105</v>
      </c>
      <c r="K30">
        <v>67302</v>
      </c>
      <c r="L30">
        <v>77987</v>
      </c>
      <c r="M30">
        <v>88098</v>
      </c>
      <c r="N30">
        <v>97505</v>
      </c>
      <c r="O30">
        <v>105600</v>
      </c>
      <c r="P30">
        <v>112386</v>
      </c>
      <c r="Q30">
        <v>118409</v>
      </c>
      <c r="R30">
        <v>123697</v>
      </c>
      <c r="S30">
        <v>128282</v>
      </c>
      <c r="T30">
        <v>132154</v>
      </c>
      <c r="U30">
        <v>135132</v>
      </c>
      <c r="V30">
        <v>137539</v>
      </c>
      <c r="W30">
        <v>139450</v>
      </c>
      <c r="X30">
        <v>140961</v>
      </c>
      <c r="Y30">
        <v>142184</v>
      </c>
      <c r="Z30">
        <v>142949</v>
      </c>
      <c r="AA30">
        <v>143616</v>
      </c>
      <c r="AB30">
        <v>144257</v>
      </c>
      <c r="AC30">
        <v>144869</v>
      </c>
      <c r="AD30">
        <v>145499</v>
      </c>
      <c r="AE30" s="2" t="s">
        <v>24</v>
      </c>
      <c r="AF30" s="34" t="s">
        <v>101</v>
      </c>
      <c r="AG30" s="2" t="s">
        <v>44</v>
      </c>
      <c r="AH30" s="2"/>
    </row>
    <row r="31" spans="1:34" x14ac:dyDescent="0.25">
      <c r="A31" s="2" t="s">
        <v>25</v>
      </c>
      <c r="B31">
        <v>5352</v>
      </c>
      <c r="C31">
        <v>9068</v>
      </c>
      <c r="D31">
        <v>16571</v>
      </c>
      <c r="E31">
        <v>26182</v>
      </c>
      <c r="F31">
        <v>40002</v>
      </c>
      <c r="G31">
        <v>54839</v>
      </c>
      <c r="H31">
        <v>70776</v>
      </c>
      <c r="I31">
        <v>87461</v>
      </c>
      <c r="J31">
        <v>107005</v>
      </c>
      <c r="K31">
        <v>126359</v>
      </c>
      <c r="L31">
        <v>144913</v>
      </c>
      <c r="M31">
        <v>162488</v>
      </c>
      <c r="N31">
        <v>178856</v>
      </c>
      <c r="O31">
        <v>192940</v>
      </c>
      <c r="P31">
        <v>204730</v>
      </c>
      <c r="Q31">
        <v>215200</v>
      </c>
      <c r="R31">
        <v>224388</v>
      </c>
      <c r="S31">
        <v>232350</v>
      </c>
      <c r="T31">
        <v>239078</v>
      </c>
      <c r="U31">
        <v>244244</v>
      </c>
      <c r="V31">
        <v>248430</v>
      </c>
      <c r="W31">
        <v>251757</v>
      </c>
      <c r="X31">
        <v>254378</v>
      </c>
      <c r="Y31">
        <v>256500</v>
      </c>
      <c r="Z31">
        <v>257836</v>
      </c>
      <c r="AA31">
        <v>258993</v>
      </c>
      <c r="AB31">
        <v>260105</v>
      </c>
      <c r="AC31">
        <v>261163</v>
      </c>
      <c r="AD31">
        <v>262244</v>
      </c>
      <c r="AE31" s="2" t="s">
        <v>25</v>
      </c>
      <c r="AF31" s="34" t="s">
        <v>102</v>
      </c>
      <c r="AG31" s="2" t="s">
        <v>44</v>
      </c>
      <c r="AH31" s="2"/>
    </row>
    <row r="32" spans="1:34" x14ac:dyDescent="0.25">
      <c r="A32" s="2" t="s">
        <v>26</v>
      </c>
      <c r="B32">
        <v>888</v>
      </c>
      <c r="C32">
        <v>1773</v>
      </c>
      <c r="D32">
        <v>3776</v>
      </c>
      <c r="E32">
        <v>6567</v>
      </c>
      <c r="F32">
        <v>10711</v>
      </c>
      <c r="G32">
        <v>14857</v>
      </c>
      <c r="H32">
        <v>19313</v>
      </c>
      <c r="I32">
        <v>23978</v>
      </c>
      <c r="J32">
        <v>29449</v>
      </c>
      <c r="K32">
        <v>34920</v>
      </c>
      <c r="L32">
        <v>40165</v>
      </c>
      <c r="M32">
        <v>45137</v>
      </c>
      <c r="N32">
        <v>49771</v>
      </c>
      <c r="O32">
        <v>53764</v>
      </c>
      <c r="P32">
        <v>57064</v>
      </c>
      <c r="Q32">
        <v>59991</v>
      </c>
      <c r="R32">
        <v>62560</v>
      </c>
      <c r="S32">
        <v>64790</v>
      </c>
      <c r="T32">
        <v>66671</v>
      </c>
      <c r="U32">
        <v>68119</v>
      </c>
      <c r="V32">
        <v>69289</v>
      </c>
      <c r="W32">
        <v>70219</v>
      </c>
      <c r="X32">
        <v>70953</v>
      </c>
      <c r="Y32">
        <v>71548</v>
      </c>
      <c r="Z32">
        <v>71920</v>
      </c>
      <c r="AA32">
        <v>72243</v>
      </c>
      <c r="AB32">
        <v>72555</v>
      </c>
      <c r="AC32">
        <v>72852</v>
      </c>
      <c r="AD32">
        <v>73153</v>
      </c>
      <c r="AE32" s="2" t="s">
        <v>26</v>
      </c>
      <c r="AF32" s="34" t="s">
        <v>103</v>
      </c>
      <c r="AG32" s="2" t="s">
        <v>42</v>
      </c>
      <c r="AH32" s="2"/>
    </row>
    <row r="33" spans="1:34" x14ac:dyDescent="0.25">
      <c r="A33" s="2" t="s">
        <v>27</v>
      </c>
      <c r="B33">
        <v>1404</v>
      </c>
      <c r="C33">
        <v>2789</v>
      </c>
      <c r="D33">
        <v>5920</v>
      </c>
      <c r="E33">
        <v>10246</v>
      </c>
      <c r="F33">
        <v>16639</v>
      </c>
      <c r="G33">
        <v>22983</v>
      </c>
      <c r="H33">
        <v>29799</v>
      </c>
      <c r="I33">
        <v>36932</v>
      </c>
      <c r="J33">
        <v>45290</v>
      </c>
      <c r="K33">
        <v>53651</v>
      </c>
      <c r="L33">
        <v>61668</v>
      </c>
      <c r="M33">
        <v>69269</v>
      </c>
      <c r="N33">
        <v>76351</v>
      </c>
      <c r="O33">
        <v>82456</v>
      </c>
      <c r="P33">
        <v>87497</v>
      </c>
      <c r="Q33">
        <v>91976</v>
      </c>
      <c r="R33">
        <v>95905</v>
      </c>
      <c r="S33">
        <v>99311</v>
      </c>
      <c r="T33">
        <v>102188</v>
      </c>
      <c r="U33">
        <v>104398</v>
      </c>
      <c r="V33">
        <v>106186</v>
      </c>
      <c r="W33">
        <v>107610</v>
      </c>
      <c r="X33">
        <v>108731</v>
      </c>
      <c r="Y33">
        <v>109640</v>
      </c>
      <c r="Z33">
        <v>110211</v>
      </c>
      <c r="AA33">
        <v>110705</v>
      </c>
      <c r="AB33">
        <v>111181</v>
      </c>
      <c r="AC33">
        <v>111632</v>
      </c>
      <c r="AD33">
        <v>112094</v>
      </c>
      <c r="AE33" s="2" t="s">
        <v>27</v>
      </c>
      <c r="AF33" s="34" t="s">
        <v>104</v>
      </c>
      <c r="AG33" s="2" t="s">
        <v>43</v>
      </c>
      <c r="AH33" s="2"/>
    </row>
    <row r="34" spans="1:34" x14ac:dyDescent="0.25">
      <c r="A34" s="2" t="s">
        <v>28</v>
      </c>
      <c r="B34">
        <v>1609</v>
      </c>
      <c r="C34">
        <v>3230</v>
      </c>
      <c r="D34">
        <v>6927</v>
      </c>
      <c r="E34">
        <v>12112</v>
      </c>
      <c r="F34">
        <v>19858</v>
      </c>
      <c r="G34">
        <v>27682</v>
      </c>
      <c r="H34">
        <v>36093</v>
      </c>
      <c r="I34">
        <v>44906</v>
      </c>
      <c r="J34">
        <v>55240</v>
      </c>
      <c r="K34">
        <v>65581</v>
      </c>
      <c r="L34">
        <v>75490</v>
      </c>
      <c r="M34">
        <v>84881</v>
      </c>
      <c r="N34">
        <v>93634</v>
      </c>
      <c r="O34">
        <v>101174</v>
      </c>
      <c r="P34">
        <v>107407</v>
      </c>
      <c r="Q34">
        <v>112941</v>
      </c>
      <c r="R34">
        <v>117797</v>
      </c>
      <c r="S34">
        <v>122007</v>
      </c>
      <c r="T34">
        <v>125560</v>
      </c>
      <c r="U34">
        <v>128292</v>
      </c>
      <c r="V34">
        <v>130503</v>
      </c>
      <c r="W34">
        <v>132261</v>
      </c>
      <c r="X34">
        <v>133647</v>
      </c>
      <c r="Y34">
        <v>134770</v>
      </c>
      <c r="Z34">
        <v>135475</v>
      </c>
      <c r="AA34">
        <v>136087</v>
      </c>
      <c r="AB34">
        <v>136674</v>
      </c>
      <c r="AC34">
        <v>137232</v>
      </c>
      <c r="AD34">
        <v>137809</v>
      </c>
      <c r="AE34" s="2" t="s">
        <v>28</v>
      </c>
      <c r="AF34" s="34" t="s">
        <v>105</v>
      </c>
      <c r="AG34" s="2" t="s">
        <v>42</v>
      </c>
      <c r="AH34" s="2"/>
    </row>
    <row r="35" spans="1:34" x14ac:dyDescent="0.25">
      <c r="A35" s="2" t="s">
        <v>29</v>
      </c>
      <c r="B35">
        <v>3063</v>
      </c>
      <c r="C35">
        <v>5485</v>
      </c>
      <c r="D35">
        <v>10561</v>
      </c>
      <c r="E35">
        <v>17524</v>
      </c>
      <c r="F35">
        <v>28032</v>
      </c>
      <c r="G35">
        <v>40054</v>
      </c>
      <c r="H35">
        <v>53020</v>
      </c>
      <c r="I35">
        <v>66618</v>
      </c>
      <c r="J35">
        <v>82646</v>
      </c>
      <c r="K35">
        <v>98524</v>
      </c>
      <c r="L35">
        <v>113706</v>
      </c>
      <c r="M35">
        <v>128076</v>
      </c>
      <c r="N35">
        <v>141454</v>
      </c>
      <c r="O35">
        <v>152961</v>
      </c>
      <c r="P35">
        <v>162608</v>
      </c>
      <c r="Q35">
        <v>171167</v>
      </c>
      <c r="R35">
        <v>178679</v>
      </c>
      <c r="S35">
        <v>185199</v>
      </c>
      <c r="T35">
        <v>190700</v>
      </c>
      <c r="U35">
        <v>194929</v>
      </c>
      <c r="V35">
        <v>198351</v>
      </c>
      <c r="W35">
        <v>201068</v>
      </c>
      <c r="X35">
        <v>203214</v>
      </c>
      <c r="Y35">
        <v>204951</v>
      </c>
      <c r="Z35">
        <v>206043</v>
      </c>
      <c r="AA35">
        <v>206987</v>
      </c>
      <c r="AB35">
        <v>207900</v>
      </c>
      <c r="AC35">
        <v>208768</v>
      </c>
      <c r="AD35">
        <v>209656</v>
      </c>
      <c r="AE35" s="2" t="s">
        <v>29</v>
      </c>
      <c r="AF35" s="34" t="s">
        <v>106</v>
      </c>
      <c r="AG35" s="2" t="s">
        <v>41</v>
      </c>
      <c r="AH35" s="2"/>
    </row>
    <row r="36" spans="1:34" x14ac:dyDescent="0.25">
      <c r="A36" s="2" t="s">
        <v>30</v>
      </c>
      <c r="B36">
        <v>596</v>
      </c>
      <c r="C36">
        <v>1076</v>
      </c>
      <c r="D36">
        <v>2087</v>
      </c>
      <c r="E36">
        <v>3483</v>
      </c>
      <c r="F36">
        <v>5600</v>
      </c>
      <c r="G36">
        <v>8036</v>
      </c>
      <c r="H36">
        <v>10666</v>
      </c>
      <c r="I36">
        <v>13424</v>
      </c>
      <c r="J36">
        <v>16674</v>
      </c>
      <c r="K36">
        <v>19897</v>
      </c>
      <c r="L36">
        <v>22980</v>
      </c>
      <c r="M36">
        <v>25893</v>
      </c>
      <c r="N36">
        <v>28609</v>
      </c>
      <c r="O36">
        <v>30943</v>
      </c>
      <c r="P36">
        <v>32900</v>
      </c>
      <c r="Q36">
        <v>34636</v>
      </c>
      <c r="R36">
        <v>36161</v>
      </c>
      <c r="S36">
        <v>37482</v>
      </c>
      <c r="T36">
        <v>38599</v>
      </c>
      <c r="U36">
        <v>39455</v>
      </c>
      <c r="V36">
        <v>40151</v>
      </c>
      <c r="W36">
        <v>40702</v>
      </c>
      <c r="X36">
        <v>41138</v>
      </c>
      <c r="Y36">
        <v>41490</v>
      </c>
      <c r="Z36">
        <v>41712</v>
      </c>
      <c r="AA36">
        <v>41902</v>
      </c>
      <c r="AB36">
        <v>42089</v>
      </c>
      <c r="AC36">
        <v>42264</v>
      </c>
      <c r="AD36">
        <v>42445</v>
      </c>
      <c r="AE36" s="2" t="s">
        <v>30</v>
      </c>
      <c r="AF36" s="34" t="s">
        <v>107</v>
      </c>
      <c r="AG36" s="2" t="s">
        <v>45</v>
      </c>
      <c r="AH36" s="2"/>
    </row>
    <row r="37" spans="1:34" x14ac:dyDescent="0.25">
      <c r="A37" s="2" t="s">
        <v>66</v>
      </c>
      <c r="B37">
        <v>0</v>
      </c>
      <c r="C37">
        <v>0</v>
      </c>
      <c r="D37">
        <v>1</v>
      </c>
      <c r="E37">
        <v>1</v>
      </c>
      <c r="F37">
        <v>2</v>
      </c>
      <c r="G37">
        <v>3</v>
      </c>
      <c r="H37">
        <v>4</v>
      </c>
      <c r="I37">
        <v>5</v>
      </c>
      <c r="J37">
        <v>6</v>
      </c>
      <c r="K37">
        <v>7</v>
      </c>
      <c r="L37">
        <v>8</v>
      </c>
      <c r="M37">
        <v>9</v>
      </c>
      <c r="N37">
        <v>10</v>
      </c>
      <c r="O37">
        <v>10</v>
      </c>
      <c r="P37">
        <v>11</v>
      </c>
      <c r="Q37">
        <v>12</v>
      </c>
      <c r="R37">
        <v>12</v>
      </c>
      <c r="S37">
        <v>13</v>
      </c>
      <c r="T37">
        <v>13</v>
      </c>
      <c r="U37">
        <v>13</v>
      </c>
      <c r="V37">
        <v>13</v>
      </c>
      <c r="W37">
        <v>14</v>
      </c>
      <c r="X37">
        <v>14</v>
      </c>
      <c r="Y37">
        <v>14</v>
      </c>
      <c r="Z37">
        <v>14</v>
      </c>
      <c r="AA37">
        <v>14</v>
      </c>
      <c r="AB37">
        <v>14</v>
      </c>
      <c r="AC37">
        <v>14</v>
      </c>
      <c r="AD37">
        <v>14</v>
      </c>
      <c r="AE37" s="2" t="s">
        <v>66</v>
      </c>
      <c r="AF37" s="34" t="s">
        <v>108</v>
      </c>
      <c r="AG37" s="2" t="s">
        <v>77</v>
      </c>
      <c r="AH37" s="2"/>
    </row>
    <row r="38" spans="1:34" x14ac:dyDescent="0.25">
      <c r="A38" s="2" t="s">
        <v>31</v>
      </c>
      <c r="B38">
        <v>1908</v>
      </c>
      <c r="C38">
        <v>3631</v>
      </c>
      <c r="D38">
        <v>7362</v>
      </c>
      <c r="E38">
        <v>12167</v>
      </c>
      <c r="F38">
        <v>18830</v>
      </c>
      <c r="G38">
        <v>24791</v>
      </c>
      <c r="H38">
        <v>31158</v>
      </c>
      <c r="I38">
        <v>37798</v>
      </c>
      <c r="J38">
        <v>45514</v>
      </c>
      <c r="K38">
        <v>53221</v>
      </c>
      <c r="L38">
        <v>60646</v>
      </c>
      <c r="M38">
        <v>67692</v>
      </c>
      <c r="N38">
        <v>74262</v>
      </c>
      <c r="O38">
        <v>79925</v>
      </c>
      <c r="P38">
        <v>84597</v>
      </c>
      <c r="Q38">
        <v>88746</v>
      </c>
      <c r="R38">
        <v>92388</v>
      </c>
      <c r="S38">
        <v>95542</v>
      </c>
      <c r="T38">
        <v>98205</v>
      </c>
      <c r="U38">
        <v>100255</v>
      </c>
      <c r="V38">
        <v>101911</v>
      </c>
      <c r="W38">
        <v>103229</v>
      </c>
      <c r="X38">
        <v>104267</v>
      </c>
      <c r="Y38">
        <v>105111</v>
      </c>
      <c r="Z38">
        <v>105641</v>
      </c>
      <c r="AA38">
        <v>106101</v>
      </c>
      <c r="AB38">
        <v>106540</v>
      </c>
      <c r="AC38">
        <v>106956</v>
      </c>
      <c r="AD38">
        <v>107380</v>
      </c>
      <c r="AE38" s="2" t="s">
        <v>31</v>
      </c>
      <c r="AF38" s="34" t="s">
        <v>109</v>
      </c>
      <c r="AG38" s="2" t="s">
        <v>47</v>
      </c>
      <c r="AH38" s="2"/>
    </row>
    <row r="39" spans="1:34" x14ac:dyDescent="0.25">
      <c r="A39" s="2"/>
      <c r="AE39" s="2"/>
      <c r="AF39" s="34"/>
      <c r="AG39" s="2"/>
      <c r="AH39" s="2"/>
    </row>
    <row r="40" spans="1:34" x14ac:dyDescent="0.25">
      <c r="A40" s="2"/>
      <c r="AE40" s="2"/>
      <c r="AF40" s="34"/>
      <c r="AG40" s="2"/>
      <c r="AH40" s="2"/>
    </row>
  </sheetData>
  <autoFilter ref="A1:AH40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Your LA - Forecasts</vt:lpstr>
      <vt:lpstr>How it matches visualisation</vt:lpstr>
      <vt:lpstr>DFES Min Max Range by LA Charts</vt:lpstr>
      <vt:lpstr>LA MIN MAX Chart data</vt:lpstr>
      <vt:lpstr>DECADE VIEW BY SCENARIO</vt:lpstr>
      <vt:lpstr>DECADE VIEW BY YEAR</vt:lpstr>
      <vt:lpstr>BV Annual LA Forecasts</vt:lpstr>
      <vt:lpstr>LTW Annual LA Forecasts</vt:lpstr>
      <vt:lpstr>CT Annual LA Forecasts</vt:lpstr>
      <vt:lpstr>ST Annual LA Forecasts</vt:lpstr>
      <vt:lpstr>FS Annual LA Forecasts</vt:lpstr>
    </vt:vector>
  </TitlesOfParts>
  <Company>CE Electric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Spencer</dc:creator>
  <cp:lastModifiedBy>Black, Mary (Northern Powergrid)</cp:lastModifiedBy>
  <cp:lastPrinted>2019-11-15T11:25:24Z</cp:lastPrinted>
  <dcterms:created xsi:type="dcterms:W3CDTF">2019-11-15T08:46:23Z</dcterms:created>
  <dcterms:modified xsi:type="dcterms:W3CDTF">2024-01-18T14:47:23Z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1574426671</vt:lpwstr>
  </property>
  <property fmtid="{D5CDD505-2E9C-101B-9397-08002B2CF9AE}" pid="5" name="DLPManualFileClassificationVersion">
    <vt:lpwstr>11.0.400.15</vt:lpwstr>
  </property>
</Properties>
</file>