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ata Sets\"/>
    </mc:Choice>
  </mc:AlternateContent>
  <bookViews>
    <workbookView xWindow="0" yWindow="0" windowWidth="25125" windowHeight="12435" tabRatio="972"/>
  </bookViews>
  <sheets>
    <sheet name="Combined Publish" sheetId="72" r:id="rId1"/>
  </sheets>
  <definedNames>
    <definedName name="_xlnm.Print_Area" localSheetId="0">'Combined Publish'!$A$1:$L$69</definedName>
  </definedNames>
  <calcPr calcId="152511"/>
</workbook>
</file>

<file path=xl/calcChain.xml><?xml version="1.0" encoding="utf-8"?>
<calcChain xmlns="http://schemas.openxmlformats.org/spreadsheetml/2006/main">
  <c r="I56" i="72" l="1"/>
  <c r="G56" i="72"/>
  <c r="F56" i="72"/>
  <c r="I48" i="72"/>
  <c r="I58" i="72" s="1"/>
  <c r="G48" i="72"/>
  <c r="F48" i="72"/>
  <c r="I37" i="72"/>
  <c r="G37" i="72"/>
  <c r="F37" i="72"/>
  <c r="I29" i="72"/>
  <c r="G29" i="72"/>
  <c r="F29" i="72"/>
  <c r="I18" i="72"/>
  <c r="G18" i="72"/>
  <c r="F18" i="72"/>
  <c r="G58" i="72" l="1"/>
  <c r="H48" i="72"/>
  <c r="H18" i="72"/>
  <c r="F58" i="72"/>
  <c r="H56" i="72"/>
  <c r="J56" i="72"/>
  <c r="J48" i="72"/>
  <c r="H37" i="72"/>
  <c r="J37" i="72"/>
  <c r="H29" i="72"/>
  <c r="J29" i="72"/>
  <c r="J18" i="72"/>
  <c r="H58" i="72" l="1"/>
  <c r="J58" i="72"/>
</calcChain>
</file>

<file path=xl/sharedStrings.xml><?xml version="1.0" encoding="utf-8"?>
<sst xmlns="http://schemas.openxmlformats.org/spreadsheetml/2006/main" count="57" uniqueCount="32">
  <si>
    <t/>
  </si>
  <si>
    <t>Grand Total</t>
  </si>
  <si>
    <t>Valuation band range</t>
  </si>
  <si>
    <t>Intervening bands</t>
  </si>
  <si>
    <t>Dwellings Value</t>
  </si>
  <si>
    <t>Tenure Status</t>
  </si>
  <si>
    <t>Total number social housing dwellings</t>
  </si>
  <si>
    <t>EUV-SH Values</t>
  </si>
  <si>
    <t>Market Values</t>
  </si>
  <si>
    <t>% occupied dwellings</t>
  </si>
  <si>
    <t>%vacant dwellings</t>
  </si>
  <si>
    <t>Total</t>
  </si>
  <si>
    <t>Average</t>
  </si>
  <si>
    <t>up to £99,999</t>
  </si>
  <si>
    <t>£100,000 - £299,999</t>
  </si>
  <si>
    <t>Postal Sectors</t>
  </si>
  <si>
    <t>NE3 ***</t>
  </si>
  <si>
    <t>NE2 ***</t>
  </si>
  <si>
    <t>NE7 ***</t>
  </si>
  <si>
    <t>NE13 ***</t>
  </si>
  <si>
    <t>Various</t>
  </si>
  <si>
    <t>NE1 ***</t>
  </si>
  <si>
    <t>NE4 ***</t>
  </si>
  <si>
    <t>NE5 ***</t>
  </si>
  <si>
    <t>NE6 ***</t>
  </si>
  <si>
    <t>NE15 ***</t>
  </si>
  <si>
    <t>Valuations of a Registered Social housing provider housing stock for secured lending purposes shall be  on the basis of either,</t>
  </si>
  <si>
    <t>Market Value or Existing user value for social housing  (EUV- SH)</t>
  </si>
  <si>
    <t>Market value - This is the estimated value that the dwelling would be worth on the open market</t>
  </si>
  <si>
    <t>Existing User value for social Housing (EUV-SH) - Market Valuation discounted to account for the dwellling would be remain at existing use. Eg tenanted social rented accommodation</t>
  </si>
  <si>
    <t>This information is published in accordance with the requirements of the Local Government Transparency Code 2015 and is not an indication that tenancies should end to realise the market value of properties.</t>
  </si>
  <si>
    <t>Social Housing Asset data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</si>
</sst>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A5A5A5"/>
      </patternFill>
    </fill>
  </fills>
  <borders count="35">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bottom style="thin">
        <color auto="1"/>
      </bottom>
      <diagonal/>
    </border>
    <border>
      <left style="thin">
        <color auto="1"/>
      </left>
      <right style="thin">
        <color auto="1"/>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style="medium">
        <color indexed="64"/>
      </left>
      <right/>
      <top style="thin">
        <color auto="1"/>
      </top>
      <bottom style="thick">
        <color indexed="64"/>
      </bottom>
      <diagonal/>
    </border>
    <border>
      <left style="thick">
        <color indexed="64"/>
      </left>
      <right style="double">
        <color rgb="FF3F3F3F"/>
      </right>
      <top style="thick">
        <color indexed="64"/>
      </top>
      <bottom style="double">
        <color rgb="FF3F3F3F"/>
      </bottom>
      <diagonal/>
    </border>
    <border>
      <left style="double">
        <color rgb="FF3F3F3F"/>
      </left>
      <right style="double">
        <color rgb="FF3F3F3F"/>
      </right>
      <top style="thick">
        <color indexed="64"/>
      </top>
      <bottom style="double">
        <color rgb="FF3F3F3F"/>
      </bottom>
      <diagonal/>
    </border>
    <border>
      <left style="double">
        <color rgb="FF3F3F3F"/>
      </left>
      <right style="thick">
        <color indexed="64"/>
      </right>
      <top style="thick">
        <color indexed="64"/>
      </top>
      <bottom style="double">
        <color rgb="FF3F3F3F"/>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medium">
        <color indexed="64"/>
      </top>
      <bottom style="thin">
        <color auto="1"/>
      </bottom>
      <diagonal/>
    </border>
    <border>
      <left style="thin">
        <color auto="1"/>
      </left>
      <right style="thick">
        <color indexed="64"/>
      </right>
      <top style="medium">
        <color indexed="64"/>
      </top>
      <bottom style="thin">
        <color auto="1"/>
      </bottom>
      <diagonal/>
    </border>
    <border>
      <left style="thick">
        <color indexed="64"/>
      </left>
      <right style="thin">
        <color auto="1"/>
      </right>
      <top/>
      <bottom style="thin">
        <color auto="1"/>
      </bottom>
      <diagonal/>
    </border>
    <border>
      <left style="thin">
        <color auto="1"/>
      </left>
      <right style="thick">
        <color indexed="64"/>
      </right>
      <top/>
      <bottom style="thin">
        <color auto="1"/>
      </bottom>
      <diagonal/>
    </border>
    <border>
      <left style="thick">
        <color indexed="64"/>
      </left>
      <right style="thin">
        <color auto="1"/>
      </right>
      <top style="thin">
        <color auto="1"/>
      </top>
      <bottom style="medium">
        <color indexed="64"/>
      </bottom>
      <diagonal/>
    </border>
    <border>
      <left style="thin">
        <color auto="1"/>
      </left>
      <right style="thick">
        <color indexed="64"/>
      </right>
      <top style="thin">
        <color auto="1"/>
      </top>
      <bottom style="medium">
        <color indexed="64"/>
      </bottom>
      <diagonal/>
    </border>
    <border>
      <left style="thick">
        <color indexed="64"/>
      </left>
      <right style="thin">
        <color auto="1"/>
      </right>
      <top style="thin">
        <color auto="1"/>
      </top>
      <bottom style="thick">
        <color indexed="64"/>
      </bottom>
      <diagonal/>
    </border>
    <border>
      <left style="thin">
        <color auto="1"/>
      </left>
      <right style="thick">
        <color indexed="64"/>
      </right>
      <top style="thin">
        <color auto="1"/>
      </top>
      <bottom style="thick">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2" borderId="1" applyNumberFormat="0" applyAlignment="0" applyProtection="0"/>
    <xf numFmtId="9" fontId="2" fillId="0" borderId="0" applyFont="0" applyFill="0" applyBorder="0" applyAlignment="0" applyProtection="0"/>
  </cellStyleXfs>
  <cellXfs count="73">
    <xf numFmtId="0" fontId="0" fillId="0" borderId="0" xfId="0"/>
    <xf numFmtId="0" fontId="0" fillId="0" borderId="3" xfId="0" applyBorder="1"/>
    <xf numFmtId="164" fontId="0" fillId="0" borderId="3" xfId="2" applyNumberFormat="1" applyFont="1" applyBorder="1"/>
    <xf numFmtId="0" fontId="0" fillId="0" borderId="5" xfId="0" applyBorder="1"/>
    <xf numFmtId="164" fontId="0" fillId="0" borderId="5" xfId="2" applyNumberFormat="1" applyFont="1" applyBorder="1"/>
    <xf numFmtId="164" fontId="0" fillId="0" borderId="6" xfId="2" applyNumberFormat="1" applyFont="1" applyBorder="1"/>
    <xf numFmtId="164" fontId="0" fillId="0" borderId="7" xfId="2" applyNumberFormat="1" applyFont="1" applyBorder="1"/>
    <xf numFmtId="164" fontId="0" fillId="0" borderId="8" xfId="2" applyNumberFormat="1" applyFont="1" applyBorder="1"/>
    <xf numFmtId="165" fontId="0" fillId="0" borderId="3" xfId="0" applyNumberFormat="1" applyBorder="1"/>
    <xf numFmtId="165" fontId="0" fillId="0" borderId="2" xfId="1" applyNumberFormat="1" applyFont="1" applyBorder="1"/>
    <xf numFmtId="165" fontId="0" fillId="0" borderId="9" xfId="1" applyNumberFormat="1" applyFont="1" applyBorder="1"/>
    <xf numFmtId="0" fontId="0" fillId="0" borderId="11" xfId="0" applyBorder="1"/>
    <xf numFmtId="164" fontId="0" fillId="0" borderId="11" xfId="2" applyNumberFormat="1" applyFont="1" applyBorder="1"/>
    <xf numFmtId="165" fontId="0" fillId="0" borderId="12" xfId="1" applyNumberFormat="1" applyFont="1" applyBorder="1"/>
    <xf numFmtId="165" fontId="0" fillId="0" borderId="10" xfId="1" applyNumberFormat="1" applyFont="1" applyBorder="1"/>
    <xf numFmtId="165" fontId="0" fillId="0" borderId="11" xfId="0" applyNumberFormat="1" applyBorder="1"/>
    <xf numFmtId="166" fontId="0" fillId="0" borderId="2" xfId="4" applyNumberFormat="1" applyFont="1" applyBorder="1"/>
    <xf numFmtId="166" fontId="0" fillId="0" borderId="10" xfId="4" applyNumberFormat="1" applyFont="1" applyBorder="1"/>
    <xf numFmtId="166" fontId="0" fillId="0" borderId="14" xfId="4" applyNumberFormat="1" applyFont="1" applyBorder="1"/>
    <xf numFmtId="165" fontId="0" fillId="0" borderId="6" xfId="0" applyNumberFormat="1" applyBorder="1"/>
    <xf numFmtId="165" fontId="0" fillId="0" borderId="7" xfId="0" applyNumberFormat="1" applyBorder="1"/>
    <xf numFmtId="0" fontId="1" fillId="0" borderId="0" xfId="0" applyFont="1"/>
    <xf numFmtId="164" fontId="1" fillId="0" borderId="7" xfId="2" applyNumberFormat="1" applyFont="1" applyBorder="1"/>
    <xf numFmtId="165" fontId="1" fillId="0" borderId="7" xfId="0" applyNumberFormat="1" applyFont="1" applyBorder="1"/>
    <xf numFmtId="0" fontId="1" fillId="0" borderId="11" xfId="0" applyFont="1" applyBorder="1"/>
    <xf numFmtId="0" fontId="1" fillId="0" borderId="11" xfId="0" applyFont="1" applyBorder="1" applyAlignment="1">
      <alignment wrapText="1"/>
    </xf>
    <xf numFmtId="0" fontId="0" fillId="0" borderId="15" xfId="0" applyBorder="1"/>
    <xf numFmtId="165" fontId="0" fillId="0" borderId="15" xfId="1" applyNumberFormat="1" applyFont="1" applyBorder="1"/>
    <xf numFmtId="165" fontId="0" fillId="0" borderId="4" xfId="1" applyNumberFormat="1" applyFont="1" applyBorder="1"/>
    <xf numFmtId="165" fontId="0" fillId="0" borderId="5" xfId="0" applyNumberFormat="1" applyBorder="1"/>
    <xf numFmtId="165" fontId="0" fillId="0" borderId="8" xfId="0" applyNumberFormat="1" applyBorder="1"/>
    <xf numFmtId="166" fontId="0" fillId="0" borderId="4" xfId="4" applyNumberFormat="1" applyFont="1" applyBorder="1"/>
    <xf numFmtId="0" fontId="1" fillId="0" borderId="16" xfId="0" applyFont="1" applyBorder="1"/>
    <xf numFmtId="164" fontId="1" fillId="0" borderId="16" xfId="2" applyNumberFormat="1" applyFont="1" applyBorder="1"/>
    <xf numFmtId="164" fontId="1" fillId="0" borderId="13" xfId="2" applyNumberFormat="1" applyFont="1" applyBorder="1"/>
    <xf numFmtId="165" fontId="1" fillId="0" borderId="17" xfId="1" applyNumberFormat="1" applyFont="1" applyBorder="1"/>
    <xf numFmtId="165" fontId="1" fillId="0" borderId="14" xfId="1" applyNumberFormat="1" applyFont="1" applyBorder="1"/>
    <xf numFmtId="165" fontId="1" fillId="0" borderId="16" xfId="0" applyNumberFormat="1" applyFont="1" applyBorder="1"/>
    <xf numFmtId="165" fontId="1" fillId="0" borderId="13" xfId="0" applyNumberFormat="1" applyFont="1" applyBorder="1"/>
    <xf numFmtId="0" fontId="1" fillId="0" borderId="19" xfId="0" applyFont="1" applyBorder="1"/>
    <xf numFmtId="164" fontId="1" fillId="0" borderId="19" xfId="2" applyNumberFormat="1" applyFont="1" applyBorder="1"/>
    <xf numFmtId="164" fontId="1" fillId="0" borderId="20" xfId="2" applyNumberFormat="1" applyFont="1" applyBorder="1"/>
    <xf numFmtId="165" fontId="1" fillId="0" borderId="18" xfId="1" applyNumberFormat="1" applyFont="1" applyBorder="1"/>
    <xf numFmtId="165" fontId="1" fillId="0" borderId="21" xfId="1" applyNumberFormat="1" applyFont="1" applyBorder="1"/>
    <xf numFmtId="165" fontId="1" fillId="0" borderId="19" xfId="0" applyNumberFormat="1" applyFont="1" applyBorder="1"/>
    <xf numFmtId="165" fontId="1" fillId="0" borderId="20" xfId="0" applyNumberFormat="1" applyFont="1" applyBorder="1"/>
    <xf numFmtId="166" fontId="0" fillId="0" borderId="18" xfId="4" applyNumberFormat="1" applyFont="1" applyBorder="1"/>
    <xf numFmtId="0" fontId="3" fillId="2" borderId="22" xfId="3" applyBorder="1"/>
    <xf numFmtId="0" fontId="3" fillId="2" borderId="23" xfId="3" applyBorder="1"/>
    <xf numFmtId="0" fontId="1" fillId="0" borderId="25" xfId="0" applyFont="1" applyBorder="1" applyAlignment="1">
      <alignment wrapText="1"/>
    </xf>
    <xf numFmtId="0" fontId="1" fillId="0" borderId="26" xfId="0" applyFont="1" applyBorder="1" applyAlignment="1">
      <alignment wrapText="1"/>
    </xf>
    <xf numFmtId="0" fontId="0" fillId="0" borderId="25" xfId="0" applyBorder="1"/>
    <xf numFmtId="0" fontId="0" fillId="0" borderId="26" xfId="0" applyBorder="1"/>
    <xf numFmtId="0" fontId="1" fillId="0" borderId="27" xfId="0" applyFont="1" applyBorder="1"/>
    <xf numFmtId="166" fontId="0" fillId="0" borderId="28" xfId="4" applyNumberFormat="1" applyFont="1" applyBorder="1"/>
    <xf numFmtId="0" fontId="1" fillId="0" borderId="25" xfId="0" applyFont="1" applyBorder="1"/>
    <xf numFmtId="166" fontId="0" fillId="0" borderId="26" xfId="4" applyNumberFormat="1" applyFont="1" applyBorder="1"/>
    <xf numFmtId="0" fontId="0" fillId="0" borderId="29" xfId="0" applyBorder="1"/>
    <xf numFmtId="166" fontId="0" fillId="0" borderId="30" xfId="4" applyNumberFormat="1" applyFont="1" applyBorder="1"/>
    <xf numFmtId="164" fontId="1" fillId="0" borderId="11" xfId="2" applyNumberFormat="1" applyFont="1" applyBorder="1"/>
    <xf numFmtId="165" fontId="1" fillId="0" borderId="12" xfId="1" applyNumberFormat="1" applyFont="1" applyBorder="1"/>
    <xf numFmtId="165" fontId="1" fillId="0" borderId="10" xfId="1" applyNumberFormat="1" applyFont="1" applyBorder="1"/>
    <xf numFmtId="165" fontId="1" fillId="0" borderId="11" xfId="0" applyNumberFormat="1" applyFont="1" applyBorder="1"/>
    <xf numFmtId="0" fontId="0" fillId="0" borderId="27" xfId="0" applyBorder="1"/>
    <xf numFmtId="0" fontId="0" fillId="0" borderId="31" xfId="0" applyBorder="1"/>
    <xf numFmtId="166" fontId="0" fillId="0" borderId="32" xfId="4" applyNumberFormat="1" applyFont="1" applyBorder="1"/>
    <xf numFmtId="0" fontId="0" fillId="0" borderId="33" xfId="0" applyBorder="1"/>
    <xf numFmtId="166" fontId="0" fillId="0" borderId="34" xfId="4" applyNumberFormat="1" applyFont="1" applyBorder="1"/>
    <xf numFmtId="0" fontId="0" fillId="0" borderId="0" xfId="0" applyAlignment="1">
      <alignment wrapText="1"/>
    </xf>
    <xf numFmtId="0" fontId="3" fillId="2" borderId="23" xfId="3" applyBorder="1" applyAlignment="1">
      <alignment horizontal="center"/>
    </xf>
    <xf numFmtId="0" fontId="3" fillId="2" borderId="23" xfId="3" applyBorder="1" applyAlignment="1"/>
    <xf numFmtId="0" fontId="3" fillId="2" borderId="24" xfId="3" applyBorder="1" applyAlignment="1">
      <alignment horizontal="center"/>
    </xf>
    <xf numFmtId="0" fontId="1" fillId="0" borderId="11" xfId="0" applyFont="1" applyBorder="1" applyAlignment="1">
      <alignment horizontal="center"/>
    </xf>
  </cellXfs>
  <cellStyles count="5">
    <cellStyle name="Check Cell" xfId="3" builtinId="23"/>
    <cellStyle name="Comma" xfId="1" builtinId="3"/>
    <cellStyle name="Currency" xfId="2" builtinId="4"/>
    <cellStyle name="Normal" xfId="0" builtinId="0"/>
    <cellStyle name="Percent" xfId="4" builtinId="5"/>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66"/>
  <sheetViews>
    <sheetView tabSelected="1" zoomScaleNormal="100" workbookViewId="0">
      <selection activeCell="Q47" sqref="Q47"/>
    </sheetView>
  </sheetViews>
  <sheetFormatPr defaultRowHeight="15" x14ac:dyDescent="0.25"/>
  <cols>
    <col min="1" max="1" width="4" customWidth="1"/>
    <col min="2" max="2" width="13.7109375" customWidth="1"/>
    <col min="3" max="3" width="20.28515625" customWidth="1"/>
    <col min="4" max="6" width="11.5703125" bestFit="1" customWidth="1"/>
    <col min="7" max="7" width="14.28515625" bestFit="1" customWidth="1"/>
    <col min="8" max="8" width="10.5703125" bestFit="1" customWidth="1"/>
    <col min="9" max="9" width="14.28515625" bestFit="1" customWidth="1"/>
    <col min="10" max="10" width="10.5703125" bestFit="1" customWidth="1"/>
    <col min="11" max="11" width="10.85546875" customWidth="1"/>
    <col min="12" max="12" width="10" customWidth="1"/>
  </cols>
  <sheetData>
    <row r="1" spans="2:12" x14ac:dyDescent="0.25">
      <c r="B1" s="21" t="s">
        <v>31</v>
      </c>
    </row>
    <row r="2" spans="2:12" ht="15.75" thickBot="1" x14ac:dyDescent="0.3"/>
    <row r="3" spans="2:12" ht="16.5" thickTop="1" thickBot="1" x14ac:dyDescent="0.3">
      <c r="B3" s="47" t="s">
        <v>15</v>
      </c>
      <c r="C3" s="48" t="s">
        <v>2</v>
      </c>
      <c r="D3" s="69" t="s">
        <v>3</v>
      </c>
      <c r="E3" s="69"/>
      <c r="F3" s="69" t="s">
        <v>4</v>
      </c>
      <c r="G3" s="69"/>
      <c r="H3" s="69"/>
      <c r="I3" s="70"/>
      <c r="J3" s="70"/>
      <c r="K3" s="69" t="s">
        <v>5</v>
      </c>
      <c r="L3" s="71"/>
    </row>
    <row r="4" spans="2:12" ht="75.75" thickTop="1" x14ac:dyDescent="0.25">
      <c r="B4" s="49"/>
      <c r="C4" s="11"/>
      <c r="D4" s="11"/>
      <c r="E4" s="11"/>
      <c r="F4" s="25" t="s">
        <v>6</v>
      </c>
      <c r="G4" s="72" t="s">
        <v>7</v>
      </c>
      <c r="H4" s="72"/>
      <c r="I4" s="72" t="s">
        <v>8</v>
      </c>
      <c r="J4" s="72"/>
      <c r="K4" s="25" t="s">
        <v>9</v>
      </c>
      <c r="L4" s="50" t="s">
        <v>10</v>
      </c>
    </row>
    <row r="5" spans="2:12" ht="15.75" thickBot="1" x14ac:dyDescent="0.3">
      <c r="B5" s="51"/>
      <c r="C5" s="11"/>
      <c r="D5" s="11"/>
      <c r="E5" s="11"/>
      <c r="F5" s="11"/>
      <c r="G5" s="11" t="s">
        <v>11</v>
      </c>
      <c r="H5" s="11" t="s">
        <v>12</v>
      </c>
      <c r="I5" s="11" t="s">
        <v>11</v>
      </c>
      <c r="J5" s="11" t="s">
        <v>12</v>
      </c>
      <c r="K5" s="11"/>
      <c r="L5" s="52"/>
    </row>
    <row r="6" spans="2:12" x14ac:dyDescent="0.25">
      <c r="B6" s="53" t="s">
        <v>16</v>
      </c>
      <c r="C6" s="1" t="s">
        <v>13</v>
      </c>
      <c r="D6" s="2">
        <v>50000</v>
      </c>
      <c r="E6" s="5"/>
      <c r="F6" s="19">
        <v>312</v>
      </c>
      <c r="G6" s="10">
        <v>3659490.18</v>
      </c>
      <c r="H6" s="9">
        <v>11729.135192307691</v>
      </c>
      <c r="I6" s="8">
        <v>9890514</v>
      </c>
      <c r="J6" s="19">
        <v>31700.365384615383</v>
      </c>
      <c r="K6" s="16">
        <v>0.97115384615384615</v>
      </c>
      <c r="L6" s="54">
        <v>2.8846153846153848E-2</v>
      </c>
    </row>
    <row r="7" spans="2:12" x14ac:dyDescent="0.25">
      <c r="B7" s="55" t="s">
        <v>17</v>
      </c>
      <c r="C7" s="11"/>
      <c r="D7" s="12">
        <v>50000</v>
      </c>
      <c r="E7" s="6">
        <v>59999</v>
      </c>
      <c r="F7" s="20">
        <v>710</v>
      </c>
      <c r="G7" s="13">
        <v>14224834.999999989</v>
      </c>
      <c r="H7" s="14">
        <v>20034.978873239423</v>
      </c>
      <c r="I7" s="15">
        <v>38445499.99999997</v>
      </c>
      <c r="J7" s="20">
        <v>54148.591549295736</v>
      </c>
      <c r="K7" s="17">
        <v>0.9943661971830986</v>
      </c>
      <c r="L7" s="56">
        <v>5.6338028169014088E-3</v>
      </c>
    </row>
    <row r="8" spans="2:12" x14ac:dyDescent="0.25">
      <c r="B8" s="55" t="s">
        <v>18</v>
      </c>
      <c r="C8" s="11"/>
      <c r="D8" s="12">
        <v>60000</v>
      </c>
      <c r="E8" s="6">
        <v>69999</v>
      </c>
      <c r="F8" s="20">
        <v>1246</v>
      </c>
      <c r="G8" s="13">
        <v>29332120.000000089</v>
      </c>
      <c r="H8" s="14">
        <v>23541.027287319495</v>
      </c>
      <c r="I8" s="15">
        <v>79276000.000000238</v>
      </c>
      <c r="J8" s="20">
        <v>63624.39807383647</v>
      </c>
      <c r="K8" s="17">
        <v>0.9879614767255217</v>
      </c>
      <c r="L8" s="56">
        <v>1.2038523274478331E-2</v>
      </c>
    </row>
    <row r="9" spans="2:12" x14ac:dyDescent="0.25">
      <c r="B9" s="55" t="s">
        <v>19</v>
      </c>
      <c r="C9" s="11"/>
      <c r="D9" s="12">
        <v>70000</v>
      </c>
      <c r="E9" s="6">
        <v>79999</v>
      </c>
      <c r="F9" s="20">
        <v>526</v>
      </c>
      <c r="G9" s="13">
        <v>14107360.000000099</v>
      </c>
      <c r="H9" s="14">
        <v>26820.076045627564</v>
      </c>
      <c r="I9" s="15">
        <v>38128000.000000268</v>
      </c>
      <c r="J9" s="20">
        <v>72486.692015209628</v>
      </c>
      <c r="K9" s="17">
        <v>0.99239543726235746</v>
      </c>
      <c r="L9" s="56">
        <v>7.6045627376425855E-3</v>
      </c>
    </row>
    <row r="10" spans="2:12" x14ac:dyDescent="0.25">
      <c r="B10" s="51"/>
      <c r="C10" s="11"/>
      <c r="D10" s="12">
        <v>80000</v>
      </c>
      <c r="E10" s="6">
        <v>89999</v>
      </c>
      <c r="F10" s="20">
        <v>1092</v>
      </c>
      <c r="G10" s="13">
        <v>33344399.999999866</v>
      </c>
      <c r="H10" s="14">
        <v>30535.164835164713</v>
      </c>
      <c r="I10" s="15">
        <v>90119999.999999642</v>
      </c>
      <c r="J10" s="20">
        <v>82527.4725274722</v>
      </c>
      <c r="K10" s="17">
        <v>0.99542124542124544</v>
      </c>
      <c r="L10" s="56">
        <v>4.578754578754579E-3</v>
      </c>
    </row>
    <row r="11" spans="2:12" x14ac:dyDescent="0.25">
      <c r="B11" s="51"/>
      <c r="C11" s="11"/>
      <c r="D11" s="12">
        <v>90000</v>
      </c>
      <c r="E11" s="6">
        <v>99999</v>
      </c>
      <c r="F11" s="20">
        <v>639</v>
      </c>
      <c r="G11" s="13">
        <v>22154489.999999825</v>
      </c>
      <c r="H11" s="14">
        <v>34670.563380281412</v>
      </c>
      <c r="I11" s="15">
        <v>59876999.999999523</v>
      </c>
      <c r="J11" s="20">
        <v>93704.225352111927</v>
      </c>
      <c r="K11" s="17">
        <v>0.99374021909233179</v>
      </c>
      <c r="L11" s="56">
        <v>6.2597809076682318E-3</v>
      </c>
    </row>
    <row r="12" spans="2:12" x14ac:dyDescent="0.25">
      <c r="B12" s="57"/>
      <c r="C12" s="3" t="s">
        <v>14</v>
      </c>
      <c r="D12" s="4">
        <v>100000</v>
      </c>
      <c r="E12" s="7">
        <v>119999</v>
      </c>
      <c r="F12" s="30">
        <v>420</v>
      </c>
      <c r="G12" s="27">
        <v>16716230.000000264</v>
      </c>
      <c r="H12" s="28">
        <v>39800.547619048251</v>
      </c>
      <c r="I12" s="29">
        <v>45179000.000000715</v>
      </c>
      <c r="J12" s="30">
        <v>107569.04761904932</v>
      </c>
      <c r="K12" s="31">
        <v>0.99523809523809526</v>
      </c>
      <c r="L12" s="58">
        <v>4.7619047619047623E-3</v>
      </c>
    </row>
    <row r="13" spans="2:12" x14ac:dyDescent="0.25">
      <c r="B13" s="51"/>
      <c r="C13" s="11"/>
      <c r="D13" s="12">
        <v>120000</v>
      </c>
      <c r="E13" s="6">
        <v>139999</v>
      </c>
      <c r="F13" s="20">
        <v>492</v>
      </c>
      <c r="G13" s="13">
        <v>22173730</v>
      </c>
      <c r="H13" s="14">
        <v>45068.556910569103</v>
      </c>
      <c r="I13" s="15">
        <v>59929000</v>
      </c>
      <c r="J13" s="20">
        <v>121806.91056910569</v>
      </c>
      <c r="K13" s="17">
        <v>0.99796747967479671</v>
      </c>
      <c r="L13" s="56">
        <v>2.0325203252032522E-3</v>
      </c>
    </row>
    <row r="14" spans="2:12" x14ac:dyDescent="0.25">
      <c r="B14" s="51"/>
      <c r="C14" s="11"/>
      <c r="D14" s="12">
        <v>140000</v>
      </c>
      <c r="E14" s="6">
        <v>159999</v>
      </c>
      <c r="F14" s="20">
        <v>35</v>
      </c>
      <c r="G14" s="13">
        <v>1914750</v>
      </c>
      <c r="H14" s="14">
        <v>54707.142857142862</v>
      </c>
      <c r="I14" s="15">
        <v>5175000</v>
      </c>
      <c r="J14" s="20">
        <v>147857.14285714287</v>
      </c>
      <c r="K14" s="17">
        <v>1</v>
      </c>
      <c r="L14" s="56">
        <v>0</v>
      </c>
    </row>
    <row r="15" spans="2:12" x14ac:dyDescent="0.25">
      <c r="B15" s="51"/>
      <c r="C15" s="11"/>
      <c r="D15" s="59">
        <v>160000</v>
      </c>
      <c r="E15" s="22">
        <v>219999</v>
      </c>
      <c r="F15" s="20">
        <v>40</v>
      </c>
      <c r="G15" s="13">
        <v>2438300</v>
      </c>
      <c r="H15" s="14">
        <v>60957.5</v>
      </c>
      <c r="I15" s="15">
        <v>6590000</v>
      </c>
      <c r="J15" s="20">
        <v>164750</v>
      </c>
      <c r="K15" s="17">
        <v>1</v>
      </c>
      <c r="L15" s="56">
        <v>0</v>
      </c>
    </row>
    <row r="16" spans="2:12" hidden="1" x14ac:dyDescent="0.25">
      <c r="B16" s="51"/>
      <c r="C16" s="11"/>
      <c r="D16" s="12">
        <v>180000</v>
      </c>
      <c r="E16" s="6">
        <v>199999</v>
      </c>
      <c r="F16" s="20">
        <v>0</v>
      </c>
      <c r="G16" s="13">
        <v>0</v>
      </c>
      <c r="H16" s="14">
        <v>0</v>
      </c>
      <c r="I16" s="15">
        <v>0</v>
      </c>
      <c r="J16" s="20">
        <v>0</v>
      </c>
      <c r="K16" s="17" t="s">
        <v>0</v>
      </c>
      <c r="L16" s="56" t="s">
        <v>0</v>
      </c>
    </row>
    <row r="17" spans="2:12" hidden="1" x14ac:dyDescent="0.25">
      <c r="B17" s="51"/>
      <c r="C17" s="11"/>
      <c r="D17" s="12">
        <v>200000</v>
      </c>
      <c r="E17" s="6">
        <v>219999</v>
      </c>
      <c r="F17" s="20">
        <v>0</v>
      </c>
      <c r="G17" s="13">
        <v>0</v>
      </c>
      <c r="H17" s="14">
        <v>0</v>
      </c>
      <c r="I17" s="15">
        <v>0</v>
      </c>
      <c r="J17" s="20">
        <v>0</v>
      </c>
      <c r="K17" s="17" t="s">
        <v>0</v>
      </c>
      <c r="L17" s="56" t="s">
        <v>0</v>
      </c>
    </row>
    <row r="18" spans="2:12" ht="15.75" thickBot="1" x14ac:dyDescent="0.3">
      <c r="B18" s="51"/>
      <c r="C18" s="24" t="s">
        <v>20</v>
      </c>
      <c r="D18" s="59"/>
      <c r="E18" s="22" t="s">
        <v>11</v>
      </c>
      <c r="F18" s="23">
        <f>SUM(F6:F17)</f>
        <v>5512</v>
      </c>
      <c r="G18" s="60">
        <f>SUM(G6:G17)</f>
        <v>160065705.18000013</v>
      </c>
      <c r="H18" s="61">
        <f>+G18/F18</f>
        <v>29039.496585631372</v>
      </c>
      <c r="I18" s="62">
        <f>SUM(I6:I17)</f>
        <v>432610014.00000036</v>
      </c>
      <c r="J18" s="23">
        <f>+I18/F18</f>
        <v>78485.125907111826</v>
      </c>
      <c r="K18" s="17"/>
      <c r="L18" s="56"/>
    </row>
    <row r="19" spans="2:12" x14ac:dyDescent="0.25">
      <c r="B19" s="53" t="s">
        <v>21</v>
      </c>
      <c r="C19" s="1" t="s">
        <v>13</v>
      </c>
      <c r="D19" s="2">
        <v>50000</v>
      </c>
      <c r="E19" s="5"/>
      <c r="F19" s="19">
        <v>1159</v>
      </c>
      <c r="G19" s="10">
        <v>18304588.940000001</v>
      </c>
      <c r="H19" s="9">
        <v>15793.433080241588</v>
      </c>
      <c r="I19" s="8">
        <v>49471862</v>
      </c>
      <c r="J19" s="19">
        <v>42684.954270923212</v>
      </c>
      <c r="K19" s="16">
        <v>0.99137187230371004</v>
      </c>
      <c r="L19" s="54">
        <v>8.6281276962899053E-3</v>
      </c>
    </row>
    <row r="20" spans="2:12" x14ac:dyDescent="0.25">
      <c r="B20" s="55" t="s">
        <v>22</v>
      </c>
      <c r="C20" s="11"/>
      <c r="D20" s="12">
        <v>50000</v>
      </c>
      <c r="E20" s="6">
        <v>59999</v>
      </c>
      <c r="F20" s="20">
        <v>509</v>
      </c>
      <c r="G20" s="13">
        <v>10156685</v>
      </c>
      <c r="H20" s="14">
        <v>19954.194499017682</v>
      </c>
      <c r="I20" s="15">
        <v>27450500</v>
      </c>
      <c r="J20" s="20">
        <v>53930.255402750488</v>
      </c>
      <c r="K20" s="17">
        <v>0.98231827111984282</v>
      </c>
      <c r="L20" s="56">
        <v>1.768172888015717E-2</v>
      </c>
    </row>
    <row r="21" spans="2:12" x14ac:dyDescent="0.25">
      <c r="B21" s="51"/>
      <c r="C21" s="11"/>
      <c r="D21" s="12">
        <v>60000</v>
      </c>
      <c r="E21" s="6">
        <v>69999</v>
      </c>
      <c r="F21" s="20">
        <v>931</v>
      </c>
      <c r="G21" s="13">
        <v>22246065</v>
      </c>
      <c r="H21" s="14">
        <v>23894.80665950591</v>
      </c>
      <c r="I21" s="15">
        <v>60124500</v>
      </c>
      <c r="J21" s="20">
        <v>64580.558539205158</v>
      </c>
      <c r="K21" s="17">
        <v>0.99248120300751874</v>
      </c>
      <c r="L21" s="56">
        <v>7.5187969924812026E-3</v>
      </c>
    </row>
    <row r="22" spans="2:12" x14ac:dyDescent="0.25">
      <c r="B22" s="51"/>
      <c r="C22" s="11"/>
      <c r="D22" s="12">
        <v>70000</v>
      </c>
      <c r="E22" s="6">
        <v>79999</v>
      </c>
      <c r="F22" s="20">
        <v>1256</v>
      </c>
      <c r="G22" s="13">
        <v>33777300</v>
      </c>
      <c r="H22" s="14">
        <v>26892.754777070062</v>
      </c>
      <c r="I22" s="15">
        <v>91290000</v>
      </c>
      <c r="J22" s="20">
        <v>72683.121019108279</v>
      </c>
      <c r="K22" s="17">
        <v>0.99681528662420382</v>
      </c>
      <c r="L22" s="56">
        <v>3.1847133757961785E-3</v>
      </c>
    </row>
    <row r="23" spans="2:12" x14ac:dyDescent="0.25">
      <c r="B23" s="51"/>
      <c r="C23" s="11"/>
      <c r="D23" s="12">
        <v>80000</v>
      </c>
      <c r="E23" s="6">
        <v>89999</v>
      </c>
      <c r="F23" s="20">
        <v>711</v>
      </c>
      <c r="G23" s="13">
        <v>21422167.5</v>
      </c>
      <c r="H23" s="14">
        <v>30129.630801687763</v>
      </c>
      <c r="I23" s="15">
        <v>57897750</v>
      </c>
      <c r="J23" s="20">
        <v>81431.434599156113</v>
      </c>
      <c r="K23" s="17">
        <v>0.99156118143459915</v>
      </c>
      <c r="L23" s="56">
        <v>8.4388185654008432E-3</v>
      </c>
    </row>
    <row r="24" spans="2:12" x14ac:dyDescent="0.25">
      <c r="B24" s="51"/>
      <c r="C24" s="11"/>
      <c r="D24" s="12">
        <v>90000</v>
      </c>
      <c r="E24" s="6">
        <v>99999</v>
      </c>
      <c r="F24" s="20">
        <v>121</v>
      </c>
      <c r="G24" s="13">
        <v>4064450</v>
      </c>
      <c r="H24" s="14">
        <v>33590.495867768594</v>
      </c>
      <c r="I24" s="15">
        <v>10985000</v>
      </c>
      <c r="J24" s="20">
        <v>90785.123966942148</v>
      </c>
      <c r="K24" s="17">
        <v>0.99173553719008267</v>
      </c>
      <c r="L24" s="56">
        <v>8.2644628099173556E-3</v>
      </c>
    </row>
    <row r="25" spans="2:12" x14ac:dyDescent="0.25">
      <c r="B25" s="51"/>
      <c r="C25" s="11" t="s">
        <v>14</v>
      </c>
      <c r="D25" s="12">
        <v>100000</v>
      </c>
      <c r="E25" s="6">
        <v>119999</v>
      </c>
      <c r="F25" s="20">
        <v>124</v>
      </c>
      <c r="G25" s="13">
        <v>4871050</v>
      </c>
      <c r="H25" s="14">
        <v>39282.661290322583</v>
      </c>
      <c r="I25" s="15">
        <v>13165000</v>
      </c>
      <c r="J25" s="20">
        <v>106169.35483870968</v>
      </c>
      <c r="K25" s="17">
        <v>1</v>
      </c>
      <c r="L25" s="56">
        <v>0</v>
      </c>
    </row>
    <row r="26" spans="2:12" x14ac:dyDescent="0.25">
      <c r="B26" s="51"/>
      <c r="C26" s="11"/>
      <c r="D26" s="12">
        <v>120000</v>
      </c>
      <c r="E26" s="6">
        <v>139999</v>
      </c>
      <c r="F26" s="20">
        <v>11</v>
      </c>
      <c r="G26" s="13">
        <v>492100</v>
      </c>
      <c r="H26" s="14">
        <v>44736.36363636364</v>
      </c>
      <c r="I26" s="15">
        <v>1330000</v>
      </c>
      <c r="J26" s="20">
        <v>120909.09090909091</v>
      </c>
      <c r="K26" s="17">
        <v>1</v>
      </c>
      <c r="L26" s="56">
        <v>0</v>
      </c>
    </row>
    <row r="27" spans="2:12" x14ac:dyDescent="0.25">
      <c r="B27" s="51"/>
      <c r="C27" s="11"/>
      <c r="D27" s="12">
        <v>140000</v>
      </c>
      <c r="E27" s="6">
        <v>159999</v>
      </c>
      <c r="F27" s="20">
        <v>0</v>
      </c>
      <c r="G27" s="13">
        <v>0</v>
      </c>
      <c r="H27" s="14">
        <v>0</v>
      </c>
      <c r="I27" s="15">
        <v>0</v>
      </c>
      <c r="J27" s="20">
        <v>0</v>
      </c>
      <c r="K27" s="17" t="s">
        <v>0</v>
      </c>
      <c r="L27" s="56" t="s">
        <v>0</v>
      </c>
    </row>
    <row r="28" spans="2:12" x14ac:dyDescent="0.25">
      <c r="B28" s="51"/>
      <c r="C28" s="11"/>
      <c r="D28" s="59">
        <v>160000</v>
      </c>
      <c r="E28" s="22">
        <v>219999</v>
      </c>
      <c r="F28" s="20">
        <v>14</v>
      </c>
      <c r="G28" s="13">
        <v>900950</v>
      </c>
      <c r="H28" s="14">
        <v>64353.571428571428</v>
      </c>
      <c r="I28" s="15">
        <v>2435000</v>
      </c>
      <c r="J28" s="20">
        <v>173928.57142857142</v>
      </c>
      <c r="K28" s="17">
        <v>1</v>
      </c>
      <c r="L28" s="56">
        <v>0</v>
      </c>
    </row>
    <row r="29" spans="2:12" ht="15.75" thickBot="1" x14ac:dyDescent="0.3">
      <c r="B29" s="51"/>
      <c r="C29" s="24" t="s">
        <v>20</v>
      </c>
      <c r="D29" s="59"/>
      <c r="E29" s="22" t="s">
        <v>11</v>
      </c>
      <c r="F29" s="23">
        <f>SUM(F19:F28)</f>
        <v>4836</v>
      </c>
      <c r="G29" s="60">
        <f>SUM(G19:G28)</f>
        <v>116235356.44</v>
      </c>
      <c r="H29" s="61">
        <f>+G29/F29</f>
        <v>24035.433507030604</v>
      </c>
      <c r="I29" s="62">
        <f>SUM(I19:I28)</f>
        <v>314149612</v>
      </c>
      <c r="J29" s="23">
        <f>+I29/F29</f>
        <v>64960.631100082712</v>
      </c>
      <c r="K29" s="17"/>
      <c r="L29" s="56"/>
    </row>
    <row r="30" spans="2:12" x14ac:dyDescent="0.25">
      <c r="B30" s="53" t="s">
        <v>23</v>
      </c>
      <c r="C30" s="1" t="s">
        <v>13</v>
      </c>
      <c r="D30" s="2">
        <v>50000</v>
      </c>
      <c r="E30" s="5"/>
      <c r="F30" s="19">
        <v>460</v>
      </c>
      <c r="G30" s="10">
        <v>6430493.8100000052</v>
      </c>
      <c r="H30" s="9">
        <v>13979.334369565229</v>
      </c>
      <c r="I30" s="8">
        <v>17379713.000000015</v>
      </c>
      <c r="J30" s="19">
        <v>37781.984782608728</v>
      </c>
      <c r="K30" s="16">
        <v>0.99347826086956526</v>
      </c>
      <c r="L30" s="54">
        <v>6.5217391304347823E-3</v>
      </c>
    </row>
    <row r="31" spans="2:12" x14ac:dyDescent="0.25">
      <c r="B31" s="51"/>
      <c r="C31" s="11"/>
      <c r="D31" s="12">
        <v>50000</v>
      </c>
      <c r="E31" s="6">
        <v>59999</v>
      </c>
      <c r="F31" s="20">
        <v>604</v>
      </c>
      <c r="G31" s="13">
        <v>11763040</v>
      </c>
      <c r="H31" s="14">
        <v>19475.231788079469</v>
      </c>
      <c r="I31" s="15">
        <v>31792000</v>
      </c>
      <c r="J31" s="20">
        <v>52635.76158940397</v>
      </c>
      <c r="K31" s="17">
        <v>0.99337748344370858</v>
      </c>
      <c r="L31" s="56">
        <v>6.6225165562913907E-3</v>
      </c>
    </row>
    <row r="32" spans="2:12" x14ac:dyDescent="0.25">
      <c r="B32" s="51"/>
      <c r="C32" s="11"/>
      <c r="D32" s="12">
        <v>60000</v>
      </c>
      <c r="E32" s="6">
        <v>69999</v>
      </c>
      <c r="F32" s="20">
        <v>2373</v>
      </c>
      <c r="G32" s="13">
        <v>56042235</v>
      </c>
      <c r="H32" s="14">
        <v>23616.618204804046</v>
      </c>
      <c r="I32" s="15">
        <v>151465500</v>
      </c>
      <c r="J32" s="20">
        <v>63828.697850821743</v>
      </c>
      <c r="K32" s="17">
        <v>0.99283607248209016</v>
      </c>
      <c r="L32" s="56">
        <v>7.1639275179098188E-3</v>
      </c>
    </row>
    <row r="33" spans="2:12" x14ac:dyDescent="0.25">
      <c r="B33" s="51"/>
      <c r="C33" s="11"/>
      <c r="D33" s="12">
        <v>70000</v>
      </c>
      <c r="E33" s="6">
        <v>79999</v>
      </c>
      <c r="F33" s="20">
        <v>1236</v>
      </c>
      <c r="G33" s="13">
        <v>33848710</v>
      </c>
      <c r="H33" s="14">
        <v>27385.687702265368</v>
      </c>
      <c r="I33" s="15">
        <v>91483000</v>
      </c>
      <c r="J33" s="20">
        <v>74015.372168284783</v>
      </c>
      <c r="K33" s="17">
        <v>0.99595469255663427</v>
      </c>
      <c r="L33" s="56">
        <v>4.0453074433656954E-3</v>
      </c>
    </row>
    <row r="34" spans="2:12" x14ac:dyDescent="0.25">
      <c r="B34" s="51"/>
      <c r="C34" s="11"/>
      <c r="D34" s="12">
        <v>80000</v>
      </c>
      <c r="E34" s="6">
        <v>89999</v>
      </c>
      <c r="F34" s="20">
        <v>631</v>
      </c>
      <c r="G34" s="13">
        <v>19274780</v>
      </c>
      <c r="H34" s="14">
        <v>30546.402535657689</v>
      </c>
      <c r="I34" s="15">
        <v>52094000</v>
      </c>
      <c r="J34" s="20">
        <v>82557.844690966725</v>
      </c>
      <c r="K34" s="17">
        <v>0.99049128367670369</v>
      </c>
      <c r="L34" s="56">
        <v>9.5087163232963554E-3</v>
      </c>
    </row>
    <row r="35" spans="2:12" x14ac:dyDescent="0.25">
      <c r="B35" s="51"/>
      <c r="C35" s="11"/>
      <c r="D35" s="12">
        <v>90000</v>
      </c>
      <c r="E35" s="6">
        <v>99999</v>
      </c>
      <c r="F35" s="20">
        <v>278</v>
      </c>
      <c r="G35" s="13">
        <v>9480325</v>
      </c>
      <c r="H35" s="14">
        <v>34101.888489208635</v>
      </c>
      <c r="I35" s="15">
        <v>25622500</v>
      </c>
      <c r="J35" s="20">
        <v>92167.266187050365</v>
      </c>
      <c r="K35" s="17">
        <v>0.9928057553956835</v>
      </c>
      <c r="L35" s="56">
        <v>7.1942446043165471E-3</v>
      </c>
    </row>
    <row r="36" spans="2:12" x14ac:dyDescent="0.25">
      <c r="B36" s="51"/>
      <c r="C36" s="11" t="s">
        <v>14</v>
      </c>
      <c r="D36" s="12">
        <v>100000</v>
      </c>
      <c r="E36" s="6">
        <v>139999</v>
      </c>
      <c r="F36" s="20">
        <v>205</v>
      </c>
      <c r="G36" s="13">
        <v>8023450</v>
      </c>
      <c r="H36" s="14">
        <v>39138.780487804877</v>
      </c>
      <c r="I36" s="15">
        <v>21685000</v>
      </c>
      <c r="J36" s="20">
        <v>105780.48780487805</v>
      </c>
      <c r="K36" s="17">
        <v>1</v>
      </c>
      <c r="L36" s="56">
        <v>0</v>
      </c>
    </row>
    <row r="37" spans="2:12" ht="15.75" thickBot="1" x14ac:dyDescent="0.3">
      <c r="B37" s="51"/>
      <c r="C37" s="24" t="s">
        <v>23</v>
      </c>
      <c r="D37" s="59"/>
      <c r="E37" s="22" t="s">
        <v>11</v>
      </c>
      <c r="F37" s="23">
        <f>SUM(F30:F36)</f>
        <v>5787</v>
      </c>
      <c r="G37" s="60">
        <f>SUM(G30:G36)</f>
        <v>144863033.81</v>
      </c>
      <c r="H37" s="61">
        <f>+G37/F37</f>
        <v>25032.492450319682</v>
      </c>
      <c r="I37" s="62">
        <f>SUM(I30:I36)</f>
        <v>391521713</v>
      </c>
      <c r="J37" s="23">
        <f>+I37/F37</f>
        <v>67655.385000864</v>
      </c>
      <c r="K37" s="17"/>
      <c r="L37" s="56"/>
    </row>
    <row r="38" spans="2:12" x14ac:dyDescent="0.25">
      <c r="B38" s="53" t="s">
        <v>24</v>
      </c>
      <c r="C38" s="1" t="s">
        <v>13</v>
      </c>
      <c r="D38" s="2">
        <v>50000</v>
      </c>
      <c r="E38" s="5"/>
      <c r="F38" s="19">
        <v>851</v>
      </c>
      <c r="G38" s="10">
        <v>10984529.659999998</v>
      </c>
      <c r="H38" s="9">
        <v>12907.790434782606</v>
      </c>
      <c r="I38" s="8">
        <v>29687917.999999996</v>
      </c>
      <c r="J38" s="19">
        <v>34885.920094007044</v>
      </c>
      <c r="K38" s="16">
        <v>0.97414806110458285</v>
      </c>
      <c r="L38" s="54">
        <v>2.5851938895417155E-2</v>
      </c>
    </row>
    <row r="39" spans="2:12" x14ac:dyDescent="0.25">
      <c r="B39" s="51"/>
      <c r="C39" s="11"/>
      <c r="D39" s="12">
        <v>50000</v>
      </c>
      <c r="E39" s="6">
        <v>59999</v>
      </c>
      <c r="F39" s="20">
        <v>915</v>
      </c>
      <c r="G39" s="13">
        <v>18153494.999999952</v>
      </c>
      <c r="H39" s="14">
        <v>19839.885245901583</v>
      </c>
      <c r="I39" s="15">
        <v>49063499.999999866</v>
      </c>
      <c r="J39" s="20">
        <v>53621.31147540969</v>
      </c>
      <c r="K39" s="17">
        <v>0.94972677595628419</v>
      </c>
      <c r="L39" s="56">
        <v>5.0273224043715849E-2</v>
      </c>
    </row>
    <row r="40" spans="2:12" x14ac:dyDescent="0.25">
      <c r="B40" s="51"/>
      <c r="C40" s="11"/>
      <c r="D40" s="12">
        <v>60000</v>
      </c>
      <c r="E40" s="6">
        <v>69999</v>
      </c>
      <c r="F40" s="20">
        <v>2186</v>
      </c>
      <c r="G40" s="13">
        <v>51546087.499999955</v>
      </c>
      <c r="H40" s="14">
        <v>23580.094922232365</v>
      </c>
      <c r="I40" s="15">
        <v>139313749.99999988</v>
      </c>
      <c r="J40" s="20">
        <v>63729.986276303694</v>
      </c>
      <c r="K40" s="17">
        <v>0.964775846294602</v>
      </c>
      <c r="L40" s="56">
        <v>3.5224153705397984E-2</v>
      </c>
    </row>
    <row r="41" spans="2:12" x14ac:dyDescent="0.25">
      <c r="B41" s="51"/>
      <c r="C41" s="11"/>
      <c r="D41" s="12">
        <v>70000</v>
      </c>
      <c r="E41" s="6">
        <v>79999</v>
      </c>
      <c r="F41" s="20">
        <v>2106</v>
      </c>
      <c r="G41" s="13">
        <v>55507955.000000328</v>
      </c>
      <c r="H41" s="14">
        <v>26357.05365622048</v>
      </c>
      <c r="I41" s="15">
        <v>150021500.00000089</v>
      </c>
      <c r="J41" s="20">
        <v>71235.280151947241</v>
      </c>
      <c r="K41" s="17">
        <v>0.99430199430199429</v>
      </c>
      <c r="L41" s="56">
        <v>5.6980056980056983E-3</v>
      </c>
    </row>
    <row r="42" spans="2:12" x14ac:dyDescent="0.25">
      <c r="B42" s="51"/>
      <c r="C42" s="11"/>
      <c r="D42" s="12">
        <v>80000</v>
      </c>
      <c r="E42" s="6">
        <v>89999</v>
      </c>
      <c r="F42" s="20">
        <v>275</v>
      </c>
      <c r="G42" s="13">
        <v>8399555</v>
      </c>
      <c r="H42" s="14">
        <v>30543.836363636361</v>
      </c>
      <c r="I42" s="15">
        <v>22701500</v>
      </c>
      <c r="J42" s="20">
        <v>82550.909090909088</v>
      </c>
      <c r="K42" s="17">
        <v>0.99272727272727268</v>
      </c>
      <c r="L42" s="56">
        <v>7.2727272727272727E-3</v>
      </c>
    </row>
    <row r="43" spans="2:12" x14ac:dyDescent="0.25">
      <c r="B43" s="51"/>
      <c r="C43" s="11"/>
      <c r="D43" s="12">
        <v>90000</v>
      </c>
      <c r="E43" s="6">
        <v>99999</v>
      </c>
      <c r="F43" s="20">
        <v>130</v>
      </c>
      <c r="G43" s="13">
        <v>4462940</v>
      </c>
      <c r="H43" s="14">
        <v>34330.307692307695</v>
      </c>
      <c r="I43" s="15">
        <v>12062000</v>
      </c>
      <c r="J43" s="20">
        <v>92784.61538461539</v>
      </c>
      <c r="K43" s="17">
        <v>0.98461538461538467</v>
      </c>
      <c r="L43" s="56">
        <v>1.5384615384615385E-2</v>
      </c>
    </row>
    <row r="44" spans="2:12" x14ac:dyDescent="0.25">
      <c r="B44" s="51"/>
      <c r="C44" s="11" t="s">
        <v>14</v>
      </c>
      <c r="D44" s="12">
        <v>100000</v>
      </c>
      <c r="E44" s="6">
        <v>119999</v>
      </c>
      <c r="F44" s="20">
        <v>172</v>
      </c>
      <c r="G44" s="13">
        <v>6719755</v>
      </c>
      <c r="H44" s="14">
        <v>39068.343023255817</v>
      </c>
      <c r="I44" s="15">
        <v>18161500</v>
      </c>
      <c r="J44" s="20">
        <v>105590.11627906977</v>
      </c>
      <c r="K44" s="17">
        <v>1</v>
      </c>
      <c r="L44" s="56">
        <v>0</v>
      </c>
    </row>
    <row r="45" spans="2:12" x14ac:dyDescent="0.25">
      <c r="B45" s="51"/>
      <c r="C45" s="11"/>
      <c r="D45" s="12">
        <v>120000</v>
      </c>
      <c r="E45" s="6">
        <v>139999</v>
      </c>
      <c r="F45" s="20">
        <v>99</v>
      </c>
      <c r="G45" s="13">
        <v>4397450</v>
      </c>
      <c r="H45" s="14">
        <v>44418.686868686869</v>
      </c>
      <c r="I45" s="15">
        <v>11885000</v>
      </c>
      <c r="J45" s="20">
        <v>120050.50505050505</v>
      </c>
      <c r="K45" s="17">
        <v>1</v>
      </c>
      <c r="L45" s="56">
        <v>0</v>
      </c>
    </row>
    <row r="46" spans="2:12" x14ac:dyDescent="0.25">
      <c r="B46" s="51"/>
      <c r="C46" s="11"/>
      <c r="D46" s="12">
        <v>140000</v>
      </c>
      <c r="E46" s="6">
        <v>159999</v>
      </c>
      <c r="F46" s="20">
        <v>100</v>
      </c>
      <c r="G46" s="13">
        <v>5250300</v>
      </c>
      <c r="H46" s="14">
        <v>52503</v>
      </c>
      <c r="I46" s="15">
        <v>14190000</v>
      </c>
      <c r="J46" s="20">
        <v>141900</v>
      </c>
      <c r="K46" s="17">
        <v>0.99</v>
      </c>
      <c r="L46" s="56">
        <v>0.01</v>
      </c>
    </row>
    <row r="47" spans="2:12" x14ac:dyDescent="0.25">
      <c r="B47" s="51"/>
      <c r="C47" s="11"/>
      <c r="D47" s="12">
        <v>160000</v>
      </c>
      <c r="E47" s="6">
        <v>179999</v>
      </c>
      <c r="F47" s="20">
        <v>35</v>
      </c>
      <c r="G47" s="13">
        <v>2134900</v>
      </c>
      <c r="H47" s="14">
        <v>60997.142857142862</v>
      </c>
      <c r="I47" s="15">
        <v>5770000</v>
      </c>
      <c r="J47" s="20">
        <v>164857.14285714287</v>
      </c>
      <c r="K47" s="17">
        <v>0.97142857142857142</v>
      </c>
      <c r="L47" s="56">
        <v>2.8571428571428571E-2</v>
      </c>
    </row>
    <row r="48" spans="2:12" ht="15.75" thickBot="1" x14ac:dyDescent="0.3">
      <c r="B48" s="51"/>
      <c r="C48" s="24" t="s">
        <v>24</v>
      </c>
      <c r="D48" s="59"/>
      <c r="E48" s="22" t="s">
        <v>11</v>
      </c>
      <c r="F48" s="23">
        <f>SUM(F38:F47)</f>
        <v>6869</v>
      </c>
      <c r="G48" s="60">
        <f>SUM(G38:G47)</f>
        <v>167556967.16000023</v>
      </c>
      <c r="H48" s="61">
        <f>+G48/F48</f>
        <v>24393.211116610895</v>
      </c>
      <c r="I48" s="62">
        <f>SUM(I38:I47)</f>
        <v>452856668.00000066</v>
      </c>
      <c r="J48" s="23">
        <f>+I48/F48</f>
        <v>65927.597612461876</v>
      </c>
      <c r="K48" s="17"/>
      <c r="L48" s="56"/>
    </row>
    <row r="49" spans="2:12" x14ac:dyDescent="0.25">
      <c r="B49" s="63" t="s">
        <v>25</v>
      </c>
      <c r="C49" s="1" t="s">
        <v>13</v>
      </c>
      <c r="D49" s="2">
        <v>50000</v>
      </c>
      <c r="E49" s="5"/>
      <c r="F49" s="19">
        <v>115</v>
      </c>
      <c r="G49" s="10">
        <v>1535439.3200000003</v>
      </c>
      <c r="H49" s="9">
        <v>13351.646260869567</v>
      </c>
      <c r="I49" s="8">
        <v>4149836.0000000009</v>
      </c>
      <c r="J49" s="19">
        <v>36085.530434782617</v>
      </c>
      <c r="K49" s="16">
        <v>0.9826086956521739</v>
      </c>
      <c r="L49" s="54">
        <v>1.7391304347826087E-2</v>
      </c>
    </row>
    <row r="50" spans="2:12" x14ac:dyDescent="0.25">
      <c r="B50" s="51"/>
      <c r="C50" s="11"/>
      <c r="D50" s="12">
        <v>50000</v>
      </c>
      <c r="E50" s="6">
        <v>59999</v>
      </c>
      <c r="F50" s="20">
        <v>461</v>
      </c>
      <c r="G50" s="13">
        <v>9360259.9999999963</v>
      </c>
      <c r="H50" s="14">
        <v>20304.25162689804</v>
      </c>
      <c r="I50" s="15">
        <v>25297999.999999993</v>
      </c>
      <c r="J50" s="20">
        <v>54876.355748373084</v>
      </c>
      <c r="K50" s="17">
        <v>0.99132321041214755</v>
      </c>
      <c r="L50" s="56">
        <v>8.6767895878524948E-3</v>
      </c>
    </row>
    <row r="51" spans="2:12" x14ac:dyDescent="0.25">
      <c r="B51" s="51"/>
      <c r="C51" s="11"/>
      <c r="D51" s="12">
        <v>60000</v>
      </c>
      <c r="E51" s="6">
        <v>69999</v>
      </c>
      <c r="F51" s="20">
        <v>804</v>
      </c>
      <c r="G51" s="13">
        <v>19344525.000000007</v>
      </c>
      <c r="H51" s="14">
        <v>24060.354477611949</v>
      </c>
      <c r="I51" s="15">
        <v>52282500.000000022</v>
      </c>
      <c r="J51" s="20">
        <v>65027.985074626893</v>
      </c>
      <c r="K51" s="17">
        <v>0.9925373134328358</v>
      </c>
      <c r="L51" s="56">
        <v>7.462686567164179E-3</v>
      </c>
    </row>
    <row r="52" spans="2:12" x14ac:dyDescent="0.25">
      <c r="B52" s="51"/>
      <c r="C52" s="11"/>
      <c r="D52" s="12">
        <v>70000</v>
      </c>
      <c r="E52" s="6">
        <v>79999</v>
      </c>
      <c r="F52" s="20">
        <v>881</v>
      </c>
      <c r="G52" s="13">
        <v>24574659.999999981</v>
      </c>
      <c r="H52" s="14">
        <v>27894.05221339385</v>
      </c>
      <c r="I52" s="15">
        <v>66417999.999999955</v>
      </c>
      <c r="J52" s="20">
        <v>75389.33030646987</v>
      </c>
      <c r="K52" s="17">
        <v>0.99659477866061297</v>
      </c>
      <c r="L52" s="56">
        <v>3.4052213393870601E-3</v>
      </c>
    </row>
    <row r="53" spans="2:12" x14ac:dyDescent="0.25">
      <c r="B53" s="51"/>
      <c r="C53" s="11"/>
      <c r="D53" s="12">
        <v>80000</v>
      </c>
      <c r="E53" s="6">
        <v>89999</v>
      </c>
      <c r="F53" s="20">
        <v>484</v>
      </c>
      <c r="G53" s="13">
        <v>14840145.000000034</v>
      </c>
      <c r="H53" s="14">
        <v>30661.456611570313</v>
      </c>
      <c r="I53" s="15">
        <v>40108500.000000089</v>
      </c>
      <c r="J53" s="20">
        <v>82868.80165289274</v>
      </c>
      <c r="K53" s="17">
        <v>0.99173553719008267</v>
      </c>
      <c r="L53" s="56">
        <v>8.2644628099173556E-3</v>
      </c>
    </row>
    <row r="54" spans="2:12" x14ac:dyDescent="0.25">
      <c r="B54" s="51"/>
      <c r="C54" s="11"/>
      <c r="D54" s="12">
        <v>90000</v>
      </c>
      <c r="E54" s="6">
        <v>99999</v>
      </c>
      <c r="F54" s="20">
        <v>201</v>
      </c>
      <c r="G54" s="13">
        <v>6818175</v>
      </c>
      <c r="H54" s="14">
        <v>33921.26865671642</v>
      </c>
      <c r="I54" s="15">
        <v>18427500</v>
      </c>
      <c r="J54" s="20">
        <v>91679.104477611938</v>
      </c>
      <c r="K54" s="17">
        <v>0.99502487562189057</v>
      </c>
      <c r="L54" s="56">
        <v>4.9751243781094526E-3</v>
      </c>
    </row>
    <row r="55" spans="2:12" x14ac:dyDescent="0.25">
      <c r="B55" s="51"/>
      <c r="C55" s="11" t="s">
        <v>14</v>
      </c>
      <c r="D55" s="12">
        <v>100000</v>
      </c>
      <c r="E55" s="6">
        <v>119999</v>
      </c>
      <c r="F55" s="20">
        <v>129</v>
      </c>
      <c r="G55" s="13">
        <v>5037550</v>
      </c>
      <c r="H55" s="14">
        <v>39050.77519379845</v>
      </c>
      <c r="I55" s="15">
        <v>13615000</v>
      </c>
      <c r="J55" s="20">
        <v>105542.63565891473</v>
      </c>
      <c r="K55" s="17">
        <v>0.99224806201550386</v>
      </c>
      <c r="L55" s="56">
        <v>7.7519379844961239E-3</v>
      </c>
    </row>
    <row r="56" spans="2:12" ht="15.75" thickBot="1" x14ac:dyDescent="0.3">
      <c r="B56" s="64"/>
      <c r="C56" s="32" t="s">
        <v>25</v>
      </c>
      <c r="D56" s="33"/>
      <c r="E56" s="34" t="s">
        <v>11</v>
      </c>
      <c r="F56" s="38">
        <f>SUM(F49:F55)</f>
        <v>3075</v>
      </c>
      <c r="G56" s="35">
        <f>SUM(G49:G55)</f>
        <v>81510754.320000023</v>
      </c>
      <c r="H56" s="36">
        <f>+G56/F56</f>
        <v>26507.562380487812</v>
      </c>
      <c r="I56" s="37">
        <f>SUM(I49:I55)</f>
        <v>220299336.00000006</v>
      </c>
      <c r="J56" s="38">
        <f>+I56/F56</f>
        <v>71642.060487804891</v>
      </c>
      <c r="K56" s="18"/>
      <c r="L56" s="65"/>
    </row>
    <row r="57" spans="2:12" x14ac:dyDescent="0.25">
      <c r="B57" s="57"/>
      <c r="C57" s="3"/>
      <c r="D57" s="4"/>
      <c r="E57" s="7"/>
      <c r="F57" s="26"/>
      <c r="G57" s="27"/>
      <c r="H57" s="28"/>
      <c r="I57" s="29"/>
      <c r="J57" s="30"/>
      <c r="K57" s="31"/>
      <c r="L57" s="58"/>
    </row>
    <row r="58" spans="2:12" ht="15.75" thickBot="1" x14ac:dyDescent="0.3">
      <c r="B58" s="66"/>
      <c r="C58" s="39" t="s">
        <v>1</v>
      </c>
      <c r="D58" s="40"/>
      <c r="E58" s="41" t="s">
        <v>11</v>
      </c>
      <c r="F58" s="42">
        <f>+F56+F48+F37+F29+F18</f>
        <v>26079</v>
      </c>
      <c r="G58" s="43">
        <f>+G56+G48+G37+G29+G18</f>
        <v>670231816.91000032</v>
      </c>
      <c r="H58" s="42">
        <f>+G58/F58</f>
        <v>25700.058165957296</v>
      </c>
      <c r="I58" s="44">
        <f>+I56+I48+I37+I29+I18</f>
        <v>1811437343.000001</v>
      </c>
      <c r="J58" s="45">
        <f>+I58/F58</f>
        <v>69459.616664749454</v>
      </c>
      <c r="K58" s="46"/>
      <c r="L58" s="67"/>
    </row>
    <row r="59" spans="2:12" ht="15.75" thickTop="1" x14ac:dyDescent="0.25"/>
    <row r="60" spans="2:12" x14ac:dyDescent="0.25">
      <c r="B60" t="s">
        <v>26</v>
      </c>
    </row>
    <row r="61" spans="2:12" x14ac:dyDescent="0.25">
      <c r="B61" t="s">
        <v>27</v>
      </c>
    </row>
    <row r="63" spans="2:12" x14ac:dyDescent="0.25">
      <c r="B63" t="s">
        <v>28</v>
      </c>
    </row>
    <row r="64" spans="2:12" ht="34.5" customHeight="1" x14ac:dyDescent="0.25">
      <c r="B64" s="68" t="s">
        <v>29</v>
      </c>
      <c r="C64" s="68"/>
      <c r="D64" s="68"/>
      <c r="E64" s="68"/>
      <c r="F64" s="68"/>
      <c r="G64" s="68"/>
      <c r="H64" s="68"/>
      <c r="I64" s="68"/>
      <c r="J64" s="68"/>
      <c r="K64" s="68"/>
      <c r="L64" s="68"/>
    </row>
    <row r="66" spans="2:12" ht="31.5" customHeight="1" x14ac:dyDescent="0.25">
      <c r="B66" s="68" t="s">
        <v>30</v>
      </c>
      <c r="C66" s="68"/>
      <c r="D66" s="68"/>
      <c r="E66" s="68"/>
      <c r="F66" s="68"/>
      <c r="G66" s="68"/>
      <c r="H66" s="68"/>
      <c r="I66" s="68"/>
      <c r="J66" s="68"/>
      <c r="K66" s="68"/>
      <c r="L66" s="68"/>
    </row>
  </sheetData>
  <sheetProtection algorithmName="SHA-512" hashValue="EZpf814GZ/WMwBmd2Li/5qWfLEw/7bTiPguZ0giaKRDpHUp5ilqezjOc5wx1DYMrr66L30qpqihiDhDSLVGCrQ==" saltValue="jvKQF4oEwZxfi1oJCbWq5Q==" spinCount="100000" sheet="1" objects="1" scenarios="1"/>
  <mergeCells count="7">
    <mergeCell ref="B66:L66"/>
    <mergeCell ref="D3:E3"/>
    <mergeCell ref="F3:J3"/>
    <mergeCell ref="K3:L3"/>
    <mergeCell ref="G4:H4"/>
    <mergeCell ref="I4:J4"/>
    <mergeCell ref="B64:L64"/>
  </mergeCells>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Combined Publish</vt:lpstr>
      <vt:lpstr>'Combined Publish'!Print_Area</vt:lpstr>
    </vt:vector>
  </TitlesOfParts>
  <Company>Your Homes Newcastle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Johnston, Jacky (YHN)</dc:creator>
  <cp:lastModifiedBy>Kelly, Michael</cp:lastModifiedBy>
  <cp:lastPrinted>2015-09-23T13:21:19Z</cp:lastPrinted>
  <dcterms:created xsi:type="dcterms:W3CDTF">2015-07-16T08:25:49Z</dcterms:created>
  <dcterms:modified xsi:type="dcterms:W3CDTF">2017-01-26T15:25:00Z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ctive Marking Classification">
    <vt:lpwstr>NOT PROTECTIVELY MARKED</vt:lpwstr>
  </property>
  <property fmtid="{D5CDD505-2E9C-101B-9397-08002B2CF9AE}" pid="3" name="Additional Descriptor">
    <vt:lpwstr/>
  </property>
  <property fmtid="{D5CDD505-2E9C-101B-9397-08002B2CF9AE}" pid="4" name="Impact Level">
    <vt:i4>0</vt:i4>
  </property>
</Properties>
</file>