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xr:revisionPtr revIDLastSave="0" documentId="8_{D69BEE01-BAB2-4818-8C8A-A04BF69AD0BD}" xr6:coauthVersionLast="31" xr6:coauthVersionMax="31" xr10:uidLastSave="{00000000-0000-0000-0000-000000000000}"/>
  <bookViews>
    <workbookView xWindow="720" yWindow="495" windowWidth="13680" windowHeight="7305" tabRatio="759" activeTab="2" xr2:uid="{00000000-000D-0000-FFFF-FFFF00000000}"/>
  </bookViews>
  <sheets>
    <sheet name="Yorkshire Water Cover " sheetId="22" r:id="rId1"/>
    <sheet name="Cover" sheetId="19" r:id="rId2"/>
    <sheet name="Map &amp; Key" sheetId="21" r:id="rId3"/>
    <sheet name="InpR" sheetId="20" r:id="rId4"/>
    <sheet name="InpCol" sheetId="6" r:id="rId5"/>
    <sheet name="Time" sheetId="8" r:id="rId6"/>
    <sheet name="Export incentive" sheetId="14" r:id="rId7"/>
    <sheet name="Import incentive" sheetId="15" r:id="rId8"/>
    <sheet name="Rolled forward" sheetId="18" r:id="rId9"/>
    <sheet name="Outputs" sheetId="17"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79017"/>
</workbook>
</file>

<file path=xl/calcChain.xml><?xml version="1.0" encoding="utf-8"?>
<calcChain xmlns="http://schemas.openxmlformats.org/spreadsheetml/2006/main">
  <c r="G26" i="17" l="1"/>
  <c r="E26" i="17"/>
  <c r="G20" i="17"/>
  <c r="E20" i="17"/>
  <c r="G18" i="17"/>
  <c r="E18" i="17"/>
  <c r="G17" i="17"/>
  <c r="E17" i="17"/>
  <c r="G11" i="17"/>
  <c r="E11" i="17"/>
  <c r="G9" i="17"/>
  <c r="E9" i="17"/>
  <c r="G8" i="17"/>
  <c r="E8" i="17"/>
  <c r="A1" i="17"/>
  <c r="G10" i="18"/>
  <c r="F10" i="18"/>
  <c r="F11" i="18" s="1"/>
  <c r="E10" i="18"/>
  <c r="G6" i="18"/>
  <c r="F6" i="18"/>
  <c r="E6" i="18"/>
  <c r="A1" i="18"/>
  <c r="BI137" i="15"/>
  <c r="BH137" i="15"/>
  <c r="BG137" i="15"/>
  <c r="BF137" i="15"/>
  <c r="BE137" i="15"/>
  <c r="BD137" i="15"/>
  <c r="BC137" i="15"/>
  <c r="BB137" i="15"/>
  <c r="BA137" i="15"/>
  <c r="AZ137" i="15"/>
  <c r="AY137" i="15"/>
  <c r="AX137" i="15"/>
  <c r="AW137" i="15"/>
  <c r="AV137" i="15"/>
  <c r="AU137" i="15"/>
  <c r="AT137" i="15"/>
  <c r="AS137" i="15"/>
  <c r="AR137" i="15"/>
  <c r="AQ137" i="15"/>
  <c r="AP137" i="15"/>
  <c r="AO137" i="15"/>
  <c r="AN137" i="15"/>
  <c r="AM137" i="15"/>
  <c r="AL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E137" i="15"/>
  <c r="BI136" i="15"/>
  <c r="BH136" i="15"/>
  <c r="BG136" i="15"/>
  <c r="BF136" i="15"/>
  <c r="BE136" i="15"/>
  <c r="BD136" i="15"/>
  <c r="BC136" i="15"/>
  <c r="BB136" i="15"/>
  <c r="BA136" i="15"/>
  <c r="AZ136" i="15"/>
  <c r="AY136"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X136" i="15"/>
  <c r="W136" i="15"/>
  <c r="V136" i="15"/>
  <c r="U136" i="15"/>
  <c r="T136" i="15"/>
  <c r="S136" i="15"/>
  <c r="R136" i="15"/>
  <c r="Q136" i="15"/>
  <c r="P136" i="15"/>
  <c r="O136" i="15"/>
  <c r="N136" i="15"/>
  <c r="M136" i="15"/>
  <c r="L136" i="15"/>
  <c r="K136" i="15"/>
  <c r="J136" i="15"/>
  <c r="I136" i="15"/>
  <c r="H136" i="15"/>
  <c r="G136" i="15"/>
  <c r="E136" i="15"/>
  <c r="BI133" i="15"/>
  <c r="BH133" i="15"/>
  <c r="BG133" i="15"/>
  <c r="BF133" i="15"/>
  <c r="BE133" i="15"/>
  <c r="BD133" i="15"/>
  <c r="BC133" i="15"/>
  <c r="BB133" i="15"/>
  <c r="BA133" i="15"/>
  <c r="AZ133" i="15"/>
  <c r="AY133" i="15"/>
  <c r="AX133" i="15"/>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E133" i="15"/>
  <c r="BI132" i="15"/>
  <c r="BH132" i="15"/>
  <c r="BG132" i="15"/>
  <c r="BF132" i="15"/>
  <c r="BE132" i="15"/>
  <c r="BD132" i="15"/>
  <c r="BC132" i="15"/>
  <c r="BB132" i="15"/>
  <c r="BA132" i="15"/>
  <c r="AZ132" i="15"/>
  <c r="AY132"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X132" i="15"/>
  <c r="W132" i="15"/>
  <c r="V132" i="15"/>
  <c r="U132" i="15"/>
  <c r="T132" i="15"/>
  <c r="S132" i="15"/>
  <c r="R132" i="15"/>
  <c r="Q132" i="15"/>
  <c r="P132" i="15"/>
  <c r="O132" i="15"/>
  <c r="N132" i="15"/>
  <c r="M132" i="15"/>
  <c r="L132" i="15"/>
  <c r="K132" i="15"/>
  <c r="J132" i="15"/>
  <c r="I132" i="15"/>
  <c r="H132" i="15"/>
  <c r="G132" i="15"/>
  <c r="E132" i="15"/>
  <c r="I127" i="15"/>
  <c r="G127" i="15"/>
  <c r="F127" i="15"/>
  <c r="E127" i="15"/>
  <c r="I124" i="15"/>
  <c r="F124" i="15"/>
  <c r="E124" i="15"/>
  <c r="I123" i="15"/>
  <c r="H123" i="15"/>
  <c r="G123" i="15"/>
  <c r="F123" i="15"/>
  <c r="E123" i="15"/>
  <c r="BH121" i="15"/>
  <c r="BH123" i="15" s="1"/>
  <c r="BD121" i="15"/>
  <c r="BD123" i="15" s="1"/>
  <c r="AZ121" i="15"/>
  <c r="AZ123" i="15" s="1"/>
  <c r="AV121" i="15"/>
  <c r="AV123" i="15" s="1"/>
  <c r="AR121" i="15"/>
  <c r="AR123" i="15" s="1"/>
  <c r="AN121" i="15"/>
  <c r="AN123" i="15" s="1"/>
  <c r="AJ121" i="15"/>
  <c r="AJ123" i="15" s="1"/>
  <c r="AF121" i="15"/>
  <c r="AF123" i="15" s="1"/>
  <c r="AB121" i="15"/>
  <c r="AB123" i="15" s="1"/>
  <c r="X121" i="15"/>
  <c r="X123" i="15" s="1"/>
  <c r="T121" i="15"/>
  <c r="T123" i="15" s="1"/>
  <c r="P121" i="15"/>
  <c r="P123" i="15" s="1"/>
  <c r="L121" i="15"/>
  <c r="L123" i="15" s="1"/>
  <c r="BI120" i="15"/>
  <c r="BH120" i="15"/>
  <c r="BG120" i="15"/>
  <c r="BF120" i="15"/>
  <c r="BF121" i="15" s="1"/>
  <c r="BF123" i="15" s="1"/>
  <c r="BE120" i="15"/>
  <c r="BD120" i="15"/>
  <c r="BC120" i="15"/>
  <c r="BB120" i="15"/>
  <c r="BB121" i="15" s="1"/>
  <c r="BB123" i="15" s="1"/>
  <c r="BA120" i="15"/>
  <c r="AZ120" i="15"/>
  <c r="AY120" i="15"/>
  <c r="AX120" i="15"/>
  <c r="AX121" i="15" s="1"/>
  <c r="AX123" i="15" s="1"/>
  <c r="AW120" i="15"/>
  <c r="AV120" i="15"/>
  <c r="AU120" i="15"/>
  <c r="AT120" i="15"/>
  <c r="AT121" i="15" s="1"/>
  <c r="AT123" i="15" s="1"/>
  <c r="AS120" i="15"/>
  <c r="AR120" i="15"/>
  <c r="AQ120" i="15"/>
  <c r="AP120" i="15"/>
  <c r="AP121" i="15" s="1"/>
  <c r="AP123" i="15" s="1"/>
  <c r="AO120" i="15"/>
  <c r="AN120" i="15"/>
  <c r="AM120" i="15"/>
  <c r="AL120" i="15"/>
  <c r="AL121" i="15" s="1"/>
  <c r="AL123" i="15" s="1"/>
  <c r="AK120" i="15"/>
  <c r="AJ120" i="15"/>
  <c r="AI120" i="15"/>
  <c r="AH120" i="15"/>
  <c r="AH121" i="15" s="1"/>
  <c r="AH123" i="15" s="1"/>
  <c r="AG120" i="15"/>
  <c r="AF120" i="15"/>
  <c r="AE120" i="15"/>
  <c r="AD120" i="15"/>
  <c r="AD121" i="15" s="1"/>
  <c r="AD123" i="15" s="1"/>
  <c r="AC120" i="15"/>
  <c r="AB120" i="15"/>
  <c r="AA120" i="15"/>
  <c r="Z120" i="15"/>
  <c r="Z121" i="15" s="1"/>
  <c r="Z123" i="15" s="1"/>
  <c r="Y120" i="15"/>
  <c r="X120" i="15"/>
  <c r="W120" i="15"/>
  <c r="V120" i="15"/>
  <c r="V121" i="15" s="1"/>
  <c r="V123" i="15" s="1"/>
  <c r="U120" i="15"/>
  <c r="T120" i="15"/>
  <c r="S120" i="15"/>
  <c r="R120" i="15"/>
  <c r="R121" i="15" s="1"/>
  <c r="R123" i="15" s="1"/>
  <c r="Q120" i="15"/>
  <c r="P120" i="15"/>
  <c r="O120" i="15"/>
  <c r="N120" i="15"/>
  <c r="N121" i="15" s="1"/>
  <c r="N123" i="15" s="1"/>
  <c r="M120" i="15"/>
  <c r="L120" i="15"/>
  <c r="K120" i="15"/>
  <c r="J120" i="15"/>
  <c r="J121" i="15" s="1"/>
  <c r="J123" i="15" s="1"/>
  <c r="I120" i="15"/>
  <c r="H120" i="15"/>
  <c r="G120" i="15"/>
  <c r="F120" i="15"/>
  <c r="E120" i="15"/>
  <c r="G119" i="15"/>
  <c r="F119" i="15"/>
  <c r="BI121" i="15" s="1"/>
  <c r="BI123" i="15" s="1"/>
  <c r="E119" i="15"/>
  <c r="BI114" i="15"/>
  <c r="BH114" i="15"/>
  <c r="BG114" i="15"/>
  <c r="BF114" i="15"/>
  <c r="BE114" i="15"/>
  <c r="BD114" i="15"/>
  <c r="BC114" i="15"/>
  <c r="BB114" i="15"/>
  <c r="BA114" i="15"/>
  <c r="AZ114" i="15"/>
  <c r="AY114"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G114" i="15"/>
  <c r="E114" i="15"/>
  <c r="BI113" i="15"/>
  <c r="BH113" i="15"/>
  <c r="BG113" i="15"/>
  <c r="BF113" i="15"/>
  <c r="BE113" i="15"/>
  <c r="BD113" i="15"/>
  <c r="BC113" i="15"/>
  <c r="BB113" i="15"/>
  <c r="BA113" i="15"/>
  <c r="AZ113" i="15"/>
  <c r="AY113" i="15"/>
  <c r="AX113" i="15"/>
  <c r="AW113" i="15"/>
  <c r="AV113" i="15"/>
  <c r="AU113" i="15"/>
  <c r="AT113" i="15"/>
  <c r="AS113" i="15"/>
  <c r="AR113" i="15"/>
  <c r="AQ113" i="15"/>
  <c r="AP113" i="15"/>
  <c r="AO113" i="15"/>
  <c r="AN113" i="15"/>
  <c r="AM113" i="15"/>
  <c r="AL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E113" i="15"/>
  <c r="BI110" i="15"/>
  <c r="BH110" i="15"/>
  <c r="BG110" i="15"/>
  <c r="BF110" i="15"/>
  <c r="BE110" i="15"/>
  <c r="BD110" i="15"/>
  <c r="BC110" i="15"/>
  <c r="BB110" i="15"/>
  <c r="BA110" i="15"/>
  <c r="AZ110" i="15"/>
  <c r="AY110" i="15"/>
  <c r="AX110" i="15"/>
  <c r="AW110" i="15"/>
  <c r="AV110" i="15"/>
  <c r="AU110" i="15"/>
  <c r="AT110" i="15"/>
  <c r="AS110" i="15"/>
  <c r="AR110" i="15"/>
  <c r="AQ110" i="15"/>
  <c r="AP110" i="15"/>
  <c r="AO110" i="15"/>
  <c r="AN110" i="15"/>
  <c r="AM110" i="15"/>
  <c r="AL110" i="15"/>
  <c r="AK110" i="15"/>
  <c r="AJ110" i="15"/>
  <c r="AI110" i="15"/>
  <c r="AH110" i="15"/>
  <c r="AG110" i="15"/>
  <c r="AF110" i="15"/>
  <c r="AE110" i="15"/>
  <c r="AD110" i="15"/>
  <c r="AC110" i="15"/>
  <c r="AB110" i="15"/>
  <c r="AA110" i="15"/>
  <c r="Z110" i="15"/>
  <c r="Y110" i="15"/>
  <c r="X110" i="15"/>
  <c r="W110" i="15"/>
  <c r="V110" i="15"/>
  <c r="U110" i="15"/>
  <c r="T110" i="15"/>
  <c r="S110" i="15"/>
  <c r="R110" i="15"/>
  <c r="Q110" i="15"/>
  <c r="P110" i="15"/>
  <c r="O110" i="15"/>
  <c r="N110" i="15"/>
  <c r="M110" i="15"/>
  <c r="L110" i="15"/>
  <c r="K110" i="15"/>
  <c r="J110" i="15"/>
  <c r="I110" i="15"/>
  <c r="H110" i="15"/>
  <c r="G110" i="15"/>
  <c r="E110" i="15"/>
  <c r="BI109" i="15"/>
  <c r="BH109" i="15"/>
  <c r="BG109" i="15"/>
  <c r="BF109" i="15"/>
  <c r="BE109" i="15"/>
  <c r="BD109" i="15"/>
  <c r="BC109" i="15"/>
  <c r="BB109" i="15"/>
  <c r="BA109" i="15"/>
  <c r="AZ109" i="15"/>
  <c r="AY109"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E109" i="15"/>
  <c r="BI106" i="15"/>
  <c r="BH106" i="15"/>
  <c r="BG106" i="15"/>
  <c r="BF106" i="15"/>
  <c r="BE106" i="15"/>
  <c r="BD106" i="15"/>
  <c r="BC106" i="15"/>
  <c r="BB106" i="15"/>
  <c r="BA106" i="15"/>
  <c r="AZ106" i="15"/>
  <c r="AY106"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G106" i="15"/>
  <c r="E106" i="15"/>
  <c r="BI105" i="15"/>
  <c r="BH105" i="15"/>
  <c r="BG105" i="15"/>
  <c r="BF105" i="15"/>
  <c r="BE105" i="15"/>
  <c r="BD105" i="15"/>
  <c r="BC105" i="15"/>
  <c r="BB105" i="15"/>
  <c r="BA105" i="15"/>
  <c r="AZ105" i="15"/>
  <c r="AY105"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E105" i="15"/>
  <c r="I102" i="15"/>
  <c r="H102" i="15"/>
  <c r="G102" i="15"/>
  <c r="F102" i="15"/>
  <c r="E102" i="15"/>
  <c r="I99" i="15"/>
  <c r="G99" i="15"/>
  <c r="F99" i="15"/>
  <c r="E99" i="15"/>
  <c r="I98" i="15"/>
  <c r="G98" i="15"/>
  <c r="F98" i="15"/>
  <c r="E98" i="15"/>
  <c r="I97" i="15"/>
  <c r="G97" i="15"/>
  <c r="F97" i="15"/>
  <c r="E97" i="15"/>
  <c r="I94" i="15"/>
  <c r="H94" i="15"/>
  <c r="G94" i="15"/>
  <c r="E94" i="15"/>
  <c r="I91" i="15"/>
  <c r="G91" i="15"/>
  <c r="F91" i="15"/>
  <c r="E91" i="15"/>
  <c r="AU90" i="15"/>
  <c r="I90" i="15"/>
  <c r="G90" i="15"/>
  <c r="F90" i="15"/>
  <c r="E90" i="15"/>
  <c r="I89" i="15"/>
  <c r="G89" i="15"/>
  <c r="F89" i="15"/>
  <c r="E89" i="15"/>
  <c r="I84" i="15"/>
  <c r="G84" i="15"/>
  <c r="F84" i="15"/>
  <c r="E84" i="15"/>
  <c r="I83" i="15"/>
  <c r="G83" i="15"/>
  <c r="F83" i="15"/>
  <c r="E83" i="15"/>
  <c r="BG81" i="15"/>
  <c r="BG84" i="15" s="1"/>
  <c r="BC81" i="15"/>
  <c r="BC84" i="15" s="1"/>
  <c r="AY81" i="15"/>
  <c r="AY84" i="15" s="1"/>
  <c r="AU81" i="15"/>
  <c r="AU84" i="15" s="1"/>
  <c r="AQ81" i="15"/>
  <c r="AQ84" i="15" s="1"/>
  <c r="AM81" i="15"/>
  <c r="AM84" i="15" s="1"/>
  <c r="AI81" i="15"/>
  <c r="AI84" i="15" s="1"/>
  <c r="AE81" i="15"/>
  <c r="AE84" i="15" s="1"/>
  <c r="AA81" i="15"/>
  <c r="AA84" i="15" s="1"/>
  <c r="W81" i="15"/>
  <c r="W84" i="15" s="1"/>
  <c r="S81" i="15"/>
  <c r="S84" i="15" s="1"/>
  <c r="O81" i="15"/>
  <c r="O84" i="15" s="1"/>
  <c r="K81" i="15"/>
  <c r="K84" i="15" s="1"/>
  <c r="BI80" i="15"/>
  <c r="BH80" i="15"/>
  <c r="BG80" i="15"/>
  <c r="BF80" i="15"/>
  <c r="BE80" i="15"/>
  <c r="BD80" i="15"/>
  <c r="BC80" i="15"/>
  <c r="BB80" i="15"/>
  <c r="BA80" i="15"/>
  <c r="AZ80" i="15"/>
  <c r="AY80"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X80" i="15"/>
  <c r="W80" i="15"/>
  <c r="V80" i="15"/>
  <c r="U80" i="15"/>
  <c r="T80" i="15"/>
  <c r="S80" i="15"/>
  <c r="R80" i="15"/>
  <c r="Q80" i="15"/>
  <c r="P80" i="15"/>
  <c r="O80" i="15"/>
  <c r="N80" i="15"/>
  <c r="M80" i="15"/>
  <c r="L80" i="15"/>
  <c r="K80" i="15"/>
  <c r="J80" i="15"/>
  <c r="I80" i="15"/>
  <c r="H80" i="15"/>
  <c r="G80" i="15"/>
  <c r="F80" i="15"/>
  <c r="E80" i="15"/>
  <c r="BI79" i="15"/>
  <c r="BH79" i="15"/>
  <c r="BG79" i="15"/>
  <c r="BF79" i="15"/>
  <c r="BE79" i="15"/>
  <c r="BD79" i="15"/>
  <c r="BC79" i="15"/>
  <c r="BB79" i="15"/>
  <c r="BA79" i="15"/>
  <c r="AZ79" i="15"/>
  <c r="AY79"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F79" i="15"/>
  <c r="E79" i="15"/>
  <c r="BG76" i="15"/>
  <c r="AY76" i="15"/>
  <c r="AQ76" i="15"/>
  <c r="AI76" i="15"/>
  <c r="AA76" i="15"/>
  <c r="S76" i="15"/>
  <c r="K76" i="15"/>
  <c r="BH75" i="15"/>
  <c r="AZ75" i="15"/>
  <c r="AR75" i="15"/>
  <c r="AJ75" i="15"/>
  <c r="AC75" i="15"/>
  <c r="X75" i="15"/>
  <c r="S75" i="15"/>
  <c r="AT74" i="15"/>
  <c r="AG74" i="15"/>
  <c r="U74" i="15"/>
  <c r="J74" i="15"/>
  <c r="E74" i="15"/>
  <c r="BI73" i="15"/>
  <c r="BH73" i="15"/>
  <c r="BG73" i="15"/>
  <c r="BF73" i="15"/>
  <c r="BE73" i="15"/>
  <c r="BD73" i="15"/>
  <c r="BC73" i="15"/>
  <c r="BB73" i="15"/>
  <c r="BA73" i="15"/>
  <c r="AZ73" i="15"/>
  <c r="AY73"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F73" i="15"/>
  <c r="E73" i="15"/>
  <c r="BH68" i="15"/>
  <c r="BE68" i="15"/>
  <c r="BC68" i="15"/>
  <c r="AW68" i="15"/>
  <c r="AU68" i="15"/>
  <c r="AR68" i="15"/>
  <c r="AO68" i="15"/>
  <c r="AM68" i="15"/>
  <c r="AG68" i="15"/>
  <c r="AE68" i="15"/>
  <c r="AB68" i="15"/>
  <c r="Y68" i="15"/>
  <c r="W68" i="15"/>
  <c r="Q68" i="15"/>
  <c r="O68" i="15"/>
  <c r="L68" i="15"/>
  <c r="I68" i="15"/>
  <c r="G68" i="15"/>
  <c r="G67" i="15"/>
  <c r="E67" i="15"/>
  <c r="BI64" i="15"/>
  <c r="BI65" i="15" s="1"/>
  <c r="BI91" i="15" s="1"/>
  <c r="BH64" i="15"/>
  <c r="BF64" i="15"/>
  <c r="BE64" i="15"/>
  <c r="BD64" i="15"/>
  <c r="BD65" i="15" s="1"/>
  <c r="BD91" i="15" s="1"/>
  <c r="BA64" i="15"/>
  <c r="AX64" i="15"/>
  <c r="AW64" i="15"/>
  <c r="AV64" i="15"/>
  <c r="AS64" i="15"/>
  <c r="AP64" i="15"/>
  <c r="AO64" i="15"/>
  <c r="AN64" i="15"/>
  <c r="AN65" i="15" s="1"/>
  <c r="AN91" i="15" s="1"/>
  <c r="AK64" i="15"/>
  <c r="AH64" i="15"/>
  <c r="AG64" i="15"/>
  <c r="AF64" i="15"/>
  <c r="AC64" i="15"/>
  <c r="Z64" i="15"/>
  <c r="Y64" i="15"/>
  <c r="X64" i="15"/>
  <c r="X65" i="15" s="1"/>
  <c r="X91" i="15" s="1"/>
  <c r="U64" i="15"/>
  <c r="R64" i="15"/>
  <c r="Q64" i="15"/>
  <c r="P64" i="15"/>
  <c r="M64" i="15"/>
  <c r="J64" i="15"/>
  <c r="I64" i="15"/>
  <c r="E64" i="15"/>
  <c r="E63" i="15"/>
  <c r="BI60" i="15"/>
  <c r="BH60" i="15"/>
  <c r="BG60" i="15"/>
  <c r="BF60" i="15"/>
  <c r="BE60" i="15"/>
  <c r="BD60" i="15"/>
  <c r="BC60" i="15"/>
  <c r="BB60" i="15"/>
  <c r="BA60" i="15"/>
  <c r="AZ60" i="15"/>
  <c r="AY60"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X60" i="15"/>
  <c r="W60" i="15"/>
  <c r="V60" i="15"/>
  <c r="U60" i="15"/>
  <c r="T60" i="15"/>
  <c r="S60" i="15"/>
  <c r="R60" i="15"/>
  <c r="Q60" i="15"/>
  <c r="P60" i="15"/>
  <c r="O60" i="15"/>
  <c r="N60" i="15"/>
  <c r="M60" i="15"/>
  <c r="L60" i="15"/>
  <c r="K60" i="15"/>
  <c r="J60" i="15"/>
  <c r="I60" i="15"/>
  <c r="H60" i="15"/>
  <c r="G60" i="15"/>
  <c r="G63" i="15" s="1"/>
  <c r="F60" i="15"/>
  <c r="F63" i="15" s="1"/>
  <c r="E60" i="15"/>
  <c r="BI58" i="15"/>
  <c r="BI76" i="15" s="1"/>
  <c r="BH58" i="15"/>
  <c r="BH76" i="15" s="1"/>
  <c r="BG58" i="15"/>
  <c r="BG68" i="15" s="1"/>
  <c r="BF58" i="15"/>
  <c r="BE58" i="15"/>
  <c r="BE76" i="15" s="1"/>
  <c r="BD58" i="15"/>
  <c r="BC58" i="15"/>
  <c r="BC76" i="15" s="1"/>
  <c r="BB58" i="15"/>
  <c r="BA58" i="15"/>
  <c r="BA76" i="15" s="1"/>
  <c r="AZ58" i="15"/>
  <c r="AZ76" i="15" s="1"/>
  <c r="AY58" i="15"/>
  <c r="AY64" i="15" s="1"/>
  <c r="AY65" i="15" s="1"/>
  <c r="AY91" i="15" s="1"/>
  <c r="AX58" i="15"/>
  <c r="AW58" i="15"/>
  <c r="AW76" i="15" s="1"/>
  <c r="AV58" i="15"/>
  <c r="AU58" i="15"/>
  <c r="AU64" i="15" s="1"/>
  <c r="AU65" i="15" s="1"/>
  <c r="AU91" i="15" s="1"/>
  <c r="AT58" i="15"/>
  <c r="AS58" i="15"/>
  <c r="AS76" i="15" s="1"/>
  <c r="AR58" i="15"/>
  <c r="AR76" i="15" s="1"/>
  <c r="AQ58" i="15"/>
  <c r="AQ68" i="15" s="1"/>
  <c r="AP58" i="15"/>
  <c r="AO58" i="15"/>
  <c r="AO76" i="15" s="1"/>
  <c r="AN58" i="15"/>
  <c r="AM58" i="15"/>
  <c r="AM76" i="15" s="1"/>
  <c r="AL58" i="15"/>
  <c r="AK58" i="15"/>
  <c r="AK76" i="15" s="1"/>
  <c r="AJ58" i="15"/>
  <c r="AJ76" i="15" s="1"/>
  <c r="AI58" i="15"/>
  <c r="AI64" i="15" s="1"/>
  <c r="AI65" i="15" s="1"/>
  <c r="AI91" i="15" s="1"/>
  <c r="AH58" i="15"/>
  <c r="AG58" i="15"/>
  <c r="AG76" i="15" s="1"/>
  <c r="AF58" i="15"/>
  <c r="AE58" i="15"/>
  <c r="AE64" i="15" s="1"/>
  <c r="AE65" i="15" s="1"/>
  <c r="AE91" i="15" s="1"/>
  <c r="AD58" i="15"/>
  <c r="AC58" i="15"/>
  <c r="AC76" i="15" s="1"/>
  <c r="AB58" i="15"/>
  <c r="AB76" i="15" s="1"/>
  <c r="AA58" i="15"/>
  <c r="AA68" i="15" s="1"/>
  <c r="Z58" i="15"/>
  <c r="Y58" i="15"/>
  <c r="Y76" i="15" s="1"/>
  <c r="X58" i="15"/>
  <c r="W58" i="15"/>
  <c r="W76" i="15" s="1"/>
  <c r="V58" i="15"/>
  <c r="U58" i="15"/>
  <c r="U76" i="15" s="1"/>
  <c r="T58" i="15"/>
  <c r="T76" i="15" s="1"/>
  <c r="S58" i="15"/>
  <c r="S64" i="15" s="1"/>
  <c r="S65" i="15" s="1"/>
  <c r="S91" i="15" s="1"/>
  <c r="R58" i="15"/>
  <c r="Q58" i="15"/>
  <c r="Q76" i="15" s="1"/>
  <c r="P58" i="15"/>
  <c r="O58" i="15"/>
  <c r="O64" i="15" s="1"/>
  <c r="O65" i="15" s="1"/>
  <c r="O91" i="15" s="1"/>
  <c r="N58" i="15"/>
  <c r="M58" i="15"/>
  <c r="M76" i="15" s="1"/>
  <c r="L58" i="15"/>
  <c r="L76" i="15" s="1"/>
  <c r="K58" i="15"/>
  <c r="K68" i="15" s="1"/>
  <c r="J58" i="15"/>
  <c r="I58" i="15"/>
  <c r="I76" i="15" s="1"/>
  <c r="G58" i="15"/>
  <c r="G76" i="15" s="1"/>
  <c r="F58" i="15"/>
  <c r="E58" i="15"/>
  <c r="E76" i="15" s="1"/>
  <c r="BI56" i="15"/>
  <c r="BH56" i="15"/>
  <c r="BG56" i="15"/>
  <c r="BF56" i="15"/>
  <c r="BE56" i="15"/>
  <c r="BD56" i="15"/>
  <c r="BC56" i="15"/>
  <c r="BB56" i="15"/>
  <c r="BA56" i="15"/>
  <c r="AZ56" i="15"/>
  <c r="AY56"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R56" i="15"/>
  <c r="Q56" i="15"/>
  <c r="P56" i="15"/>
  <c r="O56" i="15"/>
  <c r="N56" i="15"/>
  <c r="M56" i="15"/>
  <c r="L56" i="15"/>
  <c r="K56" i="15"/>
  <c r="J56" i="15"/>
  <c r="I56" i="15"/>
  <c r="H56" i="15"/>
  <c r="G56" i="15"/>
  <c r="F56" i="15"/>
  <c r="E56" i="15"/>
  <c r="BI54" i="15"/>
  <c r="BH54" i="15"/>
  <c r="BG54" i="15"/>
  <c r="BF54" i="15"/>
  <c r="BE54" i="15"/>
  <c r="BD54"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I54" i="15"/>
  <c r="H54" i="15"/>
  <c r="G54" i="15"/>
  <c r="F54" i="15"/>
  <c r="E54" i="15"/>
  <c r="BE50" i="15"/>
  <c r="BE98" i="15" s="1"/>
  <c r="Y50" i="15"/>
  <c r="Y98" i="15" s="1"/>
  <c r="BH49" i="15"/>
  <c r="BH50" i="15" s="1"/>
  <c r="BH98" i="15" s="1"/>
  <c r="BE49" i="15"/>
  <c r="BD49" i="15"/>
  <c r="BD50" i="15" s="1"/>
  <c r="BD98" i="15" s="1"/>
  <c r="AZ49" i="15"/>
  <c r="AZ50" i="15" s="1"/>
  <c r="AZ98" i="15" s="1"/>
  <c r="AW49" i="15"/>
  <c r="AW50" i="15" s="1"/>
  <c r="AW98" i="15" s="1"/>
  <c r="AV49" i="15"/>
  <c r="AR49" i="15"/>
  <c r="AO49" i="15"/>
  <c r="AO50" i="15" s="1"/>
  <c r="AO98" i="15" s="1"/>
  <c r="AN49" i="15"/>
  <c r="AJ49" i="15"/>
  <c r="AJ50" i="15" s="1"/>
  <c r="AJ98" i="15" s="1"/>
  <c r="AG49" i="15"/>
  <c r="AF49" i="15"/>
  <c r="AF50" i="15" s="1"/>
  <c r="AF98" i="15" s="1"/>
  <c r="AB49" i="15"/>
  <c r="AB50" i="15" s="1"/>
  <c r="AB98" i="15" s="1"/>
  <c r="Y49" i="15"/>
  <c r="X49" i="15"/>
  <c r="X50" i="15" s="1"/>
  <c r="X98" i="15" s="1"/>
  <c r="T49" i="15"/>
  <c r="T50" i="15" s="1"/>
  <c r="T98" i="15" s="1"/>
  <c r="Q49" i="15"/>
  <c r="Q50" i="15" s="1"/>
  <c r="Q98" i="15" s="1"/>
  <c r="P49" i="15"/>
  <c r="L49" i="15"/>
  <c r="I49" i="15"/>
  <c r="F49" i="15"/>
  <c r="G48" i="15"/>
  <c r="E48" i="15"/>
  <c r="AK46" i="15"/>
  <c r="AK90" i="15" s="1"/>
  <c r="BI45" i="15"/>
  <c r="BI46" i="15" s="1"/>
  <c r="BI90" i="15" s="1"/>
  <c r="BC45" i="15"/>
  <c r="BA45" i="15"/>
  <c r="BA46" i="15" s="1"/>
  <c r="BA90" i="15" s="1"/>
  <c r="AY45" i="15"/>
  <c r="AU45" i="15"/>
  <c r="AU46" i="15" s="1"/>
  <c r="AS45" i="15"/>
  <c r="AS46" i="15" s="1"/>
  <c r="AS90" i="15" s="1"/>
  <c r="AM45" i="15"/>
  <c r="AK45" i="15"/>
  <c r="AI45" i="15"/>
  <c r="AE45" i="15"/>
  <c r="AE46" i="15" s="1"/>
  <c r="AE90" i="15" s="1"/>
  <c r="AC45" i="15"/>
  <c r="AC46" i="15" s="1"/>
  <c r="AC90" i="15" s="1"/>
  <c r="W45" i="15"/>
  <c r="U45" i="15"/>
  <c r="U46" i="15" s="1"/>
  <c r="U90" i="15" s="1"/>
  <c r="S45" i="15"/>
  <c r="O45" i="15"/>
  <c r="O46" i="15" s="1"/>
  <c r="O90" i="15" s="1"/>
  <c r="M45" i="15"/>
  <c r="M46" i="15" s="1"/>
  <c r="M90" i="15" s="1"/>
  <c r="BG44" i="15"/>
  <c r="BD44" i="15"/>
  <c r="BC44" i="15"/>
  <c r="BB44" i="15"/>
  <c r="AY44" i="15"/>
  <c r="AX44" i="15"/>
  <c r="AV44" i="15"/>
  <c r="AU44" i="15"/>
  <c r="AT44" i="15"/>
  <c r="AQ44" i="15"/>
  <c r="AN44" i="15"/>
  <c r="AM44" i="15"/>
  <c r="AL44" i="15"/>
  <c r="AI44" i="15"/>
  <c r="AH44" i="15"/>
  <c r="AF44" i="15"/>
  <c r="AE44" i="15"/>
  <c r="AD44" i="15"/>
  <c r="AA44" i="15"/>
  <c r="X44" i="15"/>
  <c r="W44" i="15"/>
  <c r="V44" i="15"/>
  <c r="S44" i="15"/>
  <c r="R44" i="15"/>
  <c r="P44" i="15"/>
  <c r="O44" i="15"/>
  <c r="N44" i="15"/>
  <c r="K44" i="15"/>
  <c r="H44" i="15"/>
  <c r="G44" i="15"/>
  <c r="F44" i="15"/>
  <c r="BI41" i="15"/>
  <c r="BI44" i="15" s="1"/>
  <c r="BH41" i="15"/>
  <c r="BH44" i="15" s="1"/>
  <c r="BG41" i="15"/>
  <c r="BF41" i="15"/>
  <c r="BF44" i="15" s="1"/>
  <c r="BE41" i="15"/>
  <c r="BE44" i="15" s="1"/>
  <c r="BD41" i="15"/>
  <c r="BC41" i="15"/>
  <c r="BB41" i="15"/>
  <c r="BA41" i="15"/>
  <c r="BA44" i="15" s="1"/>
  <c r="AZ41" i="15"/>
  <c r="AZ44" i="15" s="1"/>
  <c r="AY41" i="15"/>
  <c r="AX41" i="15"/>
  <c r="AW41" i="15"/>
  <c r="AW44" i="15" s="1"/>
  <c r="AV41" i="15"/>
  <c r="AU41" i="15"/>
  <c r="AT41" i="15"/>
  <c r="AS41" i="15"/>
  <c r="AS44" i="15" s="1"/>
  <c r="AR41" i="15"/>
  <c r="AR44" i="15" s="1"/>
  <c r="AQ41" i="15"/>
  <c r="AP41" i="15"/>
  <c r="AP44" i="15" s="1"/>
  <c r="AO41" i="15"/>
  <c r="AO44" i="15" s="1"/>
  <c r="AN41" i="15"/>
  <c r="AM41" i="15"/>
  <c r="AL41" i="15"/>
  <c r="AK41" i="15"/>
  <c r="AK44" i="15" s="1"/>
  <c r="AJ41" i="15"/>
  <c r="AJ44" i="15" s="1"/>
  <c r="AI41" i="15"/>
  <c r="AH41" i="15"/>
  <c r="AG41" i="15"/>
  <c r="AG44" i="15" s="1"/>
  <c r="AF41" i="15"/>
  <c r="AE41" i="15"/>
  <c r="AD41" i="15"/>
  <c r="AC41" i="15"/>
  <c r="AC44" i="15" s="1"/>
  <c r="AB41" i="15"/>
  <c r="AB44" i="15" s="1"/>
  <c r="AA41" i="15"/>
  <c r="Z41" i="15"/>
  <c r="Z44" i="15" s="1"/>
  <c r="Y41" i="15"/>
  <c r="Y44" i="15" s="1"/>
  <c r="X41" i="15"/>
  <c r="W41" i="15"/>
  <c r="V41" i="15"/>
  <c r="U41" i="15"/>
  <c r="U44" i="15" s="1"/>
  <c r="T41" i="15"/>
  <c r="T44" i="15" s="1"/>
  <c r="S41" i="15"/>
  <c r="R41" i="15"/>
  <c r="Q41" i="15"/>
  <c r="Q44" i="15" s="1"/>
  <c r="P41" i="15"/>
  <c r="O41" i="15"/>
  <c r="N41" i="15"/>
  <c r="M41" i="15"/>
  <c r="M44" i="15" s="1"/>
  <c r="L41" i="15"/>
  <c r="L44" i="15" s="1"/>
  <c r="K41" i="15"/>
  <c r="J41" i="15"/>
  <c r="J44" i="15" s="1"/>
  <c r="I41" i="15"/>
  <c r="I44" i="15" s="1"/>
  <c r="H41" i="15"/>
  <c r="G41" i="15"/>
  <c r="F41" i="15"/>
  <c r="F42" i="15" s="1"/>
  <c r="F48" i="15" s="1"/>
  <c r="E41" i="15"/>
  <c r="E44" i="15" s="1"/>
  <c r="BI39" i="15"/>
  <c r="BI75" i="15" s="1"/>
  <c r="BH39" i="15"/>
  <c r="BH45" i="15" s="1"/>
  <c r="BH46" i="15" s="1"/>
  <c r="BH90" i="15" s="1"/>
  <c r="BG39" i="15"/>
  <c r="BF39" i="15"/>
  <c r="BF45" i="15" s="1"/>
  <c r="BF46" i="15" s="1"/>
  <c r="BF90" i="15" s="1"/>
  <c r="BE39" i="15"/>
  <c r="BE75" i="15" s="1"/>
  <c r="BD39" i="15"/>
  <c r="BD75" i="15" s="1"/>
  <c r="BC39" i="15"/>
  <c r="BB39" i="15"/>
  <c r="BA39" i="15"/>
  <c r="BA75" i="15" s="1"/>
  <c r="AZ39" i="15"/>
  <c r="AZ45" i="15" s="1"/>
  <c r="AZ46" i="15" s="1"/>
  <c r="AZ90" i="15" s="1"/>
  <c r="AY39" i="15"/>
  <c r="AX39" i="15"/>
  <c r="AW39" i="15"/>
  <c r="AW75" i="15" s="1"/>
  <c r="AV39" i="15"/>
  <c r="AV75" i="15" s="1"/>
  <c r="AU39" i="15"/>
  <c r="AT39" i="15"/>
  <c r="AT49" i="15" s="1"/>
  <c r="AT50" i="15" s="1"/>
  <c r="AT98" i="15" s="1"/>
  <c r="AS39" i="15"/>
  <c r="AS75" i="15" s="1"/>
  <c r="AR39" i="15"/>
  <c r="AR45" i="15" s="1"/>
  <c r="AR46" i="15" s="1"/>
  <c r="AR90" i="15" s="1"/>
  <c r="AQ39" i="15"/>
  <c r="AP39" i="15"/>
  <c r="AO39" i="15"/>
  <c r="AO75" i="15" s="1"/>
  <c r="AN39" i="15"/>
  <c r="AN75" i="15" s="1"/>
  <c r="AM39" i="15"/>
  <c r="AL39" i="15"/>
  <c r="AK39" i="15"/>
  <c r="AK75" i="15" s="1"/>
  <c r="AJ39" i="15"/>
  <c r="AJ45" i="15" s="1"/>
  <c r="AJ46" i="15" s="1"/>
  <c r="AJ90" i="15" s="1"/>
  <c r="AI39" i="15"/>
  <c r="AH39" i="15"/>
  <c r="AG39" i="15"/>
  <c r="AG75" i="15" s="1"/>
  <c r="AF39" i="15"/>
  <c r="AF75" i="15" s="1"/>
  <c r="AE39" i="15"/>
  <c r="AD39" i="15"/>
  <c r="AD49" i="15" s="1"/>
  <c r="AD50" i="15" s="1"/>
  <c r="AD98" i="15" s="1"/>
  <c r="AC39" i="15"/>
  <c r="AC49" i="15" s="1"/>
  <c r="AB39" i="15"/>
  <c r="AB75" i="15" s="1"/>
  <c r="AA39" i="15"/>
  <c r="Z39" i="15"/>
  <c r="Z45" i="15" s="1"/>
  <c r="Z46" i="15" s="1"/>
  <c r="Z90" i="15" s="1"/>
  <c r="Y39" i="15"/>
  <c r="Y75" i="15" s="1"/>
  <c r="X39" i="15"/>
  <c r="X45" i="15" s="1"/>
  <c r="X46" i="15" s="1"/>
  <c r="X90" i="15" s="1"/>
  <c r="W39" i="15"/>
  <c r="V39" i="15"/>
  <c r="U39" i="15"/>
  <c r="U75" i="15" s="1"/>
  <c r="T39" i="15"/>
  <c r="T75" i="15" s="1"/>
  <c r="S39" i="15"/>
  <c r="S49" i="15" s="1"/>
  <c r="S50" i="15" s="1"/>
  <c r="S98" i="15" s="1"/>
  <c r="R39" i="15"/>
  <c r="Q39" i="15"/>
  <c r="Q75" i="15" s="1"/>
  <c r="P39" i="15"/>
  <c r="P75" i="15" s="1"/>
  <c r="O39" i="15"/>
  <c r="N39" i="15"/>
  <c r="M39" i="15"/>
  <c r="M75" i="15" s="1"/>
  <c r="L39" i="15"/>
  <c r="L75" i="15" s="1"/>
  <c r="K39" i="15"/>
  <c r="J39" i="15"/>
  <c r="I39" i="15"/>
  <c r="I75" i="15" s="1"/>
  <c r="G39" i="15"/>
  <c r="F39" i="15"/>
  <c r="F75" i="15" s="1"/>
  <c r="E39" i="15"/>
  <c r="BI37" i="15"/>
  <c r="BH37" i="15"/>
  <c r="BG37" i="15"/>
  <c r="BF37" i="15"/>
  <c r="BE37" i="15"/>
  <c r="BD37" i="15"/>
  <c r="BC37" i="15"/>
  <c r="BB37" i="15"/>
  <c r="BA37" i="15"/>
  <c r="AZ37" i="15"/>
  <c r="AY37" i="15"/>
  <c r="AX37" i="15"/>
  <c r="AW37" i="15"/>
  <c r="AV37" i="15"/>
  <c r="AU37" i="15"/>
  <c r="AT37" i="15"/>
  <c r="AS37" i="15"/>
  <c r="AR37" i="15"/>
  <c r="AQ37" i="15"/>
  <c r="AP37" i="15"/>
  <c r="AO37" i="15"/>
  <c r="AN37" i="15"/>
  <c r="AM37" i="15"/>
  <c r="AL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F37" i="15"/>
  <c r="E37" i="15"/>
  <c r="BI35" i="15"/>
  <c r="BH35" i="15"/>
  <c r="BG35" i="15"/>
  <c r="BF35" i="15"/>
  <c r="BE35" i="15"/>
  <c r="BD35" i="15"/>
  <c r="BC35" i="15"/>
  <c r="BB35" i="15"/>
  <c r="BA35" i="15"/>
  <c r="AZ35" i="15"/>
  <c r="AY35"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BG30" i="15"/>
  <c r="BE30" i="15"/>
  <c r="BB30" i="15"/>
  <c r="AY30" i="15"/>
  <c r="AW30" i="15"/>
  <c r="AW31" i="15" s="1"/>
  <c r="AW97" i="15" s="1"/>
  <c r="AQ30" i="15"/>
  <c r="AO30" i="15"/>
  <c r="AL30" i="15"/>
  <c r="AL31" i="15" s="1"/>
  <c r="AL97" i="15" s="1"/>
  <c r="AI30" i="15"/>
  <c r="AG30" i="15"/>
  <c r="AE30" i="15"/>
  <c r="AC30" i="15"/>
  <c r="AA30" i="15"/>
  <c r="Y30" i="15"/>
  <c r="W30" i="15"/>
  <c r="U30" i="15"/>
  <c r="S30" i="15"/>
  <c r="Q30" i="15"/>
  <c r="Q31" i="15" s="1"/>
  <c r="Q97" i="15" s="1"/>
  <c r="O30" i="15"/>
  <c r="M30" i="15"/>
  <c r="K30" i="15"/>
  <c r="I30" i="15"/>
  <c r="G30" i="15"/>
  <c r="E30" i="15"/>
  <c r="BI29" i="15"/>
  <c r="BH29" i="15"/>
  <c r="BG29" i="15"/>
  <c r="BF29" i="15"/>
  <c r="BE29" i="15"/>
  <c r="BD29"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F29" i="15"/>
  <c r="BB31" i="15" s="1"/>
  <c r="BB97" i="15" s="1"/>
  <c r="E29" i="15"/>
  <c r="BI25" i="15"/>
  <c r="BH25" i="15"/>
  <c r="BG25" i="15"/>
  <c r="BF25" i="15"/>
  <c r="BE25" i="15"/>
  <c r="BD25"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BI22" i="15"/>
  <c r="BH22" i="15"/>
  <c r="BG22" i="15"/>
  <c r="BF22" i="15"/>
  <c r="BE22" i="15"/>
  <c r="BD22" i="15"/>
  <c r="BC22" i="15"/>
  <c r="BB22" i="15"/>
  <c r="BA22" i="15"/>
  <c r="AZ22" i="15"/>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F23" i="15" s="1"/>
  <c r="E22" i="15"/>
  <c r="BI20" i="15"/>
  <c r="BI74" i="15" s="1"/>
  <c r="BH20" i="15"/>
  <c r="BG20" i="15"/>
  <c r="BG74" i="15" s="1"/>
  <c r="BF20" i="15"/>
  <c r="BF74" i="15" s="1"/>
  <c r="BE20" i="15"/>
  <c r="BE74" i="15" s="1"/>
  <c r="BD20" i="15"/>
  <c r="BC20" i="15"/>
  <c r="BC74" i="15" s="1"/>
  <c r="BB20" i="15"/>
  <c r="BB74" i="15" s="1"/>
  <c r="BA20" i="15"/>
  <c r="BA74" i="15" s="1"/>
  <c r="AZ20" i="15"/>
  <c r="AZ26" i="15" s="1"/>
  <c r="AZ27" i="15" s="1"/>
  <c r="AZ89" i="15" s="1"/>
  <c r="AY20" i="15"/>
  <c r="AY74" i="15" s="1"/>
  <c r="AX20" i="15"/>
  <c r="AX74" i="15" s="1"/>
  <c r="AW20" i="15"/>
  <c r="AW74" i="15" s="1"/>
  <c r="AV20" i="15"/>
  <c r="AV26" i="15" s="1"/>
  <c r="AV27" i="15" s="1"/>
  <c r="AV89" i="15" s="1"/>
  <c r="AU20" i="15"/>
  <c r="AU74" i="15" s="1"/>
  <c r="AT20" i="15"/>
  <c r="AT30" i="15" s="1"/>
  <c r="AS20" i="15"/>
  <c r="AS74" i="15" s="1"/>
  <c r="AR20" i="15"/>
  <c r="AQ20" i="15"/>
  <c r="AQ74" i="15" s="1"/>
  <c r="AP20" i="15"/>
  <c r="AP74" i="15" s="1"/>
  <c r="AO20" i="15"/>
  <c r="AO74" i="15" s="1"/>
  <c r="AN20" i="15"/>
  <c r="AM20" i="15"/>
  <c r="AM74" i="15" s="1"/>
  <c r="AL20" i="15"/>
  <c r="AL74" i="15" s="1"/>
  <c r="AK20" i="15"/>
  <c r="AK74" i="15" s="1"/>
  <c r="AJ20" i="15"/>
  <c r="AJ26" i="15" s="1"/>
  <c r="AJ27" i="15" s="1"/>
  <c r="AJ89" i="15" s="1"/>
  <c r="AI20" i="15"/>
  <c r="AI74" i="15" s="1"/>
  <c r="AH20" i="15"/>
  <c r="AH74" i="15" s="1"/>
  <c r="AG20" i="15"/>
  <c r="AG26" i="15" s="1"/>
  <c r="AG27" i="15" s="1"/>
  <c r="AG89" i="15" s="1"/>
  <c r="AF20" i="15"/>
  <c r="AF26" i="15" s="1"/>
  <c r="AF27" i="15" s="1"/>
  <c r="AF89" i="15" s="1"/>
  <c r="AE20" i="15"/>
  <c r="AE74" i="15" s="1"/>
  <c r="AD20" i="15"/>
  <c r="AD74" i="15" s="1"/>
  <c r="AC20" i="15"/>
  <c r="AC26" i="15" s="1"/>
  <c r="AC27" i="15" s="1"/>
  <c r="AC89" i="15" s="1"/>
  <c r="AB20" i="15"/>
  <c r="AA20" i="15"/>
  <c r="AA74" i="15" s="1"/>
  <c r="Z20" i="15"/>
  <c r="Z30" i="15" s="1"/>
  <c r="Y20" i="15"/>
  <c r="Y74" i="15" s="1"/>
  <c r="X20" i="15"/>
  <c r="W20" i="15"/>
  <c r="W74" i="15" s="1"/>
  <c r="V20" i="15"/>
  <c r="V74" i="15" s="1"/>
  <c r="U20" i="15"/>
  <c r="U26" i="15" s="1"/>
  <c r="U27" i="15" s="1"/>
  <c r="U89" i="15" s="1"/>
  <c r="T20" i="15"/>
  <c r="T26" i="15" s="1"/>
  <c r="T27" i="15" s="1"/>
  <c r="T89" i="15" s="1"/>
  <c r="S20" i="15"/>
  <c r="S74" i="15" s="1"/>
  <c r="R20" i="15"/>
  <c r="R30" i="15" s="1"/>
  <c r="Q20" i="15"/>
  <c r="Q74" i="15" s="1"/>
  <c r="P20" i="15"/>
  <c r="P26" i="15" s="1"/>
  <c r="P27" i="15" s="1"/>
  <c r="P89" i="15" s="1"/>
  <c r="O20" i="15"/>
  <c r="O74" i="15" s="1"/>
  <c r="N20" i="15"/>
  <c r="N74" i="15" s="1"/>
  <c r="M20" i="15"/>
  <c r="M74" i="15" s="1"/>
  <c r="L20" i="15"/>
  <c r="K20" i="15"/>
  <c r="K74" i="15" s="1"/>
  <c r="J20" i="15"/>
  <c r="J30" i="15" s="1"/>
  <c r="I20" i="15"/>
  <c r="I74" i="15" s="1"/>
  <c r="G20" i="15"/>
  <c r="G74" i="15" s="1"/>
  <c r="F20" i="15"/>
  <c r="F74" i="15" s="1"/>
  <c r="E20" i="15"/>
  <c r="E26" i="15" s="1"/>
  <c r="BI18" i="15"/>
  <c r="BH18" i="15"/>
  <c r="BG18" i="15"/>
  <c r="BF18" i="15"/>
  <c r="BE18" i="15"/>
  <c r="BD18" i="15"/>
  <c r="BC18" i="15"/>
  <c r="BB18" i="15"/>
  <c r="BA18" i="15"/>
  <c r="AZ18" i="15"/>
  <c r="AY18" i="15"/>
  <c r="AX18" i="15"/>
  <c r="AW18" i="15"/>
  <c r="AV18" i="15"/>
  <c r="AU18" i="15"/>
  <c r="AT18" i="15"/>
  <c r="AS18" i="15"/>
  <c r="AR18" i="15"/>
  <c r="AQ18" i="15"/>
  <c r="AP18" i="15"/>
  <c r="AO18" i="15"/>
  <c r="AN18" i="15"/>
  <c r="AM18" i="15"/>
  <c r="AL18" i="15"/>
  <c r="AK18" i="15"/>
  <c r="AJ18" i="15"/>
  <c r="AI18" i="15"/>
  <c r="AH18"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BI16" i="15"/>
  <c r="BH16" i="15"/>
  <c r="BG16" i="15"/>
  <c r="BF16" i="15"/>
  <c r="BE16" i="15"/>
  <c r="BD16" i="15"/>
  <c r="BC16" i="15"/>
  <c r="BB16" i="15"/>
  <c r="BA16" i="15"/>
  <c r="AZ16" i="15"/>
  <c r="AY16"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BI12" i="15"/>
  <c r="BH12" i="15"/>
  <c r="BG12" i="15"/>
  <c r="BF12" i="15"/>
  <c r="BE12" i="15"/>
  <c r="BD12" i="15"/>
  <c r="BC12" i="15"/>
  <c r="BB12" i="15"/>
  <c r="BA12" i="15"/>
  <c r="AZ12" i="15"/>
  <c r="AY12"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E6" i="15"/>
  <c r="E5" i="15"/>
  <c r="E4" i="15"/>
  <c r="E3" i="15"/>
  <c r="E2" i="15"/>
  <c r="A1" i="15"/>
  <c r="BI247" i="14"/>
  <c r="BH247"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X247" i="14"/>
  <c r="W247" i="14"/>
  <c r="V247" i="14"/>
  <c r="U247" i="14"/>
  <c r="T247" i="14"/>
  <c r="S247" i="14"/>
  <c r="R247" i="14"/>
  <c r="Q247" i="14"/>
  <c r="P247" i="14"/>
  <c r="O247" i="14"/>
  <c r="N247" i="14"/>
  <c r="M247" i="14"/>
  <c r="L247" i="14"/>
  <c r="K247" i="14"/>
  <c r="J247" i="14"/>
  <c r="I247" i="14"/>
  <c r="H247" i="14"/>
  <c r="G247" i="14"/>
  <c r="E247" i="14"/>
  <c r="BI246" i="14"/>
  <c r="BH246"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X246" i="14"/>
  <c r="W246" i="14"/>
  <c r="V246" i="14"/>
  <c r="U246" i="14"/>
  <c r="T246" i="14"/>
  <c r="S246" i="14"/>
  <c r="R246" i="14"/>
  <c r="Q246" i="14"/>
  <c r="P246" i="14"/>
  <c r="O246" i="14"/>
  <c r="N246" i="14"/>
  <c r="M246" i="14"/>
  <c r="L246" i="14"/>
  <c r="K246" i="14"/>
  <c r="J246" i="14"/>
  <c r="I246" i="14"/>
  <c r="H246" i="14"/>
  <c r="G246" i="14"/>
  <c r="E246" i="14"/>
  <c r="BI245" i="14"/>
  <c r="BH245" i="14"/>
  <c r="BG245" i="14"/>
  <c r="BF245" i="14"/>
  <c r="BE245" i="14"/>
  <c r="BD245" i="14"/>
  <c r="BC245" i="14"/>
  <c r="BB245" i="14"/>
  <c r="BA245" i="14"/>
  <c r="AZ245" i="14"/>
  <c r="AY245" i="14"/>
  <c r="AX245" i="14"/>
  <c r="AW245" i="14"/>
  <c r="AV245" i="14"/>
  <c r="AU245" i="14"/>
  <c r="AT245" i="14"/>
  <c r="AS245" i="14"/>
  <c r="AR245" i="14"/>
  <c r="AQ245" i="14"/>
  <c r="AP245" i="14"/>
  <c r="AO245" i="14"/>
  <c r="AN245" i="14"/>
  <c r="AM245" i="14"/>
  <c r="AL245" i="14"/>
  <c r="AK245" i="14"/>
  <c r="AJ245" i="14"/>
  <c r="AI245" i="14"/>
  <c r="AH245" i="14"/>
  <c r="AG245" i="14"/>
  <c r="AF245" i="14"/>
  <c r="AE245" i="14"/>
  <c r="AD245" i="14"/>
  <c r="AC245" i="14"/>
  <c r="AB245" i="14"/>
  <c r="AA245" i="14"/>
  <c r="Z245" i="14"/>
  <c r="Y245" i="14"/>
  <c r="X245" i="14"/>
  <c r="W245" i="14"/>
  <c r="V245" i="14"/>
  <c r="U245" i="14"/>
  <c r="T245" i="14"/>
  <c r="S245" i="14"/>
  <c r="R245" i="14"/>
  <c r="Q245" i="14"/>
  <c r="P245" i="14"/>
  <c r="O245" i="14"/>
  <c r="N245" i="14"/>
  <c r="M245" i="14"/>
  <c r="L245" i="14"/>
  <c r="K245" i="14"/>
  <c r="J245" i="14"/>
  <c r="I245" i="14"/>
  <c r="H245" i="14"/>
  <c r="G245" i="14"/>
  <c r="E245" i="14"/>
  <c r="BI241" i="14"/>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I241" i="14"/>
  <c r="H241" i="14"/>
  <c r="G241" i="14"/>
  <c r="E241" i="14"/>
  <c r="BI240" i="14"/>
  <c r="BH240"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X240" i="14"/>
  <c r="W240" i="14"/>
  <c r="V240" i="14"/>
  <c r="U240" i="14"/>
  <c r="T240" i="14"/>
  <c r="S240" i="14"/>
  <c r="R240" i="14"/>
  <c r="Q240" i="14"/>
  <c r="P240" i="14"/>
  <c r="O240" i="14"/>
  <c r="N240" i="14"/>
  <c r="M240" i="14"/>
  <c r="L240" i="14"/>
  <c r="K240" i="14"/>
  <c r="J240" i="14"/>
  <c r="I240" i="14"/>
  <c r="H240" i="14"/>
  <c r="G240" i="14"/>
  <c r="E240"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E239" i="14"/>
  <c r="BI235" i="14"/>
  <c r="BH235"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X235" i="14"/>
  <c r="W235" i="14"/>
  <c r="V235" i="14"/>
  <c r="U235" i="14"/>
  <c r="T235" i="14"/>
  <c r="S235" i="14"/>
  <c r="R235" i="14"/>
  <c r="Q235" i="14"/>
  <c r="P235" i="14"/>
  <c r="O235" i="14"/>
  <c r="N235" i="14"/>
  <c r="M235" i="14"/>
  <c r="L235" i="14"/>
  <c r="K235" i="14"/>
  <c r="J235" i="14"/>
  <c r="I235" i="14"/>
  <c r="H235" i="14"/>
  <c r="G235" i="14"/>
  <c r="E235" i="14"/>
  <c r="BI234" i="14"/>
  <c r="BH234" i="14"/>
  <c r="BG234" i="14"/>
  <c r="BF234" i="14"/>
  <c r="BE234" i="14"/>
  <c r="BD234" i="14"/>
  <c r="BC234" i="14"/>
  <c r="BB234" i="14"/>
  <c r="BA234" i="14"/>
  <c r="AZ234" i="14"/>
  <c r="AY234" i="14"/>
  <c r="AX234" i="14"/>
  <c r="AW234" i="14"/>
  <c r="AV234" i="14"/>
  <c r="AU234" i="14"/>
  <c r="AT234" i="14"/>
  <c r="AS234" i="14"/>
  <c r="AR234" i="14"/>
  <c r="AQ234" i="14"/>
  <c r="AP234" i="14"/>
  <c r="AO234" i="14"/>
  <c r="AN234" i="14"/>
  <c r="AM234" i="14"/>
  <c r="AL234" i="14"/>
  <c r="AK234" i="14"/>
  <c r="AJ234" i="14"/>
  <c r="AI234" i="14"/>
  <c r="AH234" i="14"/>
  <c r="AG234" i="14"/>
  <c r="AF234" i="14"/>
  <c r="AE234" i="14"/>
  <c r="AD234" i="14"/>
  <c r="AC234" i="14"/>
  <c r="AB234" i="14"/>
  <c r="AA234" i="14"/>
  <c r="Z234" i="14"/>
  <c r="Y234" i="14"/>
  <c r="X234" i="14"/>
  <c r="W234" i="14"/>
  <c r="V234" i="14"/>
  <c r="U234" i="14"/>
  <c r="T234" i="14"/>
  <c r="S234" i="14"/>
  <c r="R234" i="14"/>
  <c r="Q234" i="14"/>
  <c r="P234" i="14"/>
  <c r="O234" i="14"/>
  <c r="N234" i="14"/>
  <c r="M234" i="14"/>
  <c r="L234" i="14"/>
  <c r="K234" i="14"/>
  <c r="J234" i="14"/>
  <c r="I234" i="14"/>
  <c r="H234" i="14"/>
  <c r="G234" i="14"/>
  <c r="E234" i="14"/>
  <c r="BI233" i="14"/>
  <c r="BH233"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X233" i="14"/>
  <c r="W233" i="14"/>
  <c r="V233" i="14"/>
  <c r="U233" i="14"/>
  <c r="T233" i="14"/>
  <c r="S233" i="14"/>
  <c r="R233" i="14"/>
  <c r="Q233" i="14"/>
  <c r="P233" i="14"/>
  <c r="O233" i="14"/>
  <c r="N233" i="14"/>
  <c r="M233" i="14"/>
  <c r="L233" i="14"/>
  <c r="K233" i="14"/>
  <c r="J233" i="14"/>
  <c r="I233" i="14"/>
  <c r="H233" i="14"/>
  <c r="G233" i="14"/>
  <c r="E233" i="14"/>
  <c r="BI227" i="14"/>
  <c r="BH227" i="14"/>
  <c r="BG227" i="14"/>
  <c r="BF227" i="14"/>
  <c r="BE227" i="14"/>
  <c r="BD227" i="14"/>
  <c r="BC227" i="14"/>
  <c r="BB227" i="14"/>
  <c r="BA227" i="14"/>
  <c r="AZ227" i="14"/>
  <c r="AY227" i="14"/>
  <c r="AX227" i="14"/>
  <c r="AW227" i="14"/>
  <c r="AV227" i="14"/>
  <c r="AU227" i="14"/>
  <c r="AT227" i="14"/>
  <c r="AS227" i="14"/>
  <c r="AR227" i="14"/>
  <c r="AQ227" i="14"/>
  <c r="AP227" i="14"/>
  <c r="AO227" i="14"/>
  <c r="AN227" i="14"/>
  <c r="AM227" i="14"/>
  <c r="AL227" i="14"/>
  <c r="AK227" i="14"/>
  <c r="AJ227" i="14"/>
  <c r="AI227" i="14"/>
  <c r="AH227" i="14"/>
  <c r="AG227" i="14"/>
  <c r="AF227" i="14"/>
  <c r="AE227" i="14"/>
  <c r="AD227" i="14"/>
  <c r="AC227" i="14"/>
  <c r="AB227" i="14"/>
  <c r="AA227" i="14"/>
  <c r="Z227" i="14"/>
  <c r="Y227" i="14"/>
  <c r="X227" i="14"/>
  <c r="W227" i="14"/>
  <c r="V227" i="14"/>
  <c r="U227" i="14"/>
  <c r="T227" i="14"/>
  <c r="S227" i="14"/>
  <c r="R227" i="14"/>
  <c r="Q227" i="14"/>
  <c r="P227" i="14"/>
  <c r="O227" i="14"/>
  <c r="N227" i="14"/>
  <c r="M227" i="14"/>
  <c r="L227" i="14"/>
  <c r="K227" i="14"/>
  <c r="J227" i="14"/>
  <c r="I227" i="14"/>
  <c r="H227" i="14"/>
  <c r="G227" i="14"/>
  <c r="E227" i="14"/>
  <c r="BI226" i="14"/>
  <c r="BH226"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X226" i="14"/>
  <c r="W226" i="14"/>
  <c r="V226" i="14"/>
  <c r="U226" i="14"/>
  <c r="T226" i="14"/>
  <c r="S226" i="14"/>
  <c r="R226" i="14"/>
  <c r="Q226" i="14"/>
  <c r="P226" i="14"/>
  <c r="O226" i="14"/>
  <c r="N226" i="14"/>
  <c r="M226" i="14"/>
  <c r="L226" i="14"/>
  <c r="K226" i="14"/>
  <c r="J226" i="14"/>
  <c r="I226" i="14"/>
  <c r="H226" i="14"/>
  <c r="G226" i="14"/>
  <c r="E226" i="14"/>
  <c r="BI223" i="14"/>
  <c r="BH223"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X223" i="14"/>
  <c r="W223" i="14"/>
  <c r="V223" i="14"/>
  <c r="U223" i="14"/>
  <c r="T223" i="14"/>
  <c r="S223" i="14"/>
  <c r="R223" i="14"/>
  <c r="Q223" i="14"/>
  <c r="P223" i="14"/>
  <c r="O223" i="14"/>
  <c r="N223" i="14"/>
  <c r="M223" i="14"/>
  <c r="L223" i="14"/>
  <c r="K223" i="14"/>
  <c r="J223" i="14"/>
  <c r="I223" i="14"/>
  <c r="H223" i="14"/>
  <c r="G223" i="14"/>
  <c r="E223"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E222" i="14"/>
  <c r="BI219" i="14"/>
  <c r="BH219" i="14"/>
  <c r="BG219" i="14"/>
  <c r="BF219" i="14"/>
  <c r="BE219" i="14"/>
  <c r="BD219" i="14"/>
  <c r="BC219" i="14"/>
  <c r="BB219" i="14"/>
  <c r="BA219" i="14"/>
  <c r="AZ219" i="14"/>
  <c r="AY219" i="14"/>
  <c r="AX219" i="14"/>
  <c r="AW219" i="14"/>
  <c r="AV219" i="14"/>
  <c r="AU219" i="14"/>
  <c r="AT219" i="14"/>
  <c r="AS219" i="14"/>
  <c r="AR219" i="14"/>
  <c r="AQ219" i="14"/>
  <c r="AP219" i="14"/>
  <c r="AO219" i="14"/>
  <c r="AN219" i="14"/>
  <c r="AM219" i="14"/>
  <c r="AL219" i="14"/>
  <c r="AK219" i="14"/>
  <c r="AJ219" i="14"/>
  <c r="AI219" i="14"/>
  <c r="AH219" i="14"/>
  <c r="AG219" i="14"/>
  <c r="AF219" i="14"/>
  <c r="AE219" i="14"/>
  <c r="AD219" i="14"/>
  <c r="AC219" i="14"/>
  <c r="AB219" i="14"/>
  <c r="AA219" i="14"/>
  <c r="Z219" i="14"/>
  <c r="Y219" i="14"/>
  <c r="X219" i="14"/>
  <c r="W219" i="14"/>
  <c r="V219" i="14"/>
  <c r="U219" i="14"/>
  <c r="T219" i="14"/>
  <c r="S219" i="14"/>
  <c r="R219" i="14"/>
  <c r="Q219" i="14"/>
  <c r="P219" i="14"/>
  <c r="O219" i="14"/>
  <c r="N219" i="14"/>
  <c r="M219" i="14"/>
  <c r="L219" i="14"/>
  <c r="K219" i="14"/>
  <c r="J219" i="14"/>
  <c r="I219" i="14"/>
  <c r="H219" i="14"/>
  <c r="G219" i="14"/>
  <c r="E219" i="14"/>
  <c r="BI218" i="14"/>
  <c r="BH218"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X218" i="14"/>
  <c r="W218" i="14"/>
  <c r="V218" i="14"/>
  <c r="U218" i="14"/>
  <c r="T218" i="14"/>
  <c r="S218" i="14"/>
  <c r="R218" i="14"/>
  <c r="Q218" i="14"/>
  <c r="P218" i="14"/>
  <c r="O218" i="14"/>
  <c r="N218" i="14"/>
  <c r="M218" i="14"/>
  <c r="L218" i="14"/>
  <c r="K218" i="14"/>
  <c r="J218" i="14"/>
  <c r="I218" i="14"/>
  <c r="H218" i="14"/>
  <c r="G218" i="14"/>
  <c r="E218" i="14"/>
  <c r="BF214" i="14"/>
  <c r="BB214" i="14"/>
  <c r="AX214" i="14"/>
  <c r="AT214" i="14"/>
  <c r="AP214" i="14"/>
  <c r="AL214" i="14"/>
  <c r="AH214" i="14"/>
  <c r="AD214" i="14"/>
  <c r="Z214" i="14"/>
  <c r="V214" i="14"/>
  <c r="R214" i="14"/>
  <c r="N214" i="14"/>
  <c r="J214" i="14"/>
  <c r="F214" i="14"/>
  <c r="BC213" i="14"/>
  <c r="BI207" i="14"/>
  <c r="BH207" i="14"/>
  <c r="BG207" i="14"/>
  <c r="BF207" i="14"/>
  <c r="BE207" i="14"/>
  <c r="BD207" i="14"/>
  <c r="BC207" i="14"/>
  <c r="BB207" i="14"/>
  <c r="BA207" i="14"/>
  <c r="AZ207" i="14"/>
  <c r="AY207" i="14"/>
  <c r="AX207" i="14"/>
  <c r="AW207" i="14"/>
  <c r="AV207" i="14"/>
  <c r="AU207" i="14"/>
  <c r="AT207" i="14"/>
  <c r="AS207" i="14"/>
  <c r="AR207" i="14"/>
  <c r="AQ207" i="14"/>
  <c r="AP207" i="14"/>
  <c r="AO207" i="14"/>
  <c r="AN207" i="14"/>
  <c r="AM207" i="14"/>
  <c r="AL207" i="14"/>
  <c r="AK207" i="14"/>
  <c r="AJ207" i="14"/>
  <c r="AI207" i="14"/>
  <c r="AH207" i="14"/>
  <c r="AG207" i="14"/>
  <c r="AF207" i="14"/>
  <c r="AE207" i="14"/>
  <c r="AD207" i="14"/>
  <c r="AC207" i="14"/>
  <c r="AB207" i="14"/>
  <c r="AA207" i="14"/>
  <c r="Z207" i="14"/>
  <c r="Y207" i="14"/>
  <c r="X207" i="14"/>
  <c r="W207" i="14"/>
  <c r="V207" i="14"/>
  <c r="U207" i="14"/>
  <c r="T207" i="14"/>
  <c r="S207" i="14"/>
  <c r="R207" i="14"/>
  <c r="Q207" i="14"/>
  <c r="P207" i="14"/>
  <c r="O207" i="14"/>
  <c r="N207" i="14"/>
  <c r="M207" i="14"/>
  <c r="L207" i="14"/>
  <c r="K207" i="14"/>
  <c r="J207" i="14"/>
  <c r="I207" i="14"/>
  <c r="H207" i="14"/>
  <c r="G207" i="14"/>
  <c r="E207" i="14"/>
  <c r="BI203" i="14"/>
  <c r="BH203" i="14"/>
  <c r="BG203" i="14"/>
  <c r="BF203" i="14"/>
  <c r="BE203" i="14"/>
  <c r="BD203" i="14"/>
  <c r="BC203" i="14"/>
  <c r="BB203" i="14"/>
  <c r="BA203" i="14"/>
  <c r="AZ203" i="14"/>
  <c r="AY203" i="14"/>
  <c r="AX203" i="14"/>
  <c r="AW203" i="14"/>
  <c r="AV203" i="14"/>
  <c r="AU203" i="14"/>
  <c r="AT203" i="14"/>
  <c r="AS203" i="14"/>
  <c r="AR203" i="14"/>
  <c r="AQ203" i="14"/>
  <c r="AP203" i="14"/>
  <c r="AO203" i="14"/>
  <c r="AN203" i="14"/>
  <c r="AM203" i="14"/>
  <c r="AL203" i="14"/>
  <c r="AK203" i="14"/>
  <c r="AJ203" i="14"/>
  <c r="AI203" i="14"/>
  <c r="AH203" i="14"/>
  <c r="AG203" i="14"/>
  <c r="AF203" i="14"/>
  <c r="AE203" i="14"/>
  <c r="AD203" i="14"/>
  <c r="AC203" i="14"/>
  <c r="AB203" i="14"/>
  <c r="AA203" i="14"/>
  <c r="Z203" i="14"/>
  <c r="Y203" i="14"/>
  <c r="X203" i="14"/>
  <c r="W203" i="14"/>
  <c r="V203" i="14"/>
  <c r="U203" i="14"/>
  <c r="T203" i="14"/>
  <c r="S203" i="14"/>
  <c r="R203" i="14"/>
  <c r="Q203" i="14"/>
  <c r="P203" i="14"/>
  <c r="O203" i="14"/>
  <c r="N203" i="14"/>
  <c r="M203" i="14"/>
  <c r="L203" i="14"/>
  <c r="K203" i="14"/>
  <c r="J203" i="14"/>
  <c r="I203" i="14"/>
  <c r="H203" i="14"/>
  <c r="G203" i="14"/>
  <c r="E203" i="14"/>
  <c r="BI202" i="14"/>
  <c r="BG202" i="14"/>
  <c r="BE202" i="14"/>
  <c r="BC202" i="14"/>
  <c r="BA202" i="14"/>
  <c r="AY202" i="14"/>
  <c r="AW202" i="14"/>
  <c r="AU202" i="14"/>
  <c r="AS202" i="14"/>
  <c r="AQ202" i="14"/>
  <c r="AO202" i="14"/>
  <c r="AM202" i="14"/>
  <c r="AK202" i="14"/>
  <c r="AI202" i="14"/>
  <c r="AG202" i="14"/>
  <c r="AE202" i="14"/>
  <c r="AC202" i="14"/>
  <c r="AA202" i="14"/>
  <c r="Y202" i="14"/>
  <c r="W202" i="14"/>
  <c r="U202" i="14"/>
  <c r="S202" i="14"/>
  <c r="Q202" i="14"/>
  <c r="O202" i="14"/>
  <c r="M202" i="14"/>
  <c r="K202" i="14"/>
  <c r="I202" i="14"/>
  <c r="G202" i="14"/>
  <c r="E202" i="14"/>
  <c r="BI199" i="14"/>
  <c r="BH199" i="14"/>
  <c r="BG199" i="14"/>
  <c r="BF199" i="14"/>
  <c r="BE199" i="14"/>
  <c r="BD199" i="14"/>
  <c r="BC199" i="14"/>
  <c r="BB199" i="14"/>
  <c r="BA199" i="14"/>
  <c r="AZ199" i="14"/>
  <c r="AY199" i="14"/>
  <c r="AX199" i="14"/>
  <c r="AW199" i="14"/>
  <c r="AV199" i="14"/>
  <c r="AU199" i="14"/>
  <c r="AT199" i="14"/>
  <c r="AS199" i="14"/>
  <c r="AR199" i="14"/>
  <c r="AQ199" i="14"/>
  <c r="AP199" i="14"/>
  <c r="AO199" i="14"/>
  <c r="AN199" i="14"/>
  <c r="AM199" i="14"/>
  <c r="AL199" i="14"/>
  <c r="AK199" i="14"/>
  <c r="AJ199" i="14"/>
  <c r="AI199" i="14"/>
  <c r="AH199" i="14"/>
  <c r="AG199" i="14"/>
  <c r="AF199" i="14"/>
  <c r="AE199" i="14"/>
  <c r="AD199" i="14"/>
  <c r="AC199" i="14"/>
  <c r="AB199" i="14"/>
  <c r="AA199" i="14"/>
  <c r="Z199" i="14"/>
  <c r="Y199" i="14"/>
  <c r="X199" i="14"/>
  <c r="W199" i="14"/>
  <c r="V199" i="14"/>
  <c r="U199" i="14"/>
  <c r="T199" i="14"/>
  <c r="S199" i="14"/>
  <c r="R199" i="14"/>
  <c r="Q199" i="14"/>
  <c r="P199" i="14"/>
  <c r="O199" i="14"/>
  <c r="N199" i="14"/>
  <c r="M199" i="14"/>
  <c r="L199" i="14"/>
  <c r="K199" i="14"/>
  <c r="J199" i="14"/>
  <c r="I199" i="14"/>
  <c r="H199" i="14"/>
  <c r="G199" i="14"/>
  <c r="E199" i="14"/>
  <c r="BI198" i="14"/>
  <c r="BH198" i="14"/>
  <c r="BH202" i="14" s="1"/>
  <c r="BG198" i="14"/>
  <c r="BF198" i="14"/>
  <c r="BF202" i="14" s="1"/>
  <c r="BE198" i="14"/>
  <c r="BD198" i="14"/>
  <c r="BD202" i="14" s="1"/>
  <c r="BC198" i="14"/>
  <c r="BB198" i="14"/>
  <c r="BB202" i="14" s="1"/>
  <c r="BA198" i="14"/>
  <c r="AZ198" i="14"/>
  <c r="AZ202" i="14" s="1"/>
  <c r="AY198" i="14"/>
  <c r="AX198" i="14"/>
  <c r="AX202" i="14" s="1"/>
  <c r="AW198" i="14"/>
  <c r="AV198" i="14"/>
  <c r="AV202" i="14" s="1"/>
  <c r="AU198" i="14"/>
  <c r="AT198" i="14"/>
  <c r="AT202" i="14" s="1"/>
  <c r="AS198" i="14"/>
  <c r="AR198" i="14"/>
  <c r="AR202" i="14" s="1"/>
  <c r="AQ198" i="14"/>
  <c r="AP198" i="14"/>
  <c r="AP202" i="14" s="1"/>
  <c r="AO198" i="14"/>
  <c r="AN198" i="14"/>
  <c r="AN202" i="14" s="1"/>
  <c r="AM198" i="14"/>
  <c r="AL198" i="14"/>
  <c r="AL202" i="14" s="1"/>
  <c r="AK198" i="14"/>
  <c r="AJ198" i="14"/>
  <c r="AJ202" i="14" s="1"/>
  <c r="AI198" i="14"/>
  <c r="AH198" i="14"/>
  <c r="AH202" i="14" s="1"/>
  <c r="AG198" i="14"/>
  <c r="AF198" i="14"/>
  <c r="AF202" i="14" s="1"/>
  <c r="AE198" i="14"/>
  <c r="AD198" i="14"/>
  <c r="AD202" i="14" s="1"/>
  <c r="AC198" i="14"/>
  <c r="AB198" i="14"/>
  <c r="AB202" i="14" s="1"/>
  <c r="AA198" i="14"/>
  <c r="Z198" i="14"/>
  <c r="Z202" i="14" s="1"/>
  <c r="Y198" i="14"/>
  <c r="X198" i="14"/>
  <c r="X202" i="14" s="1"/>
  <c r="W198" i="14"/>
  <c r="V198" i="14"/>
  <c r="V202" i="14" s="1"/>
  <c r="U198" i="14"/>
  <c r="T198" i="14"/>
  <c r="T202" i="14" s="1"/>
  <c r="S198" i="14"/>
  <c r="R198" i="14"/>
  <c r="R202" i="14" s="1"/>
  <c r="Q198" i="14"/>
  <c r="P198" i="14"/>
  <c r="P202" i="14" s="1"/>
  <c r="O198" i="14"/>
  <c r="N198" i="14"/>
  <c r="N202" i="14" s="1"/>
  <c r="M198" i="14"/>
  <c r="L198" i="14"/>
  <c r="L202" i="14" s="1"/>
  <c r="K198" i="14"/>
  <c r="J198" i="14"/>
  <c r="J202" i="14" s="1"/>
  <c r="I198" i="14"/>
  <c r="H198" i="14"/>
  <c r="H202" i="14" s="1"/>
  <c r="G198" i="14"/>
  <c r="E198" i="14"/>
  <c r="I195" i="14"/>
  <c r="G195" i="14"/>
  <c r="F195" i="14"/>
  <c r="E195" i="14"/>
  <c r="I192" i="14"/>
  <c r="G192" i="14"/>
  <c r="F192" i="14"/>
  <c r="E192" i="14"/>
  <c r="I191" i="14"/>
  <c r="H191" i="14"/>
  <c r="G191" i="14"/>
  <c r="F191" i="14"/>
  <c r="E191" i="14"/>
  <c r="I188" i="14"/>
  <c r="H188" i="14"/>
  <c r="G188" i="14"/>
  <c r="F188" i="14"/>
  <c r="E188" i="14"/>
  <c r="BI187" i="14"/>
  <c r="BH187" i="14"/>
  <c r="BG187" i="14"/>
  <c r="BF187" i="14"/>
  <c r="BE187" i="14"/>
  <c r="BD187" i="14"/>
  <c r="BC187" i="14"/>
  <c r="BB187" i="14"/>
  <c r="BA187" i="14"/>
  <c r="AZ187" i="14"/>
  <c r="AY187" i="14"/>
  <c r="AX187" i="14"/>
  <c r="AW187" i="14"/>
  <c r="AV187" i="14"/>
  <c r="AU187" i="14"/>
  <c r="AT187" i="14"/>
  <c r="AS187" i="14"/>
  <c r="AR187" i="14"/>
  <c r="AQ187" i="14"/>
  <c r="AP187" i="14"/>
  <c r="AO187" i="14"/>
  <c r="AN187" i="14"/>
  <c r="AM187" i="14"/>
  <c r="AL187" i="14"/>
  <c r="AK187" i="14"/>
  <c r="AJ187" i="14"/>
  <c r="AI187" i="14"/>
  <c r="AH187" i="14"/>
  <c r="AG187" i="14"/>
  <c r="AF187" i="14"/>
  <c r="AE187" i="14"/>
  <c r="AD187" i="14"/>
  <c r="AC187" i="14"/>
  <c r="AB187" i="14"/>
  <c r="AA187" i="14"/>
  <c r="Z187" i="14"/>
  <c r="Y187" i="14"/>
  <c r="X187" i="14"/>
  <c r="W187" i="14"/>
  <c r="V187" i="14"/>
  <c r="U187" i="14"/>
  <c r="T187" i="14"/>
  <c r="S187" i="14"/>
  <c r="R187" i="14"/>
  <c r="Q187" i="14"/>
  <c r="P187" i="14"/>
  <c r="O187" i="14"/>
  <c r="N187" i="14"/>
  <c r="M187" i="14"/>
  <c r="L187" i="14"/>
  <c r="K187" i="14"/>
  <c r="J187" i="14"/>
  <c r="I187" i="14"/>
  <c r="H187" i="14"/>
  <c r="G187" i="14"/>
  <c r="F187" i="14"/>
  <c r="E187" i="14"/>
  <c r="BI186" i="14"/>
  <c r="BH186" i="14"/>
  <c r="BG186" i="14"/>
  <c r="BF186" i="14"/>
  <c r="BE186" i="14"/>
  <c r="BD186" i="14"/>
  <c r="BC186" i="14"/>
  <c r="BB186" i="14"/>
  <c r="BA186" i="14"/>
  <c r="AZ186" i="14"/>
  <c r="AY186" i="14"/>
  <c r="AX186" i="14"/>
  <c r="AW186" i="14"/>
  <c r="AV186" i="14"/>
  <c r="AU186" i="14"/>
  <c r="AT186" i="14"/>
  <c r="AS186" i="14"/>
  <c r="AR186" i="14"/>
  <c r="AQ186" i="14"/>
  <c r="AP186" i="14"/>
  <c r="AO186" i="14"/>
  <c r="AN186" i="14"/>
  <c r="AM186" i="14"/>
  <c r="AL186" i="14"/>
  <c r="AK186" i="14"/>
  <c r="AJ186" i="14"/>
  <c r="AI186" i="14"/>
  <c r="AH186" i="14"/>
  <c r="AG186" i="14"/>
  <c r="AF186" i="14"/>
  <c r="AE186" i="14"/>
  <c r="AD186" i="14"/>
  <c r="AC186" i="14"/>
  <c r="AB186" i="14"/>
  <c r="AA186" i="14"/>
  <c r="Z186" i="14"/>
  <c r="Y186" i="14"/>
  <c r="X186" i="14"/>
  <c r="W186" i="14"/>
  <c r="V186" i="14"/>
  <c r="U186" i="14"/>
  <c r="T186" i="14"/>
  <c r="S186" i="14"/>
  <c r="R186" i="14"/>
  <c r="Q186" i="14"/>
  <c r="P186" i="14"/>
  <c r="O186" i="14"/>
  <c r="N186" i="14"/>
  <c r="M186" i="14"/>
  <c r="L186" i="14"/>
  <c r="K186" i="14"/>
  <c r="J186" i="14"/>
  <c r="I186" i="14"/>
  <c r="H186" i="14"/>
  <c r="G186" i="14"/>
  <c r="F186" i="14"/>
  <c r="E186" i="14"/>
  <c r="BI181" i="14"/>
  <c r="BH181" i="14"/>
  <c r="BG181" i="14"/>
  <c r="BF181" i="14"/>
  <c r="BE181" i="14"/>
  <c r="BD181" i="14"/>
  <c r="BC181" i="14"/>
  <c r="BB181" i="14"/>
  <c r="BA181" i="14"/>
  <c r="AZ181" i="14"/>
  <c r="AY181" i="14"/>
  <c r="AX181" i="14"/>
  <c r="AW181" i="14"/>
  <c r="AV181" i="14"/>
  <c r="AU181" i="14"/>
  <c r="AT181" i="14"/>
  <c r="AS181" i="14"/>
  <c r="AR181" i="14"/>
  <c r="AQ181" i="14"/>
  <c r="AP181" i="14"/>
  <c r="AO181" i="14"/>
  <c r="AN181" i="14"/>
  <c r="AM181" i="14"/>
  <c r="AL181" i="14"/>
  <c r="AK181" i="14"/>
  <c r="AJ181" i="14"/>
  <c r="AI181" i="14"/>
  <c r="AH181" i="14"/>
  <c r="AG181" i="14"/>
  <c r="AF181" i="14"/>
  <c r="AE181" i="14"/>
  <c r="AD181" i="14"/>
  <c r="AC181" i="14"/>
  <c r="AB181" i="14"/>
  <c r="AA181" i="14"/>
  <c r="Z181" i="14"/>
  <c r="Y181" i="14"/>
  <c r="X181" i="14"/>
  <c r="W181" i="14"/>
  <c r="V181" i="14"/>
  <c r="U181" i="14"/>
  <c r="T181" i="14"/>
  <c r="S181" i="14"/>
  <c r="R181" i="14"/>
  <c r="Q181" i="14"/>
  <c r="P181" i="14"/>
  <c r="O181" i="14"/>
  <c r="N181" i="14"/>
  <c r="M181" i="14"/>
  <c r="L181" i="14"/>
  <c r="K181" i="14"/>
  <c r="J181" i="14"/>
  <c r="I181" i="14"/>
  <c r="H181" i="14"/>
  <c r="G181" i="14"/>
  <c r="F181" i="14"/>
  <c r="F182" i="14" s="1"/>
  <c r="E181" i="14"/>
  <c r="BI178" i="14"/>
  <c r="BH178" i="14"/>
  <c r="BG178" i="14"/>
  <c r="BF178" i="14"/>
  <c r="BE178" i="14"/>
  <c r="BD178" i="14"/>
  <c r="BC178" i="14"/>
  <c r="BB178" i="14"/>
  <c r="BA178" i="14"/>
  <c r="AZ178" i="14"/>
  <c r="AY178" i="14"/>
  <c r="AX178" i="14"/>
  <c r="AW178" i="14"/>
  <c r="AV178" i="14"/>
  <c r="AU178" i="14"/>
  <c r="AT178" i="14"/>
  <c r="AS178" i="14"/>
  <c r="AR178" i="14"/>
  <c r="AQ178" i="14"/>
  <c r="AP178" i="14"/>
  <c r="AO178" i="14"/>
  <c r="AN178" i="14"/>
  <c r="AM178" i="14"/>
  <c r="AL178" i="14"/>
  <c r="AK178" i="14"/>
  <c r="AJ178" i="14"/>
  <c r="AI178" i="14"/>
  <c r="AH178" i="14"/>
  <c r="AG178" i="14"/>
  <c r="AF178" i="14"/>
  <c r="AE178" i="14"/>
  <c r="AD178" i="14"/>
  <c r="AC178" i="14"/>
  <c r="AB178" i="14"/>
  <c r="AA178" i="14"/>
  <c r="Z178" i="14"/>
  <c r="Y178" i="14"/>
  <c r="X178" i="14"/>
  <c r="W178" i="14"/>
  <c r="V178" i="14"/>
  <c r="U178" i="14"/>
  <c r="T178" i="14"/>
  <c r="S178" i="14"/>
  <c r="R178" i="14"/>
  <c r="Q178" i="14"/>
  <c r="P178" i="14"/>
  <c r="O178" i="14"/>
  <c r="N178" i="14"/>
  <c r="M178" i="14"/>
  <c r="L178" i="14"/>
  <c r="K178" i="14"/>
  <c r="J178" i="14"/>
  <c r="I178" i="14"/>
  <c r="H178" i="14"/>
  <c r="G178" i="14"/>
  <c r="E178" i="14"/>
  <c r="I175" i="14"/>
  <c r="G175" i="14"/>
  <c r="F175" i="14"/>
  <c r="E175" i="14"/>
  <c r="I172" i="14"/>
  <c r="H172" i="14"/>
  <c r="G172" i="14"/>
  <c r="F172" i="14"/>
  <c r="E172" i="14"/>
  <c r="AG171" i="14"/>
  <c r="Y171" i="14"/>
  <c r="Q171" i="14"/>
  <c r="I171" i="14"/>
  <c r="G171" i="14"/>
  <c r="F171" i="14"/>
  <c r="E171" i="14"/>
  <c r="BH169" i="14"/>
  <c r="BH171" i="14" s="1"/>
  <c r="BD169" i="14"/>
  <c r="BD171" i="14" s="1"/>
  <c r="AZ169" i="14"/>
  <c r="AZ171" i="14" s="1"/>
  <c r="AX169" i="14"/>
  <c r="AX171" i="14" s="1"/>
  <c r="AV169" i="14"/>
  <c r="AV171" i="14" s="1"/>
  <c r="AR169" i="14"/>
  <c r="AR171" i="14" s="1"/>
  <c r="AN169" i="14"/>
  <c r="AN171" i="14" s="1"/>
  <c r="AJ169" i="14"/>
  <c r="AJ171" i="14" s="1"/>
  <c r="AH169" i="14"/>
  <c r="AH171" i="14" s="1"/>
  <c r="AF169" i="14"/>
  <c r="AF171" i="14" s="1"/>
  <c r="AB169" i="14"/>
  <c r="AB171" i="14" s="1"/>
  <c r="X169" i="14"/>
  <c r="X171" i="14" s="1"/>
  <c r="T169" i="14"/>
  <c r="T171" i="14" s="1"/>
  <c r="R169" i="14"/>
  <c r="R171" i="14" s="1"/>
  <c r="P169" i="14"/>
  <c r="P171" i="14" s="1"/>
  <c r="L169" i="14"/>
  <c r="L171" i="14" s="1"/>
  <c r="BI168" i="14"/>
  <c r="BH168" i="14"/>
  <c r="BG168" i="14"/>
  <c r="BF168" i="14"/>
  <c r="BE168" i="14"/>
  <c r="BD168" i="14"/>
  <c r="BC168" i="14"/>
  <c r="BB168" i="14"/>
  <c r="BA168" i="14"/>
  <c r="AZ168" i="14"/>
  <c r="AY168" i="14"/>
  <c r="AX168" i="14"/>
  <c r="AW168" i="14"/>
  <c r="AV168" i="14"/>
  <c r="AU168" i="14"/>
  <c r="AT168" i="14"/>
  <c r="AS168" i="14"/>
  <c r="AR168" i="14"/>
  <c r="AQ168" i="14"/>
  <c r="AP168" i="14"/>
  <c r="AO168" i="14"/>
  <c r="AN168" i="14"/>
  <c r="AM168" i="14"/>
  <c r="AL168" i="14"/>
  <c r="AK168" i="14"/>
  <c r="AJ168" i="14"/>
  <c r="AI168" i="14"/>
  <c r="AH168" i="14"/>
  <c r="AG168" i="14"/>
  <c r="AF168" i="14"/>
  <c r="AE168" i="14"/>
  <c r="AD168" i="14"/>
  <c r="AC168" i="14"/>
  <c r="AB168" i="14"/>
  <c r="AA168" i="14"/>
  <c r="Z168" i="14"/>
  <c r="Y168" i="14"/>
  <c r="X168" i="14"/>
  <c r="W168" i="14"/>
  <c r="V168" i="14"/>
  <c r="U168" i="14"/>
  <c r="T168" i="14"/>
  <c r="S168" i="14"/>
  <c r="R168" i="14"/>
  <c r="Q168" i="14"/>
  <c r="P168" i="14"/>
  <c r="O168" i="14"/>
  <c r="N168" i="14"/>
  <c r="M168" i="14"/>
  <c r="L168" i="14"/>
  <c r="K168" i="14"/>
  <c r="J168" i="14"/>
  <c r="I168" i="14"/>
  <c r="G168" i="14"/>
  <c r="F168" i="14"/>
  <c r="E168" i="14"/>
  <c r="BI167" i="14"/>
  <c r="BI169" i="14" s="1"/>
  <c r="BI171" i="14" s="1"/>
  <c r="BH167" i="14"/>
  <c r="BG167" i="14"/>
  <c r="BG169" i="14" s="1"/>
  <c r="BG171" i="14" s="1"/>
  <c r="BF167" i="14"/>
  <c r="BF169" i="14" s="1"/>
  <c r="BF171" i="14" s="1"/>
  <c r="BE167" i="14"/>
  <c r="BE169" i="14" s="1"/>
  <c r="BE171" i="14" s="1"/>
  <c r="BD167" i="14"/>
  <c r="BC167" i="14"/>
  <c r="BC169" i="14" s="1"/>
  <c r="BC171" i="14" s="1"/>
  <c r="BB167" i="14"/>
  <c r="BB169" i="14" s="1"/>
  <c r="BB171" i="14" s="1"/>
  <c r="BA167" i="14"/>
  <c r="BA169" i="14" s="1"/>
  <c r="BA171" i="14" s="1"/>
  <c r="AZ167" i="14"/>
  <c r="AY167" i="14"/>
  <c r="AY169" i="14" s="1"/>
  <c r="AY171" i="14" s="1"/>
  <c r="AX167" i="14"/>
  <c r="AW167" i="14"/>
  <c r="AW169" i="14" s="1"/>
  <c r="AW171" i="14" s="1"/>
  <c r="AV167" i="14"/>
  <c r="AU167" i="14"/>
  <c r="AU169" i="14" s="1"/>
  <c r="AU171" i="14" s="1"/>
  <c r="AT167" i="14"/>
  <c r="AT169" i="14" s="1"/>
  <c r="AT171" i="14" s="1"/>
  <c r="AS167" i="14"/>
  <c r="AS169" i="14" s="1"/>
  <c r="AS171" i="14" s="1"/>
  <c r="AR167" i="14"/>
  <c r="AQ167" i="14"/>
  <c r="AQ169" i="14" s="1"/>
  <c r="AQ171" i="14" s="1"/>
  <c r="AP167" i="14"/>
  <c r="AP169" i="14" s="1"/>
  <c r="AP171" i="14" s="1"/>
  <c r="AO167" i="14"/>
  <c r="AO169" i="14" s="1"/>
  <c r="AO171" i="14" s="1"/>
  <c r="AN167" i="14"/>
  <c r="AM167" i="14"/>
  <c r="AM169" i="14" s="1"/>
  <c r="AM171" i="14" s="1"/>
  <c r="AL167" i="14"/>
  <c r="AL169" i="14" s="1"/>
  <c r="AL171" i="14" s="1"/>
  <c r="AK167" i="14"/>
  <c r="AK169" i="14" s="1"/>
  <c r="AK171" i="14" s="1"/>
  <c r="AJ167" i="14"/>
  <c r="AI167" i="14"/>
  <c r="AI169" i="14" s="1"/>
  <c r="AI171" i="14" s="1"/>
  <c r="AH167" i="14"/>
  <c r="AG167" i="14"/>
  <c r="AG169" i="14" s="1"/>
  <c r="AF167" i="14"/>
  <c r="AE167" i="14"/>
  <c r="AE169" i="14" s="1"/>
  <c r="AE171" i="14" s="1"/>
  <c r="AD167" i="14"/>
  <c r="AD169" i="14" s="1"/>
  <c r="AD171" i="14" s="1"/>
  <c r="AC167" i="14"/>
  <c r="AC169" i="14" s="1"/>
  <c r="AC171" i="14" s="1"/>
  <c r="AB167" i="14"/>
  <c r="AA167" i="14"/>
  <c r="AA169" i="14" s="1"/>
  <c r="AA171" i="14" s="1"/>
  <c r="Z167" i="14"/>
  <c r="Z169" i="14" s="1"/>
  <c r="Z171" i="14" s="1"/>
  <c r="Y167" i="14"/>
  <c r="Y169" i="14" s="1"/>
  <c r="X167" i="14"/>
  <c r="W167" i="14"/>
  <c r="W169" i="14" s="1"/>
  <c r="W171" i="14" s="1"/>
  <c r="V167" i="14"/>
  <c r="V169" i="14" s="1"/>
  <c r="V171" i="14" s="1"/>
  <c r="U167" i="14"/>
  <c r="U169" i="14" s="1"/>
  <c r="U171" i="14" s="1"/>
  <c r="T167" i="14"/>
  <c r="S167" i="14"/>
  <c r="S169" i="14" s="1"/>
  <c r="S171" i="14" s="1"/>
  <c r="R167" i="14"/>
  <c r="Q167" i="14"/>
  <c r="Q169" i="14" s="1"/>
  <c r="P167" i="14"/>
  <c r="O167" i="14"/>
  <c r="O169" i="14" s="1"/>
  <c r="O171" i="14" s="1"/>
  <c r="N167" i="14"/>
  <c r="N169" i="14" s="1"/>
  <c r="N171" i="14" s="1"/>
  <c r="M167" i="14"/>
  <c r="M169" i="14" s="1"/>
  <c r="M171" i="14" s="1"/>
  <c r="L167" i="14"/>
  <c r="K167" i="14"/>
  <c r="K169" i="14" s="1"/>
  <c r="J167" i="14"/>
  <c r="J169" i="14" s="1"/>
  <c r="J171" i="14" s="1"/>
  <c r="I167" i="14"/>
  <c r="G167" i="14"/>
  <c r="F167" i="14"/>
  <c r="E167" i="14"/>
  <c r="BI165" i="14"/>
  <c r="BI214" i="14" s="1"/>
  <c r="BH165" i="14"/>
  <c r="BH214" i="14" s="1"/>
  <c r="BG165" i="14"/>
  <c r="BG214" i="14" s="1"/>
  <c r="BF165" i="14"/>
  <c r="BE165" i="14"/>
  <c r="BE214" i="14" s="1"/>
  <c r="BD165" i="14"/>
  <c r="BD214" i="14" s="1"/>
  <c r="BC165" i="14"/>
  <c r="BC214" i="14" s="1"/>
  <c r="BB165" i="14"/>
  <c r="BA165" i="14"/>
  <c r="BA214" i="14" s="1"/>
  <c r="AZ165" i="14"/>
  <c r="AZ214" i="14" s="1"/>
  <c r="AY165" i="14"/>
  <c r="AY214" i="14" s="1"/>
  <c r="AX165" i="14"/>
  <c r="AW165" i="14"/>
  <c r="AW214" i="14" s="1"/>
  <c r="AV165" i="14"/>
  <c r="AV214" i="14" s="1"/>
  <c r="AU165" i="14"/>
  <c r="AU214" i="14" s="1"/>
  <c r="AT165" i="14"/>
  <c r="AS165" i="14"/>
  <c r="AS214" i="14" s="1"/>
  <c r="AR165" i="14"/>
  <c r="AR214" i="14" s="1"/>
  <c r="AQ165" i="14"/>
  <c r="AQ214" i="14" s="1"/>
  <c r="AP165" i="14"/>
  <c r="AO165" i="14"/>
  <c r="AO214" i="14" s="1"/>
  <c r="AN165" i="14"/>
  <c r="AN214" i="14" s="1"/>
  <c r="AM165" i="14"/>
  <c r="AM214" i="14" s="1"/>
  <c r="AL165" i="14"/>
  <c r="AK165" i="14"/>
  <c r="AK214" i="14" s="1"/>
  <c r="AJ165" i="14"/>
  <c r="AJ214" i="14" s="1"/>
  <c r="AI165" i="14"/>
  <c r="AI214" i="14" s="1"/>
  <c r="AH165" i="14"/>
  <c r="AG165" i="14"/>
  <c r="AG214" i="14" s="1"/>
  <c r="AF165" i="14"/>
  <c r="AF214" i="14" s="1"/>
  <c r="AE165" i="14"/>
  <c r="AE214" i="14" s="1"/>
  <c r="AD165" i="14"/>
  <c r="AC165" i="14"/>
  <c r="AC214" i="14" s="1"/>
  <c r="AB165" i="14"/>
  <c r="AB214" i="14" s="1"/>
  <c r="AA165" i="14"/>
  <c r="AA214" i="14" s="1"/>
  <c r="Z165" i="14"/>
  <c r="Y165" i="14"/>
  <c r="Y214" i="14" s="1"/>
  <c r="X165" i="14"/>
  <c r="X214" i="14" s="1"/>
  <c r="W165" i="14"/>
  <c r="W214" i="14" s="1"/>
  <c r="V165" i="14"/>
  <c r="U165" i="14"/>
  <c r="U214" i="14" s="1"/>
  <c r="T165" i="14"/>
  <c r="T214" i="14" s="1"/>
  <c r="S165" i="14"/>
  <c r="S214" i="14" s="1"/>
  <c r="R165" i="14"/>
  <c r="Q165" i="14"/>
  <c r="Q214" i="14" s="1"/>
  <c r="P165" i="14"/>
  <c r="P214" i="14" s="1"/>
  <c r="O165" i="14"/>
  <c r="O214" i="14" s="1"/>
  <c r="N165" i="14"/>
  <c r="M165" i="14"/>
  <c r="M214" i="14" s="1"/>
  <c r="L165" i="14"/>
  <c r="L214" i="14" s="1"/>
  <c r="K165" i="14"/>
  <c r="K214" i="14" s="1"/>
  <c r="J165" i="14"/>
  <c r="I165" i="14"/>
  <c r="I214" i="14" s="1"/>
  <c r="H165" i="14"/>
  <c r="H214" i="14" s="1"/>
  <c r="G165" i="14"/>
  <c r="G214" i="14" s="1"/>
  <c r="F165" i="14"/>
  <c r="E165" i="14"/>
  <c r="E214" i="14" s="1"/>
  <c r="BI163" i="14"/>
  <c r="BH163" i="14"/>
  <c r="BG163" i="14"/>
  <c r="BF163" i="14"/>
  <c r="BE163" i="14"/>
  <c r="BD163" i="14"/>
  <c r="BC163" i="14"/>
  <c r="BB163" i="14"/>
  <c r="BA163" i="14"/>
  <c r="AZ163" i="14"/>
  <c r="AY163" i="14"/>
  <c r="AX163" i="14"/>
  <c r="AW163" i="14"/>
  <c r="AV163" i="14"/>
  <c r="AU163" i="14"/>
  <c r="AT163" i="14"/>
  <c r="AS163" i="14"/>
  <c r="AR163" i="14"/>
  <c r="AQ163" i="14"/>
  <c r="AP163" i="14"/>
  <c r="AO163" i="14"/>
  <c r="AN163" i="14"/>
  <c r="AM163" i="14"/>
  <c r="AL163" i="14"/>
  <c r="AK163" i="14"/>
  <c r="AJ163" i="14"/>
  <c r="AI163" i="14"/>
  <c r="AH163" i="14"/>
  <c r="AG163" i="14"/>
  <c r="AF163" i="14"/>
  <c r="AE163" i="14"/>
  <c r="AD163" i="14"/>
  <c r="AC163" i="14"/>
  <c r="AB163" i="14"/>
  <c r="AA163" i="14"/>
  <c r="Z163" i="14"/>
  <c r="Y163" i="14"/>
  <c r="X163" i="14"/>
  <c r="W163" i="14"/>
  <c r="V163" i="14"/>
  <c r="U163" i="14"/>
  <c r="T163" i="14"/>
  <c r="S163" i="14"/>
  <c r="R163" i="14"/>
  <c r="Q163" i="14"/>
  <c r="P163" i="14"/>
  <c r="O163" i="14"/>
  <c r="N163" i="14"/>
  <c r="M163" i="14"/>
  <c r="L163" i="14"/>
  <c r="K163" i="14"/>
  <c r="J163" i="14"/>
  <c r="I163" i="14"/>
  <c r="H163" i="14"/>
  <c r="G163" i="14"/>
  <c r="F163" i="14"/>
  <c r="E163" i="14"/>
  <c r="BI158" i="14"/>
  <c r="BH158" i="14"/>
  <c r="BG158" i="14"/>
  <c r="BF158" i="14"/>
  <c r="BE158" i="14"/>
  <c r="BD158" i="14"/>
  <c r="BC158" i="14"/>
  <c r="BB158" i="14"/>
  <c r="BA158" i="14"/>
  <c r="AZ158" i="14"/>
  <c r="AY158" i="14"/>
  <c r="AX158" i="14"/>
  <c r="AW158" i="14"/>
  <c r="AV158" i="14"/>
  <c r="AU158" i="14"/>
  <c r="AT158" i="14"/>
  <c r="AS158" i="14"/>
  <c r="AR158" i="14"/>
  <c r="AQ158" i="14"/>
  <c r="AP158" i="14"/>
  <c r="AO158" i="14"/>
  <c r="AN158" i="14"/>
  <c r="AM158" i="14"/>
  <c r="AL158" i="14"/>
  <c r="AK158" i="14"/>
  <c r="AJ158" i="14"/>
  <c r="AI158" i="14"/>
  <c r="AH158" i="14"/>
  <c r="AG158" i="14"/>
  <c r="AF158" i="14"/>
  <c r="AE158" i="14"/>
  <c r="AD158" i="14"/>
  <c r="AC158" i="14"/>
  <c r="AB158" i="14"/>
  <c r="AA158" i="14"/>
  <c r="Z158" i="14"/>
  <c r="Y158" i="14"/>
  <c r="X158" i="14"/>
  <c r="W158" i="14"/>
  <c r="V158" i="14"/>
  <c r="U158" i="14"/>
  <c r="T158" i="14"/>
  <c r="S158" i="14"/>
  <c r="R158" i="14"/>
  <c r="Q158" i="14"/>
  <c r="P158" i="14"/>
  <c r="O158" i="14"/>
  <c r="N158" i="14"/>
  <c r="M158" i="14"/>
  <c r="L158" i="14"/>
  <c r="K158" i="14"/>
  <c r="J158" i="14"/>
  <c r="I158" i="14"/>
  <c r="H158" i="14"/>
  <c r="G158" i="14"/>
  <c r="E158" i="14"/>
  <c r="BI157" i="14"/>
  <c r="BH157" i="14"/>
  <c r="BG157" i="14"/>
  <c r="BF157" i="14"/>
  <c r="BE157" i="14"/>
  <c r="BD157" i="14"/>
  <c r="BC157" i="14"/>
  <c r="BB157" i="14"/>
  <c r="BA157" i="14"/>
  <c r="AZ157" i="14"/>
  <c r="AY157" i="14"/>
  <c r="AX157" i="14"/>
  <c r="AW157" i="14"/>
  <c r="AV157" i="14"/>
  <c r="AU157" i="14"/>
  <c r="AT157" i="14"/>
  <c r="AS157" i="14"/>
  <c r="AR157" i="14"/>
  <c r="AQ157" i="14"/>
  <c r="AP157" i="14"/>
  <c r="AO157" i="14"/>
  <c r="AN157" i="14"/>
  <c r="AM157" i="14"/>
  <c r="AL157" i="14"/>
  <c r="AK157" i="14"/>
  <c r="AJ157" i="14"/>
  <c r="AI157" i="14"/>
  <c r="AH157" i="14"/>
  <c r="AG157" i="14"/>
  <c r="AF157" i="14"/>
  <c r="AE157" i="14"/>
  <c r="AD157" i="14"/>
  <c r="AC157" i="14"/>
  <c r="AB157" i="14"/>
  <c r="AA157" i="14"/>
  <c r="Z157" i="14"/>
  <c r="Y157" i="14"/>
  <c r="X157" i="14"/>
  <c r="W157" i="14"/>
  <c r="V157" i="14"/>
  <c r="U157" i="14"/>
  <c r="T157" i="14"/>
  <c r="S157" i="14"/>
  <c r="R157" i="14"/>
  <c r="Q157" i="14"/>
  <c r="P157" i="14"/>
  <c r="O157" i="14"/>
  <c r="N157" i="14"/>
  <c r="M157" i="14"/>
  <c r="L157" i="14"/>
  <c r="K157" i="14"/>
  <c r="J157" i="14"/>
  <c r="I157" i="14"/>
  <c r="H157" i="14"/>
  <c r="G157" i="14"/>
  <c r="E157" i="14"/>
  <c r="BI154" i="14"/>
  <c r="BH154" i="14"/>
  <c r="BG154" i="14"/>
  <c r="BF154" i="14"/>
  <c r="BE154" i="14"/>
  <c r="BD154" i="14"/>
  <c r="BC154" i="14"/>
  <c r="BB154" i="14"/>
  <c r="BA154" i="14"/>
  <c r="AZ154" i="14"/>
  <c r="AY154" i="14"/>
  <c r="AX154" i="14"/>
  <c r="AW154" i="14"/>
  <c r="AV154" i="14"/>
  <c r="AU154" i="14"/>
  <c r="AT154" i="14"/>
  <c r="AS154" i="14"/>
  <c r="AR154" i="14"/>
  <c r="AQ154" i="14"/>
  <c r="AP154" i="14"/>
  <c r="AO154" i="14"/>
  <c r="AN154" i="14"/>
  <c r="AM154" i="14"/>
  <c r="AL154" i="14"/>
  <c r="AK154" i="14"/>
  <c r="AJ154" i="14"/>
  <c r="AI154" i="14"/>
  <c r="AH154" i="14"/>
  <c r="AG154" i="14"/>
  <c r="AF154" i="14"/>
  <c r="AE154" i="14"/>
  <c r="AD154" i="14"/>
  <c r="AC154" i="14"/>
  <c r="AB154" i="14"/>
  <c r="AA154" i="14"/>
  <c r="Z154" i="14"/>
  <c r="Y154" i="14"/>
  <c r="X154" i="14"/>
  <c r="W154" i="14"/>
  <c r="V154" i="14"/>
  <c r="U154" i="14"/>
  <c r="T154" i="14"/>
  <c r="S154" i="14"/>
  <c r="R154" i="14"/>
  <c r="Q154" i="14"/>
  <c r="P154" i="14"/>
  <c r="O154" i="14"/>
  <c r="N154" i="14"/>
  <c r="M154" i="14"/>
  <c r="L154" i="14"/>
  <c r="K154" i="14"/>
  <c r="J154" i="14"/>
  <c r="I154" i="14"/>
  <c r="H154" i="14"/>
  <c r="G154" i="14"/>
  <c r="E154" i="14"/>
  <c r="BI153" i="14"/>
  <c r="BH153" i="14"/>
  <c r="BG153" i="14"/>
  <c r="BF153" i="14"/>
  <c r="BE153" i="14"/>
  <c r="BD153" i="14"/>
  <c r="BC153" i="14"/>
  <c r="BB153" i="14"/>
  <c r="BA153" i="14"/>
  <c r="AZ153" i="14"/>
  <c r="AY153" i="14"/>
  <c r="AX153" i="14"/>
  <c r="AW153" i="14"/>
  <c r="AV153" i="14"/>
  <c r="AU153" i="14"/>
  <c r="AT153" i="14"/>
  <c r="AS153" i="14"/>
  <c r="AR153" i="14"/>
  <c r="AQ153" i="14"/>
  <c r="AP153" i="14"/>
  <c r="AO153" i="14"/>
  <c r="AN153" i="14"/>
  <c r="AM153" i="14"/>
  <c r="AL153" i="14"/>
  <c r="AK153" i="14"/>
  <c r="AJ153" i="14"/>
  <c r="AI153" i="14"/>
  <c r="AH153" i="14"/>
  <c r="AG153" i="14"/>
  <c r="AF153" i="14"/>
  <c r="AE153" i="14"/>
  <c r="AD153" i="14"/>
  <c r="AC153" i="14"/>
  <c r="AB153" i="14"/>
  <c r="AA153" i="14"/>
  <c r="Z153" i="14"/>
  <c r="Y153" i="14"/>
  <c r="X153" i="14"/>
  <c r="W153" i="14"/>
  <c r="V153" i="14"/>
  <c r="U153" i="14"/>
  <c r="T153" i="14"/>
  <c r="S153" i="14"/>
  <c r="R153" i="14"/>
  <c r="Q153" i="14"/>
  <c r="P153" i="14"/>
  <c r="O153" i="14"/>
  <c r="N153" i="14"/>
  <c r="M153" i="14"/>
  <c r="L153" i="14"/>
  <c r="K153" i="14"/>
  <c r="J153" i="14"/>
  <c r="I153" i="14"/>
  <c r="H153" i="14"/>
  <c r="G153" i="14"/>
  <c r="E153" i="14"/>
  <c r="BI150" i="14"/>
  <c r="BH150" i="14"/>
  <c r="BG150" i="14"/>
  <c r="BF150" i="14"/>
  <c r="BE150" i="14"/>
  <c r="BD150" i="14"/>
  <c r="BC150" i="14"/>
  <c r="BB150" i="14"/>
  <c r="BA150" i="14"/>
  <c r="AZ150" i="14"/>
  <c r="AY150" i="14"/>
  <c r="AX150" i="14"/>
  <c r="AW150" i="14"/>
  <c r="AV150" i="14"/>
  <c r="AU150" i="14"/>
  <c r="AT150" i="14"/>
  <c r="AS150" i="14"/>
  <c r="AR150" i="14"/>
  <c r="AQ150" i="14"/>
  <c r="AP150" i="14"/>
  <c r="AO150" i="14"/>
  <c r="AN150" i="14"/>
  <c r="AM150" i="14"/>
  <c r="AL150" i="14"/>
  <c r="AK150" i="14"/>
  <c r="AJ150" i="14"/>
  <c r="AI150" i="14"/>
  <c r="AH150" i="14"/>
  <c r="AG150" i="14"/>
  <c r="AF150" i="14"/>
  <c r="AE150" i="14"/>
  <c r="AD150" i="14"/>
  <c r="AC150" i="14"/>
  <c r="AB150" i="14"/>
  <c r="AA150" i="14"/>
  <c r="Z150" i="14"/>
  <c r="Y150" i="14"/>
  <c r="X150" i="14"/>
  <c r="W150" i="14"/>
  <c r="V150" i="14"/>
  <c r="U150" i="14"/>
  <c r="T150" i="14"/>
  <c r="S150" i="14"/>
  <c r="R150" i="14"/>
  <c r="Q150" i="14"/>
  <c r="P150" i="14"/>
  <c r="O150" i="14"/>
  <c r="N150" i="14"/>
  <c r="M150" i="14"/>
  <c r="L150" i="14"/>
  <c r="K150" i="14"/>
  <c r="J150" i="14"/>
  <c r="I150" i="14"/>
  <c r="H150" i="14"/>
  <c r="G150" i="14"/>
  <c r="E150" i="14"/>
  <c r="BI149" i="14"/>
  <c r="BH149"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AC149" i="14"/>
  <c r="AB149" i="14"/>
  <c r="AA149" i="14"/>
  <c r="Z149" i="14"/>
  <c r="Y149" i="14"/>
  <c r="X149" i="14"/>
  <c r="W149" i="14"/>
  <c r="V149" i="14"/>
  <c r="U149" i="14"/>
  <c r="T149" i="14"/>
  <c r="S149" i="14"/>
  <c r="R149" i="14"/>
  <c r="Q149" i="14"/>
  <c r="P149" i="14"/>
  <c r="O149" i="14"/>
  <c r="N149" i="14"/>
  <c r="M149" i="14"/>
  <c r="L149" i="14"/>
  <c r="K149" i="14"/>
  <c r="J149" i="14"/>
  <c r="I149" i="14"/>
  <c r="H149" i="14"/>
  <c r="G149" i="14"/>
  <c r="E149" i="14"/>
  <c r="BF145" i="14"/>
  <c r="BE145" i="14"/>
  <c r="BB145" i="14"/>
  <c r="BA145" i="14"/>
  <c r="AX145" i="14"/>
  <c r="AT145" i="14"/>
  <c r="AP145" i="14"/>
  <c r="AO145" i="14"/>
  <c r="AL145" i="14"/>
  <c r="AK145" i="14"/>
  <c r="AH145" i="14"/>
  <c r="AD145" i="14"/>
  <c r="Z145" i="14"/>
  <c r="Y145" i="14"/>
  <c r="V145" i="14"/>
  <c r="U145" i="14"/>
  <c r="R145" i="14"/>
  <c r="N145" i="14"/>
  <c r="J145" i="14"/>
  <c r="I145" i="14"/>
  <c r="F145" i="14"/>
  <c r="E145" i="14"/>
  <c r="BH144" i="14"/>
  <c r="BC144" i="14"/>
  <c r="AX144" i="14"/>
  <c r="AM144" i="14"/>
  <c r="AB144" i="14"/>
  <c r="W144" i="14"/>
  <c r="R144" i="14"/>
  <c r="G144" i="14"/>
  <c r="BI138" i="14"/>
  <c r="BH138"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X138" i="14"/>
  <c r="W138" i="14"/>
  <c r="V138" i="14"/>
  <c r="U138" i="14"/>
  <c r="T138" i="14"/>
  <c r="S138" i="14"/>
  <c r="R138" i="14"/>
  <c r="Q138" i="14"/>
  <c r="P138" i="14"/>
  <c r="O138" i="14"/>
  <c r="N138" i="14"/>
  <c r="M138" i="14"/>
  <c r="L138" i="14"/>
  <c r="K138" i="14"/>
  <c r="J138" i="14"/>
  <c r="I138" i="14"/>
  <c r="H138" i="14"/>
  <c r="G138" i="14"/>
  <c r="E138" i="14"/>
  <c r="BI134" i="14"/>
  <c r="BH134"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X134" i="14"/>
  <c r="W134" i="14"/>
  <c r="V134" i="14"/>
  <c r="U134" i="14"/>
  <c r="T134" i="14"/>
  <c r="S134" i="14"/>
  <c r="R134" i="14"/>
  <c r="Q134" i="14"/>
  <c r="P134" i="14"/>
  <c r="O134" i="14"/>
  <c r="N134" i="14"/>
  <c r="M134" i="14"/>
  <c r="L134" i="14"/>
  <c r="K134" i="14"/>
  <c r="J134" i="14"/>
  <c r="I134" i="14"/>
  <c r="H134" i="14"/>
  <c r="G134" i="14"/>
  <c r="E134" i="14"/>
  <c r="BI133" i="14"/>
  <c r="BF133" i="14"/>
  <c r="BE133" i="14"/>
  <c r="BB133" i="14"/>
  <c r="BA133" i="14"/>
  <c r="AZ133" i="14"/>
  <c r="AX133" i="14"/>
  <c r="AV133" i="14"/>
  <c r="AT133" i="14"/>
  <c r="AS133" i="14"/>
  <c r="AP133" i="14"/>
  <c r="AO133" i="14"/>
  <c r="AL133" i="14"/>
  <c r="AK133" i="14"/>
  <c r="AH133" i="14"/>
  <c r="AD133" i="14"/>
  <c r="AC133" i="14"/>
  <c r="Z133" i="14"/>
  <c r="Y133" i="14"/>
  <c r="V133" i="14"/>
  <c r="U133" i="14"/>
  <c r="T133" i="14"/>
  <c r="R133" i="14"/>
  <c r="P133" i="14"/>
  <c r="N133" i="14"/>
  <c r="M133" i="14"/>
  <c r="J133" i="14"/>
  <c r="I133" i="14"/>
  <c r="E133" i="14"/>
  <c r="BI130" i="14"/>
  <c r="BH130" i="14"/>
  <c r="BG130" i="14"/>
  <c r="BF130" i="14"/>
  <c r="BE130" i="14"/>
  <c r="BD130" i="14"/>
  <c r="BC130" i="14"/>
  <c r="BB130" i="14"/>
  <c r="BA130" i="14"/>
  <c r="AZ130" i="14"/>
  <c r="AY130" i="14"/>
  <c r="AX130" i="14"/>
  <c r="AW130" i="14"/>
  <c r="AV130" i="14"/>
  <c r="AU130" i="14"/>
  <c r="AT130" i="14"/>
  <c r="AS130" i="14"/>
  <c r="AR130" i="14"/>
  <c r="AQ130" i="14"/>
  <c r="AP130" i="14"/>
  <c r="AO130" i="14"/>
  <c r="AN130" i="14"/>
  <c r="AM130" i="14"/>
  <c r="AL130" i="14"/>
  <c r="AK130" i="14"/>
  <c r="AJ130" i="14"/>
  <c r="AI130" i="14"/>
  <c r="AH130" i="14"/>
  <c r="AG130" i="14"/>
  <c r="AF130" i="14"/>
  <c r="AE130" i="14"/>
  <c r="AD130" i="14"/>
  <c r="AC130" i="14"/>
  <c r="AB130" i="14"/>
  <c r="AA130" i="14"/>
  <c r="Z130" i="14"/>
  <c r="Y130" i="14"/>
  <c r="X130" i="14"/>
  <c r="W130" i="14"/>
  <c r="V130" i="14"/>
  <c r="U130" i="14"/>
  <c r="T130" i="14"/>
  <c r="S130" i="14"/>
  <c r="R130" i="14"/>
  <c r="Q130" i="14"/>
  <c r="P130" i="14"/>
  <c r="O130" i="14"/>
  <c r="N130" i="14"/>
  <c r="M130" i="14"/>
  <c r="L130" i="14"/>
  <c r="K130" i="14"/>
  <c r="J130" i="14"/>
  <c r="I130" i="14"/>
  <c r="H130" i="14"/>
  <c r="G130" i="14"/>
  <c r="E130" i="14"/>
  <c r="BI129" i="14"/>
  <c r="BH129" i="14"/>
  <c r="BH133" i="14" s="1"/>
  <c r="BG129" i="14"/>
  <c r="BG133" i="14" s="1"/>
  <c r="BF129" i="14"/>
  <c r="BE129" i="14"/>
  <c r="BD129" i="14"/>
  <c r="BD133" i="14" s="1"/>
  <c r="BC129" i="14"/>
  <c r="BC133" i="14" s="1"/>
  <c r="BB129" i="14"/>
  <c r="BA129" i="14"/>
  <c r="AZ129" i="14"/>
  <c r="AY129" i="14"/>
  <c r="AY133" i="14" s="1"/>
  <c r="AX129" i="14"/>
  <c r="AW129" i="14"/>
  <c r="AW133" i="14" s="1"/>
  <c r="AV129" i="14"/>
  <c r="AU129" i="14"/>
  <c r="AU133" i="14" s="1"/>
  <c r="AT129" i="14"/>
  <c r="AS129" i="14"/>
  <c r="AR129" i="14"/>
  <c r="AR133" i="14" s="1"/>
  <c r="AQ129" i="14"/>
  <c r="AQ133" i="14" s="1"/>
  <c r="AP129" i="14"/>
  <c r="AO129" i="14"/>
  <c r="AN129" i="14"/>
  <c r="AN133" i="14" s="1"/>
  <c r="AM129" i="14"/>
  <c r="AM133" i="14" s="1"/>
  <c r="AL129" i="14"/>
  <c r="AK129" i="14"/>
  <c r="AJ129" i="14"/>
  <c r="AJ133" i="14" s="1"/>
  <c r="AI129" i="14"/>
  <c r="AI133" i="14" s="1"/>
  <c r="AH129" i="14"/>
  <c r="AG129" i="14"/>
  <c r="AG133" i="14" s="1"/>
  <c r="AF129" i="14"/>
  <c r="AF133" i="14" s="1"/>
  <c r="AE129" i="14"/>
  <c r="AE133" i="14" s="1"/>
  <c r="AD129" i="14"/>
  <c r="AC129" i="14"/>
  <c r="AB129" i="14"/>
  <c r="AB133" i="14" s="1"/>
  <c r="AA129" i="14"/>
  <c r="AA133" i="14" s="1"/>
  <c r="Z129" i="14"/>
  <c r="Y129" i="14"/>
  <c r="X129" i="14"/>
  <c r="X133" i="14" s="1"/>
  <c r="W129" i="14"/>
  <c r="W133" i="14" s="1"/>
  <c r="V129" i="14"/>
  <c r="U129" i="14"/>
  <c r="T129" i="14"/>
  <c r="S129" i="14"/>
  <c r="S133" i="14" s="1"/>
  <c r="R129" i="14"/>
  <c r="Q129" i="14"/>
  <c r="Q133" i="14" s="1"/>
  <c r="P129" i="14"/>
  <c r="O129" i="14"/>
  <c r="O133" i="14" s="1"/>
  <c r="N129" i="14"/>
  <c r="M129" i="14"/>
  <c r="L129" i="14"/>
  <c r="L133" i="14" s="1"/>
  <c r="K129" i="14"/>
  <c r="K133" i="14" s="1"/>
  <c r="J129" i="14"/>
  <c r="I129" i="14"/>
  <c r="H129" i="14"/>
  <c r="H133" i="14" s="1"/>
  <c r="G129" i="14"/>
  <c r="G133" i="14" s="1"/>
  <c r="E129" i="14"/>
  <c r="I126" i="14"/>
  <c r="H126" i="14"/>
  <c r="G126" i="14"/>
  <c r="F126" i="14"/>
  <c r="E126" i="14"/>
  <c r="I123" i="14"/>
  <c r="G123" i="14"/>
  <c r="F123" i="14"/>
  <c r="E123" i="14"/>
  <c r="I122" i="14"/>
  <c r="H122" i="14"/>
  <c r="G122" i="14"/>
  <c r="F122" i="14"/>
  <c r="E122" i="14"/>
  <c r="I119" i="14"/>
  <c r="H119" i="14"/>
  <c r="G119" i="14"/>
  <c r="F119" i="14"/>
  <c r="E119" i="14"/>
  <c r="BI118" i="14"/>
  <c r="BH118"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H118" i="14"/>
  <c r="G118" i="14"/>
  <c r="F118" i="14"/>
  <c r="E118" i="14"/>
  <c r="BI117" i="14"/>
  <c r="BH117"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BI112" i="14"/>
  <c r="BH112"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X112" i="14"/>
  <c r="W112" i="14"/>
  <c r="V112" i="14"/>
  <c r="U112" i="14"/>
  <c r="T112" i="14"/>
  <c r="S112" i="14"/>
  <c r="R112" i="14"/>
  <c r="Q112" i="14"/>
  <c r="P112" i="14"/>
  <c r="O112" i="14"/>
  <c r="N112" i="14"/>
  <c r="M112" i="14"/>
  <c r="L112" i="14"/>
  <c r="K112" i="14"/>
  <c r="J112" i="14"/>
  <c r="I112" i="14"/>
  <c r="H112" i="14"/>
  <c r="G112" i="14"/>
  <c r="F112" i="14"/>
  <c r="F113" i="14" s="1"/>
  <c r="E112" i="14"/>
  <c r="BI109" i="14"/>
  <c r="BH109" i="14"/>
  <c r="BG109" i="14"/>
  <c r="BF109" i="14"/>
  <c r="BE109" i="14"/>
  <c r="BD109" i="14"/>
  <c r="BC109" i="14"/>
  <c r="BB109" i="14"/>
  <c r="BA109" i="14"/>
  <c r="AZ109" i="14"/>
  <c r="AY109" i="14"/>
  <c r="AX109" i="14"/>
  <c r="AW109" i="14"/>
  <c r="AV109" i="14"/>
  <c r="AU109" i="14"/>
  <c r="AT109" i="14"/>
  <c r="AS109" i="14"/>
  <c r="AR109" i="14"/>
  <c r="AQ109" i="14"/>
  <c r="AP109" i="14"/>
  <c r="AO109" i="14"/>
  <c r="AN109" i="14"/>
  <c r="AM109" i="14"/>
  <c r="AL109" i="14"/>
  <c r="AK109" i="14"/>
  <c r="AJ109" i="14"/>
  <c r="AI109" i="14"/>
  <c r="AH109" i="14"/>
  <c r="AG109" i="14"/>
  <c r="AF109" i="14"/>
  <c r="AE109" i="14"/>
  <c r="AD109" i="14"/>
  <c r="AC109" i="14"/>
  <c r="AB109" i="14"/>
  <c r="AA109" i="14"/>
  <c r="Z109" i="14"/>
  <c r="Y109" i="14"/>
  <c r="X109" i="14"/>
  <c r="W109" i="14"/>
  <c r="V109" i="14"/>
  <c r="U109" i="14"/>
  <c r="T109" i="14"/>
  <c r="S109" i="14"/>
  <c r="R109" i="14"/>
  <c r="Q109" i="14"/>
  <c r="P109" i="14"/>
  <c r="O109" i="14"/>
  <c r="N109" i="14"/>
  <c r="M109" i="14"/>
  <c r="L109" i="14"/>
  <c r="K109" i="14"/>
  <c r="J109" i="14"/>
  <c r="I109" i="14"/>
  <c r="H109" i="14"/>
  <c r="G109" i="14"/>
  <c r="E109" i="14"/>
  <c r="I106" i="14"/>
  <c r="G106" i="14"/>
  <c r="F106" i="14"/>
  <c r="E106" i="14"/>
  <c r="I103" i="14"/>
  <c r="H103" i="14"/>
  <c r="G103" i="14"/>
  <c r="F103" i="14"/>
  <c r="E103" i="14"/>
  <c r="BC102" i="14"/>
  <c r="AY102" i="14"/>
  <c r="AU102" i="14"/>
  <c r="AN102" i="14"/>
  <c r="AM102" i="14"/>
  <c r="AJ102" i="14"/>
  <c r="AI102" i="14"/>
  <c r="AE102" i="14"/>
  <c r="W102" i="14"/>
  <c r="S102" i="14"/>
  <c r="O102" i="14"/>
  <c r="I102" i="14"/>
  <c r="G102" i="14"/>
  <c r="F102" i="14"/>
  <c r="E102" i="14"/>
  <c r="BD100" i="14"/>
  <c r="BD102" i="14" s="1"/>
  <c r="AZ100" i="14"/>
  <c r="AZ102" i="14" s="1"/>
  <c r="AX100" i="14"/>
  <c r="AX102" i="14" s="1"/>
  <c r="AN100" i="14"/>
  <c r="AJ100" i="14"/>
  <c r="AH100" i="14"/>
  <c r="AH102" i="14" s="1"/>
  <c r="X100" i="14"/>
  <c r="X102" i="14" s="1"/>
  <c r="T100" i="14"/>
  <c r="T102" i="14" s="1"/>
  <c r="R100" i="14"/>
  <c r="R102" i="14" s="1"/>
  <c r="BI99" i="14"/>
  <c r="BI100" i="14" s="1"/>
  <c r="BI102" i="14" s="1"/>
  <c r="BH99" i="14"/>
  <c r="BG99" i="14"/>
  <c r="BF99" i="14"/>
  <c r="BE99" i="14"/>
  <c r="BE100" i="14" s="1"/>
  <c r="BE102" i="14" s="1"/>
  <c r="BD99" i="14"/>
  <c r="BC99" i="14"/>
  <c r="BB99" i="14"/>
  <c r="BA99" i="14"/>
  <c r="BA100" i="14" s="1"/>
  <c r="BA102" i="14" s="1"/>
  <c r="AZ99" i="14"/>
  <c r="AY99" i="14"/>
  <c r="AX99" i="14"/>
  <c r="AW99" i="14"/>
  <c r="AW100" i="14" s="1"/>
  <c r="AW102" i="14" s="1"/>
  <c r="AV99" i="14"/>
  <c r="AU99" i="14"/>
  <c r="AT99" i="14"/>
  <c r="AS99" i="14"/>
  <c r="AS100" i="14" s="1"/>
  <c r="AS102" i="14" s="1"/>
  <c r="AR99" i="14"/>
  <c r="AQ99" i="14"/>
  <c r="AP99" i="14"/>
  <c r="AO99" i="14"/>
  <c r="AO100" i="14" s="1"/>
  <c r="AO102" i="14" s="1"/>
  <c r="AN99" i="14"/>
  <c r="AM99" i="14"/>
  <c r="AL99" i="14"/>
  <c r="AK99" i="14"/>
  <c r="AK100" i="14" s="1"/>
  <c r="AK102" i="14" s="1"/>
  <c r="AJ99" i="14"/>
  <c r="AI99" i="14"/>
  <c r="AH99" i="14"/>
  <c r="AG99" i="14"/>
  <c r="AG100" i="14" s="1"/>
  <c r="AG102" i="14" s="1"/>
  <c r="AF99" i="14"/>
  <c r="AE99" i="14"/>
  <c r="AD99" i="14"/>
  <c r="AC99" i="14"/>
  <c r="AC100" i="14" s="1"/>
  <c r="AC102" i="14" s="1"/>
  <c r="AB99" i="14"/>
  <c r="AA99" i="14"/>
  <c r="Z99" i="14"/>
  <c r="Y99" i="14"/>
  <c r="Y100" i="14" s="1"/>
  <c r="Y102" i="14" s="1"/>
  <c r="X99" i="14"/>
  <c r="W99" i="14"/>
  <c r="V99" i="14"/>
  <c r="U99" i="14"/>
  <c r="U100" i="14" s="1"/>
  <c r="U102" i="14" s="1"/>
  <c r="T99" i="14"/>
  <c r="S99" i="14"/>
  <c r="R99" i="14"/>
  <c r="Q99" i="14"/>
  <c r="Q100" i="14" s="1"/>
  <c r="Q102" i="14" s="1"/>
  <c r="P99" i="14"/>
  <c r="O99" i="14"/>
  <c r="N99" i="14"/>
  <c r="M99" i="14"/>
  <c r="M100" i="14" s="1"/>
  <c r="L99" i="14"/>
  <c r="K99" i="14"/>
  <c r="J99" i="14"/>
  <c r="I99" i="14"/>
  <c r="G99" i="14"/>
  <c r="F99" i="14"/>
  <c r="E99" i="14"/>
  <c r="BI98" i="14"/>
  <c r="BH98" i="14"/>
  <c r="BH100" i="14" s="1"/>
  <c r="BH102" i="14" s="1"/>
  <c r="BG98" i="14"/>
  <c r="BG100" i="14" s="1"/>
  <c r="BG102" i="14" s="1"/>
  <c r="BF98" i="14"/>
  <c r="BF100" i="14" s="1"/>
  <c r="BF102" i="14" s="1"/>
  <c r="BE98" i="14"/>
  <c r="BD98" i="14"/>
  <c r="BC98" i="14"/>
  <c r="BC100" i="14" s="1"/>
  <c r="BB98" i="14"/>
  <c r="BB100" i="14" s="1"/>
  <c r="BB102" i="14" s="1"/>
  <c r="BA98" i="14"/>
  <c r="AZ98" i="14"/>
  <c r="AY98" i="14"/>
  <c r="AY100" i="14" s="1"/>
  <c r="AX98" i="14"/>
  <c r="AW98" i="14"/>
  <c r="AV98" i="14"/>
  <c r="AV100" i="14" s="1"/>
  <c r="AV102" i="14" s="1"/>
  <c r="AU98" i="14"/>
  <c r="AU100" i="14" s="1"/>
  <c r="AT98" i="14"/>
  <c r="AT100" i="14" s="1"/>
  <c r="AT102" i="14" s="1"/>
  <c r="AS98" i="14"/>
  <c r="AR98" i="14"/>
  <c r="AR100" i="14" s="1"/>
  <c r="AR102" i="14" s="1"/>
  <c r="AQ98" i="14"/>
  <c r="AQ100" i="14" s="1"/>
  <c r="AQ102" i="14" s="1"/>
  <c r="AP98" i="14"/>
  <c r="AP100" i="14" s="1"/>
  <c r="AP102" i="14" s="1"/>
  <c r="AO98" i="14"/>
  <c r="AN98" i="14"/>
  <c r="AM98" i="14"/>
  <c r="AM100" i="14" s="1"/>
  <c r="AL98" i="14"/>
  <c r="AL100" i="14" s="1"/>
  <c r="AL102" i="14" s="1"/>
  <c r="AK98" i="14"/>
  <c r="AJ98" i="14"/>
  <c r="AI98" i="14"/>
  <c r="AI100" i="14" s="1"/>
  <c r="AH98" i="14"/>
  <c r="AG98" i="14"/>
  <c r="AF98" i="14"/>
  <c r="AF100" i="14" s="1"/>
  <c r="AF102" i="14" s="1"/>
  <c r="AE98" i="14"/>
  <c r="AE100" i="14" s="1"/>
  <c r="AD98" i="14"/>
  <c r="AD100" i="14" s="1"/>
  <c r="AD102" i="14" s="1"/>
  <c r="AC98" i="14"/>
  <c r="AB98" i="14"/>
  <c r="AB100" i="14" s="1"/>
  <c r="AB102" i="14" s="1"/>
  <c r="AA98" i="14"/>
  <c r="AA100" i="14" s="1"/>
  <c r="AA102" i="14" s="1"/>
  <c r="Z98" i="14"/>
  <c r="Z100" i="14" s="1"/>
  <c r="Z102" i="14" s="1"/>
  <c r="Y98" i="14"/>
  <c r="X98" i="14"/>
  <c r="W98" i="14"/>
  <c r="W100" i="14" s="1"/>
  <c r="V98" i="14"/>
  <c r="V100" i="14" s="1"/>
  <c r="V102" i="14" s="1"/>
  <c r="U98" i="14"/>
  <c r="T98" i="14"/>
  <c r="S98" i="14"/>
  <c r="S100" i="14" s="1"/>
  <c r="R98" i="14"/>
  <c r="Q98" i="14"/>
  <c r="P98" i="14"/>
  <c r="P100" i="14" s="1"/>
  <c r="P102" i="14" s="1"/>
  <c r="O98" i="14"/>
  <c r="O100" i="14" s="1"/>
  <c r="N98" i="14"/>
  <c r="N100" i="14" s="1"/>
  <c r="N102" i="14" s="1"/>
  <c r="M98" i="14"/>
  <c r="L98" i="14"/>
  <c r="L100" i="14" s="1"/>
  <c r="L102" i="14" s="1"/>
  <c r="K98" i="14"/>
  <c r="K100" i="14" s="1"/>
  <c r="K102" i="14" s="1"/>
  <c r="J98" i="14"/>
  <c r="J100" i="14" s="1"/>
  <c r="J102" i="14" s="1"/>
  <c r="I98" i="14"/>
  <c r="G98" i="14"/>
  <c r="F98" i="14"/>
  <c r="E98" i="14"/>
  <c r="BI96" i="14"/>
  <c r="BI145" i="14" s="1"/>
  <c r="BH96" i="14"/>
  <c r="BH145" i="14" s="1"/>
  <c r="BG96" i="14"/>
  <c r="BG145" i="14" s="1"/>
  <c r="BF96" i="14"/>
  <c r="BE96" i="14"/>
  <c r="BD96" i="14"/>
  <c r="BD145" i="14" s="1"/>
  <c r="BC96" i="14"/>
  <c r="BC145" i="14" s="1"/>
  <c r="BB96" i="14"/>
  <c r="BA96" i="14"/>
  <c r="AZ96" i="14"/>
  <c r="AZ145" i="14" s="1"/>
  <c r="AY96" i="14"/>
  <c r="AY145" i="14" s="1"/>
  <c r="AX96" i="14"/>
  <c r="AW96" i="14"/>
  <c r="AW145" i="14" s="1"/>
  <c r="AV96" i="14"/>
  <c r="AV145" i="14" s="1"/>
  <c r="AU96" i="14"/>
  <c r="AU145" i="14" s="1"/>
  <c r="AT96" i="14"/>
  <c r="AS96" i="14"/>
  <c r="AS145" i="14" s="1"/>
  <c r="AR96" i="14"/>
  <c r="AR145" i="14" s="1"/>
  <c r="AQ96" i="14"/>
  <c r="AQ145" i="14" s="1"/>
  <c r="AP96" i="14"/>
  <c r="AO96" i="14"/>
  <c r="AN96" i="14"/>
  <c r="AN145" i="14" s="1"/>
  <c r="AM96" i="14"/>
  <c r="AM145" i="14" s="1"/>
  <c r="AL96" i="14"/>
  <c r="AK96" i="14"/>
  <c r="AJ96" i="14"/>
  <c r="AJ145" i="14" s="1"/>
  <c r="AI96" i="14"/>
  <c r="AI145" i="14" s="1"/>
  <c r="AH96" i="14"/>
  <c r="AG96" i="14"/>
  <c r="AG145" i="14" s="1"/>
  <c r="AF96" i="14"/>
  <c r="AF145" i="14" s="1"/>
  <c r="AE96" i="14"/>
  <c r="AE145" i="14" s="1"/>
  <c r="AD96" i="14"/>
  <c r="AC96" i="14"/>
  <c r="AC145" i="14" s="1"/>
  <c r="AB96" i="14"/>
  <c r="AB145" i="14" s="1"/>
  <c r="AA96" i="14"/>
  <c r="AA145" i="14" s="1"/>
  <c r="Z96" i="14"/>
  <c r="Y96" i="14"/>
  <c r="X96" i="14"/>
  <c r="X145" i="14" s="1"/>
  <c r="W96" i="14"/>
  <c r="W145" i="14" s="1"/>
  <c r="V96" i="14"/>
  <c r="U96" i="14"/>
  <c r="T96" i="14"/>
  <c r="T145" i="14" s="1"/>
  <c r="S96" i="14"/>
  <c r="S145" i="14" s="1"/>
  <c r="R96" i="14"/>
  <c r="Q96" i="14"/>
  <c r="Q145" i="14" s="1"/>
  <c r="P96" i="14"/>
  <c r="P145" i="14" s="1"/>
  <c r="O96" i="14"/>
  <c r="O145" i="14" s="1"/>
  <c r="N96" i="14"/>
  <c r="M96" i="14"/>
  <c r="M145" i="14" s="1"/>
  <c r="L96" i="14"/>
  <c r="L145" i="14" s="1"/>
  <c r="K96" i="14"/>
  <c r="K145" i="14" s="1"/>
  <c r="J96" i="14"/>
  <c r="I96" i="14"/>
  <c r="H96" i="14"/>
  <c r="H145" i="14" s="1"/>
  <c r="G96" i="14"/>
  <c r="G145" i="14" s="1"/>
  <c r="F96" i="14"/>
  <c r="E96" i="14"/>
  <c r="BI94" i="14"/>
  <c r="BH94" i="14"/>
  <c r="BG94" i="14"/>
  <c r="BF94" i="14"/>
  <c r="BE94" i="14"/>
  <c r="BD94" i="14"/>
  <c r="BC94" i="14"/>
  <c r="BB94" i="14"/>
  <c r="BA94" i="14"/>
  <c r="AZ94" i="14"/>
  <c r="AY94" i="14"/>
  <c r="AX94" i="14"/>
  <c r="AW94" i="14"/>
  <c r="AV94" i="14"/>
  <c r="AU94" i="14"/>
  <c r="AT94" i="14"/>
  <c r="AS94" i="14"/>
  <c r="AR94" i="14"/>
  <c r="AQ94" i="14"/>
  <c r="AP94" i="14"/>
  <c r="AO94" i="14"/>
  <c r="AN94" i="14"/>
  <c r="AM94" i="14"/>
  <c r="AL94" i="14"/>
  <c r="AK94" i="14"/>
  <c r="AJ94" i="14"/>
  <c r="AI94" i="14"/>
  <c r="AH94" i="14"/>
  <c r="AG94" i="14"/>
  <c r="AF94" i="14"/>
  <c r="AE94" i="14"/>
  <c r="AD94" i="14"/>
  <c r="AC94" i="14"/>
  <c r="AB94" i="14"/>
  <c r="AA94" i="14"/>
  <c r="Z94" i="14"/>
  <c r="Y94" i="14"/>
  <c r="X94" i="14"/>
  <c r="W94" i="14"/>
  <c r="V94" i="14"/>
  <c r="U94" i="14"/>
  <c r="T94" i="14"/>
  <c r="S94" i="14"/>
  <c r="R94" i="14"/>
  <c r="Q94" i="14"/>
  <c r="P94" i="14"/>
  <c r="O94" i="14"/>
  <c r="N94" i="14"/>
  <c r="M94" i="14"/>
  <c r="L94" i="14"/>
  <c r="K94" i="14"/>
  <c r="J94" i="14"/>
  <c r="I94" i="14"/>
  <c r="H94" i="14"/>
  <c r="G94" i="14"/>
  <c r="F94" i="14"/>
  <c r="E94" i="14"/>
  <c r="BI88" i="14"/>
  <c r="BH88" i="14"/>
  <c r="BG88" i="14"/>
  <c r="BF88" i="14"/>
  <c r="BE88" i="14"/>
  <c r="BD88" i="14"/>
  <c r="BC88" i="14"/>
  <c r="BB88" i="14"/>
  <c r="BA88" i="14"/>
  <c r="AZ88" i="14"/>
  <c r="AY88" i="14"/>
  <c r="AX88" i="14"/>
  <c r="AW88" i="14"/>
  <c r="AV88" i="14"/>
  <c r="AU88" i="14"/>
  <c r="AT88" i="14"/>
  <c r="AS88" i="14"/>
  <c r="AR88" i="14"/>
  <c r="AQ88" i="14"/>
  <c r="AP88" i="14"/>
  <c r="AO88" i="14"/>
  <c r="AN88" i="14"/>
  <c r="AM88" i="14"/>
  <c r="AL88" i="14"/>
  <c r="AK88" i="14"/>
  <c r="AJ88" i="14"/>
  <c r="AI88" i="14"/>
  <c r="AH88" i="14"/>
  <c r="AG88" i="14"/>
  <c r="AF88" i="14"/>
  <c r="AE88" i="14"/>
  <c r="AD88" i="14"/>
  <c r="AC88" i="14"/>
  <c r="AB88" i="14"/>
  <c r="AA88" i="14"/>
  <c r="Z88" i="14"/>
  <c r="Y88" i="14"/>
  <c r="X88" i="14"/>
  <c r="W88" i="14"/>
  <c r="V88" i="14"/>
  <c r="U88" i="14"/>
  <c r="T88" i="14"/>
  <c r="S88" i="14"/>
  <c r="R88" i="14"/>
  <c r="Q88" i="14"/>
  <c r="P88" i="14"/>
  <c r="O88" i="14"/>
  <c r="N88" i="14"/>
  <c r="M88" i="14"/>
  <c r="L88" i="14"/>
  <c r="K88" i="14"/>
  <c r="J88" i="14"/>
  <c r="I88" i="14"/>
  <c r="H88" i="14"/>
  <c r="G88" i="14"/>
  <c r="E88" i="14"/>
  <c r="BI87" i="14"/>
  <c r="BH87" i="14"/>
  <c r="BG87" i="14"/>
  <c r="BF87" i="14"/>
  <c r="BE87" i="14"/>
  <c r="BD87" i="14"/>
  <c r="BC87" i="14"/>
  <c r="BB87" i="14"/>
  <c r="BA87" i="14"/>
  <c r="AZ87" i="14"/>
  <c r="AY87" i="14"/>
  <c r="AX87" i="14"/>
  <c r="AW87" i="14"/>
  <c r="AV87" i="14"/>
  <c r="AU87" i="14"/>
  <c r="AT87" i="14"/>
  <c r="AS87" i="14"/>
  <c r="AR87" i="14"/>
  <c r="AQ87" i="14"/>
  <c r="AP87" i="14"/>
  <c r="AO87" i="14"/>
  <c r="AN87" i="14"/>
  <c r="AM87" i="14"/>
  <c r="AL87" i="14"/>
  <c r="AK87" i="14"/>
  <c r="AJ87" i="14"/>
  <c r="AI87" i="14"/>
  <c r="AH87" i="14"/>
  <c r="AG87" i="14"/>
  <c r="AF87" i="14"/>
  <c r="AE87" i="14"/>
  <c r="AD87" i="14"/>
  <c r="AC87" i="14"/>
  <c r="AB87" i="14"/>
  <c r="AA87" i="14"/>
  <c r="Z87" i="14"/>
  <c r="Y87" i="14"/>
  <c r="X87" i="14"/>
  <c r="W87" i="14"/>
  <c r="V87" i="14"/>
  <c r="U87" i="14"/>
  <c r="T87" i="14"/>
  <c r="S87" i="14"/>
  <c r="R87" i="14"/>
  <c r="Q87" i="14"/>
  <c r="P87" i="14"/>
  <c r="O87" i="14"/>
  <c r="N87" i="14"/>
  <c r="M87" i="14"/>
  <c r="L87" i="14"/>
  <c r="K87" i="14"/>
  <c r="J87" i="14"/>
  <c r="I87" i="14"/>
  <c r="H87" i="14"/>
  <c r="G87" i="14"/>
  <c r="E87" i="14"/>
  <c r="BI84" i="14"/>
  <c r="BH84" i="14"/>
  <c r="BG84" i="14"/>
  <c r="BF84" i="14"/>
  <c r="BE84" i="14"/>
  <c r="BD84" i="14"/>
  <c r="BC84" i="14"/>
  <c r="BB84" i="14"/>
  <c r="BA84" i="14"/>
  <c r="AZ84" i="14"/>
  <c r="AY84" i="14"/>
  <c r="AX84" i="14"/>
  <c r="AW84" i="14"/>
  <c r="AV84" i="14"/>
  <c r="AU84" i="14"/>
  <c r="AT84" i="14"/>
  <c r="AS84" i="14"/>
  <c r="AR84" i="14"/>
  <c r="AQ84" i="14"/>
  <c r="AP84" i="14"/>
  <c r="AO84" i="14"/>
  <c r="AN84" i="14"/>
  <c r="AM84" i="14"/>
  <c r="AL84" i="14"/>
  <c r="AK84" i="14"/>
  <c r="AJ84" i="14"/>
  <c r="AI84" i="14"/>
  <c r="AH84" i="14"/>
  <c r="AG84" i="14"/>
  <c r="AF84" i="14"/>
  <c r="AE84" i="14"/>
  <c r="AD84" i="14"/>
  <c r="AC84" i="14"/>
  <c r="AB84" i="14"/>
  <c r="AA84" i="14"/>
  <c r="Z84" i="14"/>
  <c r="Y84" i="14"/>
  <c r="X84" i="14"/>
  <c r="W84" i="14"/>
  <c r="V84" i="14"/>
  <c r="U84" i="14"/>
  <c r="T84" i="14"/>
  <c r="S84" i="14"/>
  <c r="R84" i="14"/>
  <c r="Q84" i="14"/>
  <c r="P84" i="14"/>
  <c r="O84" i="14"/>
  <c r="N84" i="14"/>
  <c r="M84" i="14"/>
  <c r="L84" i="14"/>
  <c r="K84" i="14"/>
  <c r="J84" i="14"/>
  <c r="I84" i="14"/>
  <c r="H84" i="14"/>
  <c r="G84" i="14"/>
  <c r="E84" i="14"/>
  <c r="BI83" i="14"/>
  <c r="BH83" i="14"/>
  <c r="BG83" i="14"/>
  <c r="BF83" i="14"/>
  <c r="BE83" i="14"/>
  <c r="BD83" i="14"/>
  <c r="BC83" i="14"/>
  <c r="BB83" i="14"/>
  <c r="BA83" i="14"/>
  <c r="AZ83" i="14"/>
  <c r="AY83" i="14"/>
  <c r="AX83" i="14"/>
  <c r="AW83" i="14"/>
  <c r="AV83" i="14"/>
  <c r="AU83" i="14"/>
  <c r="AT83" i="14"/>
  <c r="AS83" i="14"/>
  <c r="AR83" i="14"/>
  <c r="AQ83" i="14"/>
  <c r="AP83" i="14"/>
  <c r="AO83" i="14"/>
  <c r="AN83" i="14"/>
  <c r="AM83" i="14"/>
  <c r="AL83" i="14"/>
  <c r="AK83" i="14"/>
  <c r="AJ83" i="14"/>
  <c r="AI83" i="14"/>
  <c r="AH83" i="14"/>
  <c r="AG83" i="14"/>
  <c r="AF83" i="14"/>
  <c r="AE83" i="14"/>
  <c r="AD83" i="14"/>
  <c r="AC83" i="14"/>
  <c r="AB83" i="14"/>
  <c r="AA83" i="14"/>
  <c r="Z83" i="14"/>
  <c r="Y83" i="14"/>
  <c r="X83" i="14"/>
  <c r="W83" i="14"/>
  <c r="V83" i="14"/>
  <c r="U83" i="14"/>
  <c r="T83" i="14"/>
  <c r="S83" i="14"/>
  <c r="R83" i="14"/>
  <c r="Q83" i="14"/>
  <c r="P83" i="14"/>
  <c r="O83" i="14"/>
  <c r="N83" i="14"/>
  <c r="M83" i="14"/>
  <c r="L83" i="14"/>
  <c r="K83" i="14"/>
  <c r="J83" i="14"/>
  <c r="I83" i="14"/>
  <c r="H83" i="14"/>
  <c r="G83" i="14"/>
  <c r="E83" i="14"/>
  <c r="BI80" i="14"/>
  <c r="BH80" i="14"/>
  <c r="BG80" i="14"/>
  <c r="BF80" i="14"/>
  <c r="BE80" i="14"/>
  <c r="BD80" i="14"/>
  <c r="BC80" i="14"/>
  <c r="BB80" i="14"/>
  <c r="BA80" i="14"/>
  <c r="AZ80" i="14"/>
  <c r="AY80" i="14"/>
  <c r="AX80" i="14"/>
  <c r="AW80" i="14"/>
  <c r="AV80" i="14"/>
  <c r="AU80" i="14"/>
  <c r="AT80" i="14"/>
  <c r="AS80" i="14"/>
  <c r="AR80" i="14"/>
  <c r="AQ80" i="14"/>
  <c r="AP80" i="14"/>
  <c r="AO80" i="14"/>
  <c r="AN80" i="14"/>
  <c r="AM80" i="14"/>
  <c r="AL80" i="14"/>
  <c r="AK80" i="14"/>
  <c r="AJ80" i="14"/>
  <c r="AI80" i="14"/>
  <c r="AH80" i="14"/>
  <c r="AG80" i="14"/>
  <c r="AF80" i="14"/>
  <c r="AE80" i="14"/>
  <c r="AD80" i="14"/>
  <c r="AC80" i="14"/>
  <c r="AB80" i="14"/>
  <c r="AA80" i="14"/>
  <c r="Z80" i="14"/>
  <c r="Y80" i="14"/>
  <c r="X80" i="14"/>
  <c r="W80" i="14"/>
  <c r="V80" i="14"/>
  <c r="U80" i="14"/>
  <c r="T80" i="14"/>
  <c r="S80" i="14"/>
  <c r="R80" i="14"/>
  <c r="Q80" i="14"/>
  <c r="P80" i="14"/>
  <c r="O80" i="14"/>
  <c r="N80" i="14"/>
  <c r="M80" i="14"/>
  <c r="L80" i="14"/>
  <c r="K80" i="14"/>
  <c r="J80" i="14"/>
  <c r="I80" i="14"/>
  <c r="H80" i="14"/>
  <c r="G80" i="14"/>
  <c r="E80" i="14"/>
  <c r="BI79" i="14"/>
  <c r="BH79" i="14"/>
  <c r="BG79" i="14"/>
  <c r="BF79" i="14"/>
  <c r="BE79" i="14"/>
  <c r="BD79" i="14"/>
  <c r="BC79" i="14"/>
  <c r="BB79" i="14"/>
  <c r="BA79" i="14"/>
  <c r="AZ79" i="14"/>
  <c r="AY79" i="14"/>
  <c r="AX79" i="14"/>
  <c r="AW79" i="14"/>
  <c r="AV79" i="14"/>
  <c r="AU79" i="14"/>
  <c r="AT79" i="14"/>
  <c r="AS79" i="14"/>
  <c r="AR79" i="14"/>
  <c r="AQ79" i="14"/>
  <c r="AP79" i="14"/>
  <c r="AO79" i="14"/>
  <c r="AN79" i="14"/>
  <c r="AM79" i="14"/>
  <c r="AL79" i="14"/>
  <c r="AK79" i="14"/>
  <c r="AJ79" i="14"/>
  <c r="AI79" i="14"/>
  <c r="AH79" i="14"/>
  <c r="AG79" i="14"/>
  <c r="AF79" i="14"/>
  <c r="AE79" i="14"/>
  <c r="AD79" i="14"/>
  <c r="AC79" i="14"/>
  <c r="AB79" i="14"/>
  <c r="AA79" i="14"/>
  <c r="Z79" i="14"/>
  <c r="Y79" i="14"/>
  <c r="X79" i="14"/>
  <c r="W79" i="14"/>
  <c r="V79" i="14"/>
  <c r="U79" i="14"/>
  <c r="T79" i="14"/>
  <c r="S79" i="14"/>
  <c r="R79" i="14"/>
  <c r="Q79" i="14"/>
  <c r="P79" i="14"/>
  <c r="O79" i="14"/>
  <c r="N79" i="14"/>
  <c r="M79" i="14"/>
  <c r="L79" i="14"/>
  <c r="K79" i="14"/>
  <c r="J79" i="14"/>
  <c r="I79" i="14"/>
  <c r="H79" i="14"/>
  <c r="G79" i="14"/>
  <c r="E79" i="14"/>
  <c r="BI75" i="14"/>
  <c r="BE75" i="14"/>
  <c r="BA75" i="14"/>
  <c r="AW75" i="14"/>
  <c r="AS75" i="14"/>
  <c r="AO75" i="14"/>
  <c r="AK75" i="14"/>
  <c r="AG75" i="14"/>
  <c r="AC75" i="14"/>
  <c r="Y75" i="14"/>
  <c r="U75" i="14"/>
  <c r="Q75" i="14"/>
  <c r="M75" i="14"/>
  <c r="I75" i="14"/>
  <c r="E75" i="14"/>
  <c r="BB74" i="14"/>
  <c r="AT74" i="14"/>
  <c r="AL74" i="14"/>
  <c r="AD74" i="14"/>
  <c r="V74" i="14"/>
  <c r="N74" i="14"/>
  <c r="F74" i="14"/>
  <c r="F76" i="14" s="1"/>
  <c r="BI68" i="14"/>
  <c r="BH68" i="14"/>
  <c r="BG68" i="14"/>
  <c r="BF68" i="14"/>
  <c r="BE68" i="14"/>
  <c r="BD68" i="14"/>
  <c r="BC68" i="14"/>
  <c r="BB68" i="14"/>
  <c r="BA68" i="14"/>
  <c r="AZ68" i="14"/>
  <c r="AY68" i="14"/>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Z68" i="14"/>
  <c r="Y68" i="14"/>
  <c r="X68" i="14"/>
  <c r="W68" i="14"/>
  <c r="V68" i="14"/>
  <c r="U68" i="14"/>
  <c r="T68" i="14"/>
  <c r="S68" i="14"/>
  <c r="R68" i="14"/>
  <c r="Q68" i="14"/>
  <c r="P68" i="14"/>
  <c r="O68" i="14"/>
  <c r="N68" i="14"/>
  <c r="M68" i="14"/>
  <c r="L68" i="14"/>
  <c r="K68" i="14"/>
  <c r="J68" i="14"/>
  <c r="I68" i="14"/>
  <c r="H68" i="14"/>
  <c r="G68" i="14"/>
  <c r="E68" i="14"/>
  <c r="BI64" i="14"/>
  <c r="BH64" i="14"/>
  <c r="BG64" i="14"/>
  <c r="BF64" i="14"/>
  <c r="BE64" i="14"/>
  <c r="BD64" i="14"/>
  <c r="BC64" i="14"/>
  <c r="BB64" i="14"/>
  <c r="BA64" i="14"/>
  <c r="AZ64" i="14"/>
  <c r="AY64" i="14"/>
  <c r="AX64" i="14"/>
  <c r="AW64" i="14"/>
  <c r="AV64" i="14"/>
  <c r="AU64" i="14"/>
  <c r="AT64" i="14"/>
  <c r="AS64" i="14"/>
  <c r="AR64" i="14"/>
  <c r="AQ64" i="14"/>
  <c r="AP64" i="14"/>
  <c r="AO64" i="14"/>
  <c r="AN64" i="14"/>
  <c r="AM64" i="14"/>
  <c r="AL64" i="14"/>
  <c r="AK64" i="14"/>
  <c r="AJ64" i="14"/>
  <c r="AI64" i="14"/>
  <c r="AH64" i="14"/>
  <c r="AG64" i="14"/>
  <c r="AF64" i="14"/>
  <c r="AE64" i="14"/>
  <c r="AD64" i="14"/>
  <c r="AC64" i="14"/>
  <c r="AB64" i="14"/>
  <c r="AA64" i="14"/>
  <c r="Z64" i="14"/>
  <c r="Y64" i="14"/>
  <c r="X64" i="14"/>
  <c r="W64" i="14"/>
  <c r="V64" i="14"/>
  <c r="U64" i="14"/>
  <c r="T64" i="14"/>
  <c r="S64" i="14"/>
  <c r="R64" i="14"/>
  <c r="Q64" i="14"/>
  <c r="P64" i="14"/>
  <c r="O64" i="14"/>
  <c r="N64" i="14"/>
  <c r="M64" i="14"/>
  <c r="L64" i="14"/>
  <c r="K64" i="14"/>
  <c r="J64" i="14"/>
  <c r="I64" i="14"/>
  <c r="H64" i="14"/>
  <c r="G64" i="14"/>
  <c r="E64" i="14"/>
  <c r="BH63" i="14"/>
  <c r="BD63" i="14"/>
  <c r="AZ63" i="14"/>
  <c r="AV63" i="14"/>
  <c r="AR63" i="14"/>
  <c r="AN63" i="14"/>
  <c r="AJ63" i="14"/>
  <c r="AF63" i="14"/>
  <c r="AB63" i="14"/>
  <c r="X63" i="14"/>
  <c r="T63" i="14"/>
  <c r="P63" i="14"/>
  <c r="L63" i="14"/>
  <c r="H63" i="14"/>
  <c r="BI60" i="14"/>
  <c r="BH60" i="14"/>
  <c r="BG60" i="14"/>
  <c r="BF60" i="14"/>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X60" i="14"/>
  <c r="W60" i="14"/>
  <c r="V60" i="14"/>
  <c r="U60" i="14"/>
  <c r="T60" i="14"/>
  <c r="S60" i="14"/>
  <c r="R60" i="14"/>
  <c r="Q60" i="14"/>
  <c r="P60" i="14"/>
  <c r="O60" i="14"/>
  <c r="N60" i="14"/>
  <c r="M60" i="14"/>
  <c r="L60" i="14"/>
  <c r="K60" i="14"/>
  <c r="J60" i="14"/>
  <c r="I60" i="14"/>
  <c r="H60" i="14"/>
  <c r="G60" i="14"/>
  <c r="E60" i="14"/>
  <c r="BI59" i="14"/>
  <c r="BI63" i="14" s="1"/>
  <c r="BH59" i="14"/>
  <c r="BG59" i="14"/>
  <c r="BG63" i="14" s="1"/>
  <c r="BF59" i="14"/>
  <c r="BF63" i="14" s="1"/>
  <c r="BE59" i="14"/>
  <c r="BE63" i="14" s="1"/>
  <c r="BD59" i="14"/>
  <c r="BC59" i="14"/>
  <c r="BC63" i="14" s="1"/>
  <c r="BB59" i="14"/>
  <c r="BB63" i="14" s="1"/>
  <c r="BA59" i="14"/>
  <c r="BA63" i="14" s="1"/>
  <c r="AZ59" i="14"/>
  <c r="AY59" i="14"/>
  <c r="AY63" i="14" s="1"/>
  <c r="AX59" i="14"/>
  <c r="AX63" i="14" s="1"/>
  <c r="AW59" i="14"/>
  <c r="AW63" i="14" s="1"/>
  <c r="AV59" i="14"/>
  <c r="AU59" i="14"/>
  <c r="AU63" i="14" s="1"/>
  <c r="AT59" i="14"/>
  <c r="AT63" i="14" s="1"/>
  <c r="AS59" i="14"/>
  <c r="AS63" i="14" s="1"/>
  <c r="AR59" i="14"/>
  <c r="AQ59" i="14"/>
  <c r="AQ63" i="14" s="1"/>
  <c r="AP59" i="14"/>
  <c r="AP63" i="14" s="1"/>
  <c r="AO59" i="14"/>
  <c r="AO63" i="14" s="1"/>
  <c r="AN59" i="14"/>
  <c r="AM59" i="14"/>
  <c r="AM63" i="14" s="1"/>
  <c r="AL59" i="14"/>
  <c r="AL63" i="14" s="1"/>
  <c r="AK59" i="14"/>
  <c r="AK63" i="14" s="1"/>
  <c r="AJ59" i="14"/>
  <c r="AI59" i="14"/>
  <c r="AI63" i="14" s="1"/>
  <c r="AH59" i="14"/>
  <c r="AH63" i="14" s="1"/>
  <c r="AG59" i="14"/>
  <c r="AG63" i="14" s="1"/>
  <c r="AF59" i="14"/>
  <c r="AE59" i="14"/>
  <c r="AE63" i="14" s="1"/>
  <c r="AD59" i="14"/>
  <c r="AD63" i="14" s="1"/>
  <c r="AC59" i="14"/>
  <c r="AC63" i="14" s="1"/>
  <c r="AB59" i="14"/>
  <c r="AA59" i="14"/>
  <c r="AA63" i="14" s="1"/>
  <c r="Z59" i="14"/>
  <c r="Z63" i="14" s="1"/>
  <c r="Y59" i="14"/>
  <c r="Y63" i="14" s="1"/>
  <c r="X59" i="14"/>
  <c r="W59" i="14"/>
  <c r="W63" i="14" s="1"/>
  <c r="V59" i="14"/>
  <c r="V63" i="14" s="1"/>
  <c r="U59" i="14"/>
  <c r="U63" i="14" s="1"/>
  <c r="T59" i="14"/>
  <c r="S59" i="14"/>
  <c r="S63" i="14" s="1"/>
  <c r="R59" i="14"/>
  <c r="R63" i="14" s="1"/>
  <c r="Q59" i="14"/>
  <c r="Q63" i="14" s="1"/>
  <c r="P59" i="14"/>
  <c r="O59" i="14"/>
  <c r="O63" i="14" s="1"/>
  <c r="N59" i="14"/>
  <c r="N63" i="14" s="1"/>
  <c r="M59" i="14"/>
  <c r="M63" i="14" s="1"/>
  <c r="L59" i="14"/>
  <c r="K59" i="14"/>
  <c r="K63" i="14" s="1"/>
  <c r="J59" i="14"/>
  <c r="J63" i="14" s="1"/>
  <c r="I59" i="14"/>
  <c r="I63" i="14" s="1"/>
  <c r="H59" i="14"/>
  <c r="G59" i="14"/>
  <c r="G63" i="14" s="1"/>
  <c r="E59" i="14"/>
  <c r="E63" i="14" s="1"/>
  <c r="I56" i="14"/>
  <c r="G56" i="14"/>
  <c r="F56" i="14"/>
  <c r="E56" i="14"/>
  <c r="I53" i="14"/>
  <c r="G53" i="14"/>
  <c r="F53" i="14"/>
  <c r="E53" i="14"/>
  <c r="I52" i="14"/>
  <c r="H52" i="14"/>
  <c r="G52" i="14"/>
  <c r="F52" i="14"/>
  <c r="E52" i="14"/>
  <c r="I49" i="14"/>
  <c r="H49" i="14"/>
  <c r="G49" i="14"/>
  <c r="F49" i="14"/>
  <c r="E49" i="14"/>
  <c r="BI48" i="14"/>
  <c r="BH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Y48" i="14"/>
  <c r="X48" i="14"/>
  <c r="W48" i="14"/>
  <c r="V48" i="14"/>
  <c r="U48" i="14"/>
  <c r="T48" i="14"/>
  <c r="S48" i="14"/>
  <c r="R48" i="14"/>
  <c r="Q48" i="14"/>
  <c r="P48" i="14"/>
  <c r="O48" i="14"/>
  <c r="N48" i="14"/>
  <c r="M48" i="14"/>
  <c r="L48" i="14"/>
  <c r="K48" i="14"/>
  <c r="J48" i="14"/>
  <c r="I48" i="14"/>
  <c r="H48" i="14"/>
  <c r="G48" i="14"/>
  <c r="F48" i="14"/>
  <c r="E48" i="14"/>
  <c r="BI47" i="14"/>
  <c r="BH47" i="14"/>
  <c r="BG47" i="14"/>
  <c r="BF47" i="14"/>
  <c r="BE47" i="14"/>
  <c r="BD47" i="14"/>
  <c r="BC47" i="14"/>
  <c r="BB47" i="14"/>
  <c r="BA47" i="14"/>
  <c r="AZ47" i="14"/>
  <c r="AY47" i="14"/>
  <c r="AX47"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W47" i="14"/>
  <c r="V47" i="14"/>
  <c r="U47" i="14"/>
  <c r="T47" i="14"/>
  <c r="S47" i="14"/>
  <c r="R47" i="14"/>
  <c r="Q47" i="14"/>
  <c r="P47" i="14"/>
  <c r="O47" i="14"/>
  <c r="N47" i="14"/>
  <c r="M47" i="14"/>
  <c r="L47" i="14"/>
  <c r="K47" i="14"/>
  <c r="J47" i="14"/>
  <c r="I47" i="14"/>
  <c r="H47" i="14"/>
  <c r="G47" i="14"/>
  <c r="F47" i="14"/>
  <c r="E47" i="14"/>
  <c r="BI42" i="14"/>
  <c r="BH42" i="14"/>
  <c r="BG42" i="14"/>
  <c r="BF42"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R42" i="14"/>
  <c r="Q42" i="14"/>
  <c r="P42" i="14"/>
  <c r="O42" i="14"/>
  <c r="N42" i="14"/>
  <c r="M42" i="14"/>
  <c r="L42" i="14"/>
  <c r="K42" i="14"/>
  <c r="J42" i="14"/>
  <c r="I42" i="14"/>
  <c r="H42" i="14"/>
  <c r="G42" i="14"/>
  <c r="F42" i="14"/>
  <c r="F43" i="14" s="1"/>
  <c r="E42" i="14"/>
  <c r="BI39" i="14"/>
  <c r="BH39" i="14"/>
  <c r="BG39" i="14"/>
  <c r="BF39" i="14"/>
  <c r="BE39" i="14"/>
  <c r="BD39" i="14"/>
  <c r="BC39" i="14"/>
  <c r="BB39" i="14"/>
  <c r="BA39" i="14"/>
  <c r="AZ39" i="14"/>
  <c r="AY39" i="14"/>
  <c r="AX39" i="14"/>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R39" i="14"/>
  <c r="Q39" i="14"/>
  <c r="P39" i="14"/>
  <c r="O39" i="14"/>
  <c r="N39" i="14"/>
  <c r="M39" i="14"/>
  <c r="L39" i="14"/>
  <c r="K39" i="14"/>
  <c r="J39" i="14"/>
  <c r="I39" i="14"/>
  <c r="H39" i="14"/>
  <c r="G39" i="14"/>
  <c r="E39" i="14"/>
  <c r="I36" i="14"/>
  <c r="G36" i="14"/>
  <c r="F36" i="14"/>
  <c r="E36" i="14"/>
  <c r="I33" i="14"/>
  <c r="H33" i="14"/>
  <c r="G33" i="14"/>
  <c r="F33" i="14"/>
  <c r="E33" i="14"/>
  <c r="BG32" i="14"/>
  <c r="AY32" i="14"/>
  <c r="AQ32" i="14"/>
  <c r="AI32" i="14"/>
  <c r="AF32" i="14"/>
  <c r="X32" i="14"/>
  <c r="S32" i="14"/>
  <c r="I32" i="14"/>
  <c r="G32" i="14"/>
  <c r="F32" i="14"/>
  <c r="E32" i="14"/>
  <c r="BH30" i="14"/>
  <c r="BH32" i="14" s="1"/>
  <c r="BC30" i="14"/>
  <c r="BC32" i="14" s="1"/>
  <c r="AZ30" i="14"/>
  <c r="AZ32" i="14" s="1"/>
  <c r="AW30" i="14"/>
  <c r="AW32" i="14" s="1"/>
  <c r="AR30" i="14"/>
  <c r="AR32" i="14" s="1"/>
  <c r="AO30" i="14"/>
  <c r="AO32" i="14" s="1"/>
  <c r="AM30" i="14"/>
  <c r="AM32" i="14" s="1"/>
  <c r="AG30" i="14"/>
  <c r="AG32" i="14" s="1"/>
  <c r="AB30" i="14"/>
  <c r="AB32" i="14" s="1"/>
  <c r="W30" i="14"/>
  <c r="W32" i="14" s="1"/>
  <c r="T30" i="14"/>
  <c r="T32" i="14" s="1"/>
  <c r="Q30" i="14"/>
  <c r="Q32" i="14" s="1"/>
  <c r="L30" i="14"/>
  <c r="L32" i="14" s="1"/>
  <c r="BI29" i="14"/>
  <c r="BH29" i="14"/>
  <c r="BG29" i="14"/>
  <c r="BF29" i="14"/>
  <c r="BE29" i="14"/>
  <c r="BD29" i="14"/>
  <c r="BD30" i="14" s="1"/>
  <c r="BD32" i="14" s="1"/>
  <c r="BC29" i="14"/>
  <c r="BB29" i="14"/>
  <c r="BA29" i="14"/>
  <c r="AZ29" i="14"/>
  <c r="AY29" i="14"/>
  <c r="AX29" i="14"/>
  <c r="AW29" i="14"/>
  <c r="AV29" i="14"/>
  <c r="AV30" i="14" s="1"/>
  <c r="AV32" i="14" s="1"/>
  <c r="AU29" i="14"/>
  <c r="AT29" i="14"/>
  <c r="AS29" i="14"/>
  <c r="AR29" i="14"/>
  <c r="AQ29" i="14"/>
  <c r="AP29" i="14"/>
  <c r="AO29" i="14"/>
  <c r="AN29" i="14"/>
  <c r="AN30" i="14" s="1"/>
  <c r="AN32" i="14" s="1"/>
  <c r="AM29" i="14"/>
  <c r="AL29" i="14"/>
  <c r="AK29" i="14"/>
  <c r="AJ29" i="14"/>
  <c r="AJ30" i="14" s="1"/>
  <c r="AJ32" i="14" s="1"/>
  <c r="AI29" i="14"/>
  <c r="AH29" i="14"/>
  <c r="AG29" i="14"/>
  <c r="AF29" i="14"/>
  <c r="AF30" i="14" s="1"/>
  <c r="AE29" i="14"/>
  <c r="AD29" i="14"/>
  <c r="AC29" i="14"/>
  <c r="AB29" i="14"/>
  <c r="AA29" i="14"/>
  <c r="Z29" i="14"/>
  <c r="Y29" i="14"/>
  <c r="X29" i="14"/>
  <c r="X30" i="14" s="1"/>
  <c r="W29" i="14"/>
  <c r="V29" i="14"/>
  <c r="U29" i="14"/>
  <c r="T29" i="14"/>
  <c r="S29" i="14"/>
  <c r="R29" i="14"/>
  <c r="Q29" i="14"/>
  <c r="P29" i="14"/>
  <c r="P30" i="14" s="1"/>
  <c r="P32" i="14" s="1"/>
  <c r="O29" i="14"/>
  <c r="N29" i="14"/>
  <c r="M29" i="14"/>
  <c r="L29" i="14"/>
  <c r="K29" i="14"/>
  <c r="J29" i="14"/>
  <c r="I29" i="14"/>
  <c r="G29" i="14"/>
  <c r="F29" i="14"/>
  <c r="E29" i="14"/>
  <c r="BI28" i="14"/>
  <c r="BI30" i="14" s="1"/>
  <c r="BI32" i="14" s="1"/>
  <c r="BH28" i="14"/>
  <c r="BG28" i="14"/>
  <c r="BG30" i="14" s="1"/>
  <c r="BF28" i="14"/>
  <c r="BE28" i="14"/>
  <c r="BE30" i="14" s="1"/>
  <c r="BE32" i="14" s="1"/>
  <c r="BD28" i="14"/>
  <c r="BC28" i="14"/>
  <c r="BB28" i="14"/>
  <c r="BA28" i="14"/>
  <c r="BA30" i="14" s="1"/>
  <c r="BA32" i="14" s="1"/>
  <c r="AZ28" i="14"/>
  <c r="AY28" i="14"/>
  <c r="AY30" i="14" s="1"/>
  <c r="AX28" i="14"/>
  <c r="AW28" i="14"/>
  <c r="AV28" i="14"/>
  <c r="AU28" i="14"/>
  <c r="AU30" i="14" s="1"/>
  <c r="AU32" i="14" s="1"/>
  <c r="AT28" i="14"/>
  <c r="AS28" i="14"/>
  <c r="AS30" i="14" s="1"/>
  <c r="AS32" i="14" s="1"/>
  <c r="AR28" i="14"/>
  <c r="AQ28" i="14"/>
  <c r="AQ30" i="14" s="1"/>
  <c r="AP28" i="14"/>
  <c r="AO28" i="14"/>
  <c r="AN28" i="14"/>
  <c r="AM28" i="14"/>
  <c r="AL28" i="14"/>
  <c r="AK28" i="14"/>
  <c r="AK30" i="14" s="1"/>
  <c r="AK32" i="14" s="1"/>
  <c r="AJ28" i="14"/>
  <c r="AI28" i="14"/>
  <c r="AI30" i="14" s="1"/>
  <c r="AH28" i="14"/>
  <c r="AG28" i="14"/>
  <c r="AF28" i="14"/>
  <c r="AE28" i="14"/>
  <c r="AE30" i="14" s="1"/>
  <c r="AE32" i="14" s="1"/>
  <c r="AD28" i="14"/>
  <c r="AC28" i="14"/>
  <c r="AC30" i="14" s="1"/>
  <c r="AC32" i="14" s="1"/>
  <c r="AB28" i="14"/>
  <c r="AA28" i="14"/>
  <c r="AA30" i="14" s="1"/>
  <c r="AA32" i="14" s="1"/>
  <c r="Z28" i="14"/>
  <c r="Y28" i="14"/>
  <c r="Y30" i="14" s="1"/>
  <c r="Y32" i="14" s="1"/>
  <c r="X28" i="14"/>
  <c r="W28" i="14"/>
  <c r="V28" i="14"/>
  <c r="U28" i="14"/>
  <c r="U30" i="14" s="1"/>
  <c r="U32" i="14" s="1"/>
  <c r="T28" i="14"/>
  <c r="S28" i="14"/>
  <c r="S30" i="14" s="1"/>
  <c r="R28" i="14"/>
  <c r="Q28" i="14"/>
  <c r="P28" i="14"/>
  <c r="O28" i="14"/>
  <c r="O30" i="14" s="1"/>
  <c r="O32" i="14" s="1"/>
  <c r="N28" i="14"/>
  <c r="M28" i="14"/>
  <c r="M30" i="14" s="1"/>
  <c r="M32" i="14" s="1"/>
  <c r="L28" i="14"/>
  <c r="K28" i="14"/>
  <c r="K30" i="14" s="1"/>
  <c r="K32" i="14" s="1"/>
  <c r="J28" i="14"/>
  <c r="I28" i="14"/>
  <c r="G28" i="14"/>
  <c r="F28" i="14"/>
  <c r="E28" i="14"/>
  <c r="BI26" i="14"/>
  <c r="BH26" i="14"/>
  <c r="BH75" i="14" s="1"/>
  <c r="BG26" i="14"/>
  <c r="BG75" i="14" s="1"/>
  <c r="BF26" i="14"/>
  <c r="BF75" i="14" s="1"/>
  <c r="BE26" i="14"/>
  <c r="BD26" i="14"/>
  <c r="BD75" i="14" s="1"/>
  <c r="BC26" i="14"/>
  <c r="BC75" i="14" s="1"/>
  <c r="BB26" i="14"/>
  <c r="BB75" i="14" s="1"/>
  <c r="BA26" i="14"/>
  <c r="AZ26" i="14"/>
  <c r="AZ75" i="14" s="1"/>
  <c r="AY26" i="14"/>
  <c r="AY75" i="14" s="1"/>
  <c r="AX26" i="14"/>
  <c r="AX75" i="14" s="1"/>
  <c r="AW26" i="14"/>
  <c r="AV26" i="14"/>
  <c r="AV75" i="14" s="1"/>
  <c r="AU26" i="14"/>
  <c r="AU75" i="14" s="1"/>
  <c r="AT26" i="14"/>
  <c r="AT75" i="14" s="1"/>
  <c r="AS26" i="14"/>
  <c r="AR26" i="14"/>
  <c r="AR75" i="14" s="1"/>
  <c r="AQ26" i="14"/>
  <c r="AQ75" i="14" s="1"/>
  <c r="AP26" i="14"/>
  <c r="AP75" i="14" s="1"/>
  <c r="AO26" i="14"/>
  <c r="AN26" i="14"/>
  <c r="AN75" i="14" s="1"/>
  <c r="AM26" i="14"/>
  <c r="AM75" i="14" s="1"/>
  <c r="AL26" i="14"/>
  <c r="AL75" i="14" s="1"/>
  <c r="AK26" i="14"/>
  <c r="AJ26" i="14"/>
  <c r="AJ75" i="14" s="1"/>
  <c r="AI26" i="14"/>
  <c r="AI75" i="14" s="1"/>
  <c r="AH26" i="14"/>
  <c r="AH75" i="14" s="1"/>
  <c r="AG26" i="14"/>
  <c r="AF26" i="14"/>
  <c r="AF75" i="14" s="1"/>
  <c r="AE26" i="14"/>
  <c r="AE75" i="14" s="1"/>
  <c r="AD26" i="14"/>
  <c r="AD75" i="14" s="1"/>
  <c r="AC26" i="14"/>
  <c r="AB26" i="14"/>
  <c r="AB75" i="14" s="1"/>
  <c r="AA26" i="14"/>
  <c r="AA75" i="14" s="1"/>
  <c r="Z26" i="14"/>
  <c r="Z75" i="14" s="1"/>
  <c r="Y26" i="14"/>
  <c r="X26" i="14"/>
  <c r="X75" i="14" s="1"/>
  <c r="W26" i="14"/>
  <c r="W75" i="14" s="1"/>
  <c r="V26" i="14"/>
  <c r="V75" i="14" s="1"/>
  <c r="U26" i="14"/>
  <c r="T26" i="14"/>
  <c r="T75" i="14" s="1"/>
  <c r="S26" i="14"/>
  <c r="S75" i="14" s="1"/>
  <c r="R26" i="14"/>
  <c r="R75" i="14" s="1"/>
  <c r="Q26" i="14"/>
  <c r="P26" i="14"/>
  <c r="P75" i="14" s="1"/>
  <c r="O26" i="14"/>
  <c r="O75" i="14" s="1"/>
  <c r="N26" i="14"/>
  <c r="N75" i="14" s="1"/>
  <c r="M26" i="14"/>
  <c r="L26" i="14"/>
  <c r="L75" i="14" s="1"/>
  <c r="K26" i="14"/>
  <c r="K75" i="14" s="1"/>
  <c r="J26" i="14"/>
  <c r="J75" i="14" s="1"/>
  <c r="I26" i="14"/>
  <c r="H26" i="14"/>
  <c r="H75" i="14" s="1"/>
  <c r="G26" i="14"/>
  <c r="G75" i="14" s="1"/>
  <c r="F26" i="14"/>
  <c r="F75" i="14" s="1"/>
  <c r="E26" i="14"/>
  <c r="BI24" i="14"/>
  <c r="BH24" i="14"/>
  <c r="BG24" i="14"/>
  <c r="BF24" i="14"/>
  <c r="BE24" i="14"/>
  <c r="BD24" i="14"/>
  <c r="BC24" i="14"/>
  <c r="BB24" i="14"/>
  <c r="BA24"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R24" i="14"/>
  <c r="Q24" i="14"/>
  <c r="P24" i="14"/>
  <c r="O24" i="14"/>
  <c r="N24" i="14"/>
  <c r="M24" i="14"/>
  <c r="L24" i="14"/>
  <c r="K24" i="14"/>
  <c r="J24" i="14"/>
  <c r="I24" i="14"/>
  <c r="H24" i="14"/>
  <c r="G24" i="14"/>
  <c r="F24" i="14"/>
  <c r="E24" i="14"/>
  <c r="I17" i="14"/>
  <c r="G17" i="14"/>
  <c r="F17" i="14"/>
  <c r="E17"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BI12" i="14"/>
  <c r="BH12" i="14"/>
  <c r="BG12" i="14"/>
  <c r="BF12" i="14"/>
  <c r="BF74" i="14" s="1"/>
  <c r="BE12" i="14"/>
  <c r="BE74" i="14" s="1"/>
  <c r="BD12" i="14"/>
  <c r="BC12" i="14"/>
  <c r="BC74" i="14" s="1"/>
  <c r="BB12" i="14"/>
  <c r="BA12" i="14"/>
  <c r="AZ12" i="14"/>
  <c r="AY12" i="14"/>
  <c r="AX12" i="14"/>
  <c r="AX213" i="14" s="1"/>
  <c r="AW12" i="14"/>
  <c r="AW74" i="14" s="1"/>
  <c r="AV12" i="14"/>
  <c r="AU12" i="14"/>
  <c r="AT12" i="14"/>
  <c r="AS12" i="14"/>
  <c r="AR12" i="14"/>
  <c r="AQ12" i="14"/>
  <c r="AP12" i="14"/>
  <c r="AP74" i="14" s="1"/>
  <c r="AO12" i="14"/>
  <c r="AO74" i="14" s="1"/>
  <c r="AN12" i="14"/>
  <c r="AM12" i="14"/>
  <c r="AL12" i="14"/>
  <c r="AK12" i="14"/>
  <c r="AJ12" i="14"/>
  <c r="AI12" i="14"/>
  <c r="AH12" i="14"/>
  <c r="AH213" i="14" s="1"/>
  <c r="AG12" i="14"/>
  <c r="AG74" i="14" s="1"/>
  <c r="AF12" i="14"/>
  <c r="AE12" i="14"/>
  <c r="AD12" i="14"/>
  <c r="AC12" i="14"/>
  <c r="AB12" i="14"/>
  <c r="AA12" i="14"/>
  <c r="Z12" i="14"/>
  <c r="Z74" i="14" s="1"/>
  <c r="Y12" i="14"/>
  <c r="Y74" i="14" s="1"/>
  <c r="X12" i="14"/>
  <c r="W12" i="14"/>
  <c r="W74" i="14" s="1"/>
  <c r="V12" i="14"/>
  <c r="U12" i="14"/>
  <c r="T12" i="14"/>
  <c r="S12" i="14"/>
  <c r="R12" i="14"/>
  <c r="R213" i="14" s="1"/>
  <c r="Q12" i="14"/>
  <c r="Q74" i="14" s="1"/>
  <c r="P12" i="14"/>
  <c r="O12" i="14"/>
  <c r="N12" i="14"/>
  <c r="M12" i="14"/>
  <c r="L12" i="14"/>
  <c r="K12" i="14"/>
  <c r="J12" i="14"/>
  <c r="J74" i="14" s="1"/>
  <c r="I12" i="14"/>
  <c r="I74" i="14" s="1"/>
  <c r="H12" i="14"/>
  <c r="G12" i="14"/>
  <c r="F12" i="14"/>
  <c r="E12" i="14"/>
  <c r="E6" i="14"/>
  <c r="E5" i="14"/>
  <c r="E4" i="14"/>
  <c r="E3" i="14"/>
  <c r="E2" i="14"/>
  <c r="A1" i="14"/>
  <c r="I101" i="8"/>
  <c r="G101" i="8"/>
  <c r="F101" i="8"/>
  <c r="E101" i="8"/>
  <c r="I100" i="8"/>
  <c r="H100" i="8"/>
  <c r="G100" i="8"/>
  <c r="F100" i="8"/>
  <c r="E100" i="8"/>
  <c r="BI99" i="8"/>
  <c r="BH99" i="8"/>
  <c r="BG99" i="8"/>
  <c r="BF99" i="8"/>
  <c r="BE99" i="8"/>
  <c r="BD99" i="8"/>
  <c r="BC99" i="8"/>
  <c r="BB99" i="8"/>
  <c r="BA99" i="8"/>
  <c r="AZ99" i="8"/>
  <c r="AY99" i="8"/>
  <c r="AX99" i="8"/>
  <c r="AW99" i="8"/>
  <c r="AV99" i="8"/>
  <c r="AU99" i="8"/>
  <c r="AT99" i="8"/>
  <c r="AS99" i="8"/>
  <c r="AR99" i="8"/>
  <c r="AQ99" i="8"/>
  <c r="AP99" i="8"/>
  <c r="AO99" i="8"/>
  <c r="AN99" i="8"/>
  <c r="AM99" i="8"/>
  <c r="AL99" i="8"/>
  <c r="AK99" i="8"/>
  <c r="AJ99" i="8"/>
  <c r="AI99" i="8"/>
  <c r="AH99" i="8"/>
  <c r="AG99" i="8"/>
  <c r="AF99" i="8"/>
  <c r="AE99" i="8"/>
  <c r="AD99" i="8"/>
  <c r="AC99" i="8"/>
  <c r="AB99" i="8"/>
  <c r="AA99" i="8"/>
  <c r="Z99" i="8"/>
  <c r="Y99" i="8"/>
  <c r="X99" i="8"/>
  <c r="W99" i="8"/>
  <c r="V99" i="8"/>
  <c r="U99" i="8"/>
  <c r="T99" i="8"/>
  <c r="S99" i="8"/>
  <c r="R99" i="8"/>
  <c r="Q99" i="8"/>
  <c r="P99" i="8"/>
  <c r="O99" i="8"/>
  <c r="N99" i="8"/>
  <c r="M99" i="8"/>
  <c r="L99" i="8"/>
  <c r="K99" i="8"/>
  <c r="J99" i="8"/>
  <c r="I99" i="8"/>
  <c r="H99" i="8"/>
  <c r="G99" i="8"/>
  <c r="F99" i="8"/>
  <c r="E99" i="8"/>
  <c r="BI98" i="8"/>
  <c r="BH98" i="8"/>
  <c r="BG98" i="8"/>
  <c r="BF98" i="8"/>
  <c r="BE98" i="8"/>
  <c r="BD98" i="8"/>
  <c r="BC98" i="8"/>
  <c r="BB98" i="8"/>
  <c r="BA98" i="8"/>
  <c r="AZ98" i="8"/>
  <c r="AY98" i="8"/>
  <c r="AX98" i="8"/>
  <c r="AW98" i="8"/>
  <c r="AV98" i="8"/>
  <c r="AU98" i="8"/>
  <c r="AT98" i="8"/>
  <c r="AS98" i="8"/>
  <c r="AR98" i="8"/>
  <c r="AQ98" i="8"/>
  <c r="AP98" i="8"/>
  <c r="AO98" i="8"/>
  <c r="AN98" i="8"/>
  <c r="AM98" i="8"/>
  <c r="AL98" i="8"/>
  <c r="AK98" i="8"/>
  <c r="AJ98" i="8"/>
  <c r="AI98" i="8"/>
  <c r="AH98" i="8"/>
  <c r="AG98" i="8"/>
  <c r="AF98" i="8"/>
  <c r="AE98" i="8"/>
  <c r="AD98" i="8"/>
  <c r="AC98" i="8"/>
  <c r="AB98" i="8"/>
  <c r="AA98" i="8"/>
  <c r="Z98" i="8"/>
  <c r="Y98" i="8"/>
  <c r="X98" i="8"/>
  <c r="W98" i="8"/>
  <c r="V98" i="8"/>
  <c r="U98" i="8"/>
  <c r="T98" i="8"/>
  <c r="S98" i="8"/>
  <c r="R98" i="8"/>
  <c r="Q98" i="8"/>
  <c r="P98" i="8"/>
  <c r="O98" i="8"/>
  <c r="N98" i="8"/>
  <c r="M98" i="8"/>
  <c r="L98" i="8"/>
  <c r="K98" i="8"/>
  <c r="J98" i="8"/>
  <c r="I98" i="8"/>
  <c r="H98" i="8"/>
  <c r="G98" i="8"/>
  <c r="F98" i="8"/>
  <c r="E98" i="8"/>
  <c r="I92" i="8"/>
  <c r="G92" i="8"/>
  <c r="F92" i="8"/>
  <c r="E92" i="8"/>
  <c r="I91" i="8"/>
  <c r="G91" i="8"/>
  <c r="F91" i="8"/>
  <c r="E91" i="8"/>
  <c r="I88" i="8"/>
  <c r="H88" i="8"/>
  <c r="G88" i="8"/>
  <c r="F88" i="8"/>
  <c r="E88" i="8"/>
  <c r="I87" i="8"/>
  <c r="H87" i="8"/>
  <c r="G87" i="8"/>
  <c r="F87" i="8"/>
  <c r="E87" i="8"/>
  <c r="BI86" i="8"/>
  <c r="BH86" i="8"/>
  <c r="BG86" i="8"/>
  <c r="BF86" i="8"/>
  <c r="BE86" i="8"/>
  <c r="BD86" i="8"/>
  <c r="BC86" i="8"/>
  <c r="BB86" i="8"/>
  <c r="BA86" i="8"/>
  <c r="AZ86" i="8"/>
  <c r="AY86" i="8"/>
  <c r="AX86" i="8"/>
  <c r="AW86" i="8"/>
  <c r="AV86" i="8"/>
  <c r="AU86" i="8"/>
  <c r="AT86" i="8"/>
  <c r="AS86" i="8"/>
  <c r="AR86" i="8"/>
  <c r="AQ86" i="8"/>
  <c r="AP86" i="8"/>
  <c r="AO86" i="8"/>
  <c r="AN86" i="8"/>
  <c r="AM86" i="8"/>
  <c r="AL86" i="8"/>
  <c r="AK86" i="8"/>
  <c r="AJ86" i="8"/>
  <c r="AI86" i="8"/>
  <c r="AH86" i="8"/>
  <c r="AG86" i="8"/>
  <c r="AF86" i="8"/>
  <c r="AE86" i="8"/>
  <c r="AD86" i="8"/>
  <c r="AC86" i="8"/>
  <c r="AB86" i="8"/>
  <c r="AA86" i="8"/>
  <c r="Z86" i="8"/>
  <c r="Y86" i="8"/>
  <c r="X86" i="8"/>
  <c r="W86" i="8"/>
  <c r="V86" i="8"/>
  <c r="U86" i="8"/>
  <c r="T86" i="8"/>
  <c r="S86" i="8"/>
  <c r="R86" i="8"/>
  <c r="Q86" i="8"/>
  <c r="P86" i="8"/>
  <c r="O86" i="8"/>
  <c r="N86" i="8"/>
  <c r="M86" i="8"/>
  <c r="L86" i="8"/>
  <c r="K86" i="8"/>
  <c r="J86" i="8"/>
  <c r="I86" i="8"/>
  <c r="H86" i="8"/>
  <c r="G86" i="8"/>
  <c r="F86" i="8"/>
  <c r="E86" i="8"/>
  <c r="BI85" i="8"/>
  <c r="BH85" i="8"/>
  <c r="BG85" i="8"/>
  <c r="BF85" i="8"/>
  <c r="BE85" i="8"/>
  <c r="BD85" i="8"/>
  <c r="BC85" i="8"/>
  <c r="BB85" i="8"/>
  <c r="BA85" i="8"/>
  <c r="AZ85" i="8"/>
  <c r="AY85" i="8"/>
  <c r="AX85" i="8"/>
  <c r="AW85" i="8"/>
  <c r="AV85" i="8"/>
  <c r="AU85" i="8"/>
  <c r="AT85" i="8"/>
  <c r="AS85" i="8"/>
  <c r="AR85" i="8"/>
  <c r="AQ85" i="8"/>
  <c r="AP85" i="8"/>
  <c r="AO85" i="8"/>
  <c r="AN85" i="8"/>
  <c r="AM85" i="8"/>
  <c r="AL85" i="8"/>
  <c r="AK85" i="8"/>
  <c r="AJ85" i="8"/>
  <c r="AI85" i="8"/>
  <c r="AH85" i="8"/>
  <c r="AG85" i="8"/>
  <c r="AF85" i="8"/>
  <c r="AE85" i="8"/>
  <c r="AD85" i="8"/>
  <c r="AC85" i="8"/>
  <c r="AB85" i="8"/>
  <c r="AA85" i="8"/>
  <c r="Z85" i="8"/>
  <c r="Y85" i="8"/>
  <c r="X85" i="8"/>
  <c r="W85" i="8"/>
  <c r="V85" i="8"/>
  <c r="U85" i="8"/>
  <c r="T85" i="8"/>
  <c r="S85" i="8"/>
  <c r="R85" i="8"/>
  <c r="Q85" i="8"/>
  <c r="P85" i="8"/>
  <c r="O85" i="8"/>
  <c r="N85" i="8"/>
  <c r="M85" i="8"/>
  <c r="L85" i="8"/>
  <c r="K85" i="8"/>
  <c r="J85" i="8"/>
  <c r="I85" i="8"/>
  <c r="H85" i="8"/>
  <c r="G85" i="8"/>
  <c r="E85" i="8"/>
  <c r="BI78" i="8"/>
  <c r="BH78" i="8"/>
  <c r="BG78" i="8"/>
  <c r="BF78" i="8"/>
  <c r="BE78" i="8"/>
  <c r="BD78" i="8"/>
  <c r="BC78" i="8"/>
  <c r="BB78" i="8"/>
  <c r="BA78" i="8"/>
  <c r="AZ78" i="8"/>
  <c r="AY78" i="8"/>
  <c r="AX78" i="8"/>
  <c r="AW78" i="8"/>
  <c r="AV78" i="8"/>
  <c r="AU78" i="8"/>
  <c r="AT78" i="8"/>
  <c r="AS78" i="8"/>
  <c r="AR78" i="8"/>
  <c r="AQ78" i="8"/>
  <c r="AP78" i="8"/>
  <c r="AO78" i="8"/>
  <c r="AN78" i="8"/>
  <c r="AM78" i="8"/>
  <c r="AL78" i="8"/>
  <c r="AK78" i="8"/>
  <c r="AJ78" i="8"/>
  <c r="AI78" i="8"/>
  <c r="AH78" i="8"/>
  <c r="AG78" i="8"/>
  <c r="AF78" i="8"/>
  <c r="AE78" i="8"/>
  <c r="AD78" i="8"/>
  <c r="AC78" i="8"/>
  <c r="AB78" i="8"/>
  <c r="AA78" i="8"/>
  <c r="Z78" i="8"/>
  <c r="Y78" i="8"/>
  <c r="X78" i="8"/>
  <c r="W78" i="8"/>
  <c r="V78" i="8"/>
  <c r="U78" i="8"/>
  <c r="T78" i="8"/>
  <c r="S78" i="8"/>
  <c r="R78" i="8"/>
  <c r="Q78" i="8"/>
  <c r="P78" i="8"/>
  <c r="O78" i="8"/>
  <c r="N78" i="8"/>
  <c r="M78" i="8"/>
  <c r="L78" i="8"/>
  <c r="K78" i="8"/>
  <c r="J78" i="8"/>
  <c r="I78" i="8"/>
  <c r="H78" i="8"/>
  <c r="G78" i="8"/>
  <c r="E78" i="8"/>
  <c r="BI77" i="8"/>
  <c r="BH77" i="8"/>
  <c r="BG77" i="8"/>
  <c r="BF77" i="8"/>
  <c r="BE77" i="8"/>
  <c r="BD77" i="8"/>
  <c r="BC77" i="8"/>
  <c r="BB77" i="8"/>
  <c r="BA77" i="8"/>
  <c r="AZ77" i="8"/>
  <c r="AY77" i="8"/>
  <c r="AX77" i="8"/>
  <c r="AW77" i="8"/>
  <c r="AV77" i="8"/>
  <c r="AU77" i="8"/>
  <c r="AT77" i="8"/>
  <c r="AS77" i="8"/>
  <c r="AR77" i="8"/>
  <c r="AQ77" i="8"/>
  <c r="AP77" i="8"/>
  <c r="AO77" i="8"/>
  <c r="AN77" i="8"/>
  <c r="AM77" i="8"/>
  <c r="AL77" i="8"/>
  <c r="AK77" i="8"/>
  <c r="AJ77" i="8"/>
  <c r="AI77" i="8"/>
  <c r="AH77" i="8"/>
  <c r="AG77" i="8"/>
  <c r="AF77" i="8"/>
  <c r="AE77" i="8"/>
  <c r="AD77" i="8"/>
  <c r="AC77" i="8"/>
  <c r="AB77" i="8"/>
  <c r="AA77" i="8"/>
  <c r="Z77" i="8"/>
  <c r="Y77" i="8"/>
  <c r="X77" i="8"/>
  <c r="W77" i="8"/>
  <c r="V77" i="8"/>
  <c r="U77" i="8"/>
  <c r="T77" i="8"/>
  <c r="S77" i="8"/>
  <c r="R77" i="8"/>
  <c r="Q77" i="8"/>
  <c r="P77" i="8"/>
  <c r="O77" i="8"/>
  <c r="N77" i="8"/>
  <c r="M77" i="8"/>
  <c r="L77" i="8"/>
  <c r="K77" i="8"/>
  <c r="J77" i="8"/>
  <c r="I77" i="8"/>
  <c r="H77" i="8"/>
  <c r="G77" i="8"/>
  <c r="E77" i="8"/>
  <c r="BI76" i="8"/>
  <c r="BH76" i="8"/>
  <c r="BG76" i="8"/>
  <c r="BF76" i="8"/>
  <c r="BE76" i="8"/>
  <c r="BD76" i="8"/>
  <c r="BC76" i="8"/>
  <c r="BB76" i="8"/>
  <c r="BA76" i="8"/>
  <c r="AZ76" i="8"/>
  <c r="AY76" i="8"/>
  <c r="AX76" i="8"/>
  <c r="AW76" i="8"/>
  <c r="AV76" i="8"/>
  <c r="AU76" i="8"/>
  <c r="AT76" i="8"/>
  <c r="AS76" i="8"/>
  <c r="AR76" i="8"/>
  <c r="AQ76" i="8"/>
  <c r="AP76" i="8"/>
  <c r="AO76" i="8"/>
  <c r="AN76" i="8"/>
  <c r="AM76" i="8"/>
  <c r="AL76" i="8"/>
  <c r="AK76" i="8"/>
  <c r="AJ76" i="8"/>
  <c r="AI76" i="8"/>
  <c r="AH76" i="8"/>
  <c r="AG76" i="8"/>
  <c r="AF76" i="8"/>
  <c r="AE76" i="8"/>
  <c r="AD76" i="8"/>
  <c r="AC76" i="8"/>
  <c r="AB76" i="8"/>
  <c r="AA76" i="8"/>
  <c r="Z76" i="8"/>
  <c r="Y76" i="8"/>
  <c r="X76" i="8"/>
  <c r="W76" i="8"/>
  <c r="V76" i="8"/>
  <c r="U76" i="8"/>
  <c r="T76" i="8"/>
  <c r="S76" i="8"/>
  <c r="R76" i="8"/>
  <c r="Q76" i="8"/>
  <c r="P76" i="8"/>
  <c r="O76" i="8"/>
  <c r="N76" i="8"/>
  <c r="M76" i="8"/>
  <c r="L76" i="8"/>
  <c r="K76" i="8"/>
  <c r="J76" i="8"/>
  <c r="I76" i="8"/>
  <c r="H76" i="8"/>
  <c r="G76" i="8"/>
  <c r="E76" i="8"/>
  <c r="BI75" i="8"/>
  <c r="BH75" i="8"/>
  <c r="BG75" i="8"/>
  <c r="BF75" i="8"/>
  <c r="BE75" i="8"/>
  <c r="BD75" i="8"/>
  <c r="BC75" i="8"/>
  <c r="BB75" i="8"/>
  <c r="BA75" i="8"/>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T75" i="8"/>
  <c r="S75" i="8"/>
  <c r="R75" i="8"/>
  <c r="Q75" i="8"/>
  <c r="P75" i="8"/>
  <c r="O75" i="8"/>
  <c r="N75" i="8"/>
  <c r="M75" i="8"/>
  <c r="L75" i="8"/>
  <c r="K75" i="8"/>
  <c r="J75" i="8"/>
  <c r="I75" i="8"/>
  <c r="H75" i="8"/>
  <c r="G75" i="8"/>
  <c r="E75" i="8"/>
  <c r="J68" i="8"/>
  <c r="J69" i="8" s="1"/>
  <c r="I68" i="8"/>
  <c r="G68" i="8"/>
  <c r="F68" i="8"/>
  <c r="E68" i="8"/>
  <c r="J66" i="8"/>
  <c r="I65" i="8"/>
  <c r="G65" i="8"/>
  <c r="F65" i="8"/>
  <c r="E65" i="8"/>
  <c r="I59" i="8"/>
  <c r="G59" i="8"/>
  <c r="F59" i="8"/>
  <c r="E59" i="8"/>
  <c r="I58" i="8"/>
  <c r="G58" i="8"/>
  <c r="F58" i="8"/>
  <c r="E58" i="8"/>
  <c r="I54" i="8"/>
  <c r="G54" i="8"/>
  <c r="F54" i="8"/>
  <c r="E54" i="8"/>
  <c r="I53" i="8"/>
  <c r="G53" i="8"/>
  <c r="F53" i="8"/>
  <c r="E53" i="8"/>
  <c r="I50" i="8"/>
  <c r="H50" i="8"/>
  <c r="G50" i="8"/>
  <c r="F50" i="8"/>
  <c r="E50" i="8"/>
  <c r="BI49" i="8"/>
  <c r="BH49" i="8"/>
  <c r="BG49" i="8"/>
  <c r="BF49" i="8"/>
  <c r="BE49" i="8"/>
  <c r="BD49" i="8"/>
  <c r="BC49" i="8"/>
  <c r="BB49" i="8"/>
  <c r="BA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J47" i="8"/>
  <c r="J53" i="8" s="1"/>
  <c r="J55" i="8" s="1"/>
  <c r="I46" i="8"/>
  <c r="G46" i="8"/>
  <c r="F46" i="8"/>
  <c r="E46" i="8"/>
  <c r="I40" i="8"/>
  <c r="H40" i="8"/>
  <c r="G40" i="8"/>
  <c r="F40" i="8"/>
  <c r="E40" i="8"/>
  <c r="BI39" i="8"/>
  <c r="BH39" i="8"/>
  <c r="BG39" i="8"/>
  <c r="BF39" i="8"/>
  <c r="BE39" i="8"/>
  <c r="BD39" i="8"/>
  <c r="BC39" i="8"/>
  <c r="BB39" i="8"/>
  <c r="BA39" i="8"/>
  <c r="AZ39" i="8"/>
  <c r="AY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I34" i="8"/>
  <c r="H34" i="8"/>
  <c r="G34" i="8"/>
  <c r="F34" i="8"/>
  <c r="E34" i="8"/>
  <c r="BI33" i="8"/>
  <c r="BH33" i="8"/>
  <c r="BG33" i="8"/>
  <c r="BF33" i="8"/>
  <c r="BE33" i="8"/>
  <c r="BD33" i="8"/>
  <c r="BC33" i="8"/>
  <c r="BB33" i="8"/>
  <c r="BA33" i="8"/>
  <c r="AZ33" i="8"/>
  <c r="AY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G33" i="8"/>
  <c r="F33" i="8"/>
  <c r="E33" i="8"/>
  <c r="I27" i="8"/>
  <c r="H27" i="8"/>
  <c r="G27" i="8"/>
  <c r="F27" i="8"/>
  <c r="E27" i="8"/>
  <c r="I26" i="8"/>
  <c r="H26" i="8"/>
  <c r="G26" i="8"/>
  <c r="F26" i="8"/>
  <c r="E26" i="8"/>
  <c r="I22" i="8"/>
  <c r="G22" i="8"/>
  <c r="F22" i="8"/>
  <c r="E22" i="8"/>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E21" i="8"/>
  <c r="BI18" i="8"/>
  <c r="BH18" i="8"/>
  <c r="BG18" i="8"/>
  <c r="BF18" i="8"/>
  <c r="BE18" i="8"/>
  <c r="BD18" i="8"/>
  <c r="BC18" i="8"/>
  <c r="BB18" i="8"/>
  <c r="BA18" i="8"/>
  <c r="AZ18" i="8"/>
  <c r="AY18" i="8"/>
  <c r="AX18" i="8"/>
  <c r="AW18" i="8"/>
  <c r="AV18" i="8"/>
  <c r="AU18" i="8"/>
  <c r="AT18" i="8"/>
  <c r="AS18" i="8"/>
  <c r="AR18" i="8"/>
  <c r="AQ18" i="8"/>
  <c r="AP18" i="8"/>
  <c r="AO18" i="8"/>
  <c r="AN18" i="8"/>
  <c r="AM18" i="8"/>
  <c r="AL18" i="8"/>
  <c r="AK18"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F19" i="8" s="1"/>
  <c r="E18" i="8"/>
  <c r="I15" i="8"/>
  <c r="H15" i="8"/>
  <c r="G15" i="8"/>
  <c r="F15" i="8"/>
  <c r="E15" i="8"/>
  <c r="J12" i="8"/>
  <c r="J15" i="8" s="1"/>
  <c r="J16" i="8" s="1"/>
  <c r="E6" i="8"/>
  <c r="E5" i="8"/>
  <c r="E4" i="8"/>
  <c r="E3" i="8"/>
  <c r="E2" i="8"/>
  <c r="A1" i="8"/>
  <c r="M35" i="21" s="1"/>
  <c r="A1" i="6"/>
  <c r="H100" i="20"/>
  <c r="H58" i="15" s="1"/>
  <c r="H90" i="20"/>
  <c r="H39" i="15" s="1"/>
  <c r="H80" i="20"/>
  <c r="H20" i="15" s="1"/>
  <c r="H59" i="20"/>
  <c r="H168" i="14" s="1"/>
  <c r="H58" i="20"/>
  <c r="H167" i="14" s="1"/>
  <c r="H47" i="20"/>
  <c r="H99" i="14" s="1"/>
  <c r="H46" i="20"/>
  <c r="H98" i="14" s="1"/>
  <c r="H31" i="20"/>
  <c r="H29" i="14" s="1"/>
  <c r="H30" i="20"/>
  <c r="H28" i="14" s="1"/>
  <c r="E6" i="20"/>
  <c r="E5" i="20"/>
  <c r="E4" i="20"/>
  <c r="E3" i="20"/>
  <c r="E2" i="20"/>
  <c r="A1" i="20"/>
  <c r="M48" i="21"/>
  <c r="M43" i="21"/>
  <c r="Y42" i="21"/>
  <c r="M38" i="21"/>
  <c r="H37" i="21"/>
  <c r="S35" i="21"/>
  <c r="H35" i="21"/>
  <c r="A1" i="21"/>
  <c r="Y35" i="21" s="1"/>
  <c r="E25" i="19"/>
  <c r="C25" i="19"/>
  <c r="A1" i="19"/>
  <c r="J101" i="8" l="1"/>
  <c r="J102" i="8" s="1"/>
  <c r="J22" i="8"/>
  <c r="F85" i="8"/>
  <c r="F21" i="8"/>
  <c r="H76" i="15"/>
  <c r="H68" i="15"/>
  <c r="H64" i="15"/>
  <c r="J6" i="8"/>
  <c r="J59" i="8"/>
  <c r="J6" i="15"/>
  <c r="J6" i="14"/>
  <c r="K12" i="8"/>
  <c r="J6" i="20"/>
  <c r="H74" i="15"/>
  <c r="H30" i="15"/>
  <c r="H26" i="15"/>
  <c r="F87" i="14"/>
  <c r="F89" i="14" s="1"/>
  <c r="F245" i="14" s="1"/>
  <c r="F79" i="14"/>
  <c r="F81" i="14" s="1"/>
  <c r="F233" i="14" s="1"/>
  <c r="F83" i="14"/>
  <c r="F85" i="14" s="1"/>
  <c r="F239" i="14" s="1"/>
  <c r="H169" i="14"/>
  <c r="H171" i="14" s="1"/>
  <c r="K171" i="14"/>
  <c r="H45" i="15"/>
  <c r="H49" i="15"/>
  <c r="H75" i="15"/>
  <c r="H100" i="14"/>
  <c r="H102" i="14" s="1"/>
  <c r="M102" i="14"/>
  <c r="H213" i="14"/>
  <c r="H74" i="14"/>
  <c r="H144" i="14"/>
  <c r="L213" i="14"/>
  <c r="L74" i="14"/>
  <c r="P213" i="14"/>
  <c r="P144" i="14"/>
  <c r="P74" i="14"/>
  <c r="T213" i="14"/>
  <c r="T74" i="14"/>
  <c r="T144" i="14"/>
  <c r="X213" i="14"/>
  <c r="X74" i="14"/>
  <c r="X144" i="14"/>
  <c r="AB213" i="14"/>
  <c r="AB74" i="14"/>
  <c r="AF213" i="14"/>
  <c r="AF144" i="14"/>
  <c r="AF74" i="14"/>
  <c r="AJ213" i="14"/>
  <c r="AJ74" i="14"/>
  <c r="AJ144" i="14"/>
  <c r="AN213" i="14"/>
  <c r="AN74" i="14"/>
  <c r="AN144" i="14"/>
  <c r="AR213" i="14"/>
  <c r="AR74" i="14"/>
  <c r="AV213" i="14"/>
  <c r="AV144" i="14"/>
  <c r="AV74" i="14"/>
  <c r="AZ213" i="14"/>
  <c r="AZ74" i="14"/>
  <c r="AZ144" i="14"/>
  <c r="BD213" i="14"/>
  <c r="BD74" i="14"/>
  <c r="BD144" i="14"/>
  <c r="BH213" i="14"/>
  <c r="BH74" i="14"/>
  <c r="L144" i="14"/>
  <c r="AH144" i="14"/>
  <c r="F213" i="14"/>
  <c r="F215" i="14" s="1"/>
  <c r="F144" i="14"/>
  <c r="F146" i="14" s="1"/>
  <c r="J213" i="14"/>
  <c r="J144" i="14"/>
  <c r="N213" i="14"/>
  <c r="N144" i="14"/>
  <c r="V213" i="14"/>
  <c r="V144" i="14"/>
  <c r="Z213" i="14"/>
  <c r="Z144" i="14"/>
  <c r="AD213" i="14"/>
  <c r="AD144" i="14"/>
  <c r="AL213" i="14"/>
  <c r="AL144" i="14"/>
  <c r="AP213" i="14"/>
  <c r="AP144" i="14"/>
  <c r="AT213" i="14"/>
  <c r="AT144" i="14"/>
  <c r="BB213" i="14"/>
  <c r="BB144" i="14"/>
  <c r="BF213" i="14"/>
  <c r="BF144" i="14"/>
  <c r="R74" i="14"/>
  <c r="AH74" i="14"/>
  <c r="AX74" i="14"/>
  <c r="AR144" i="14"/>
  <c r="G213" i="14"/>
  <c r="G74" i="14"/>
  <c r="K213" i="14"/>
  <c r="K144" i="14"/>
  <c r="K74" i="14"/>
  <c r="O213" i="14"/>
  <c r="O144" i="14"/>
  <c r="O74" i="14"/>
  <c r="S213" i="14"/>
  <c r="S74" i="14"/>
  <c r="AA213" i="14"/>
  <c r="AA144" i="14"/>
  <c r="AA74" i="14"/>
  <c r="AE213" i="14"/>
  <c r="AE144" i="14"/>
  <c r="AE74" i="14"/>
  <c r="AI213" i="14"/>
  <c r="AI74" i="14"/>
  <c r="AM213" i="14"/>
  <c r="AM74" i="14"/>
  <c r="AQ213" i="14"/>
  <c r="AQ144" i="14"/>
  <c r="AQ74" i="14"/>
  <c r="AU213" i="14"/>
  <c r="AU144" i="14"/>
  <c r="AU74" i="14"/>
  <c r="AY213" i="14"/>
  <c r="AY74" i="14"/>
  <c r="BG213" i="14"/>
  <c r="BG144" i="14"/>
  <c r="BG74" i="14"/>
  <c r="J30" i="14"/>
  <c r="J32" i="14" s="1"/>
  <c r="N30" i="14"/>
  <c r="N32" i="14" s="1"/>
  <c r="R30" i="14"/>
  <c r="R32" i="14" s="1"/>
  <c r="V30" i="14"/>
  <c r="V32" i="14" s="1"/>
  <c r="Z30" i="14"/>
  <c r="Z32" i="14" s="1"/>
  <c r="AD30" i="14"/>
  <c r="AD32" i="14" s="1"/>
  <c r="AH30" i="14"/>
  <c r="AH32" i="14" s="1"/>
  <c r="AL30" i="14"/>
  <c r="AL32" i="14" s="1"/>
  <c r="AP30" i="14"/>
  <c r="AP32" i="14" s="1"/>
  <c r="AT30" i="14"/>
  <c r="AT32" i="14" s="1"/>
  <c r="AX30" i="14"/>
  <c r="AX32" i="14" s="1"/>
  <c r="BB30" i="14"/>
  <c r="BB32" i="14" s="1"/>
  <c r="BF30" i="14"/>
  <c r="BF32" i="14" s="1"/>
  <c r="S144" i="14"/>
  <c r="AY144" i="14"/>
  <c r="E213" i="14"/>
  <c r="E144" i="14"/>
  <c r="I213" i="14"/>
  <c r="I144" i="14"/>
  <c r="M213" i="14"/>
  <c r="M144" i="14"/>
  <c r="Q213" i="14"/>
  <c r="Q144" i="14"/>
  <c r="U213" i="14"/>
  <c r="U144" i="14"/>
  <c r="Y213" i="14"/>
  <c r="Y144" i="14"/>
  <c r="AC213" i="14"/>
  <c r="AC144" i="14"/>
  <c r="AG213" i="14"/>
  <c r="AG144" i="14"/>
  <c r="AK213" i="14"/>
  <c r="AK144" i="14"/>
  <c r="AO213" i="14"/>
  <c r="AO144" i="14"/>
  <c r="AS213" i="14"/>
  <c r="AS144" i="14"/>
  <c r="AW213" i="14"/>
  <c r="AW144" i="14"/>
  <c r="BA213" i="14"/>
  <c r="BA144" i="14"/>
  <c r="BE213" i="14"/>
  <c r="BE144" i="14"/>
  <c r="BI213" i="14"/>
  <c r="BI144" i="14"/>
  <c r="E74" i="14"/>
  <c r="M74" i="14"/>
  <c r="U74" i="14"/>
  <c r="AC74" i="14"/>
  <c r="AK74" i="14"/>
  <c r="AS74" i="14"/>
  <c r="BA74" i="14"/>
  <c r="BI74" i="14"/>
  <c r="AI144" i="14"/>
  <c r="W213" i="14"/>
  <c r="AJ92" i="15"/>
  <c r="AJ94" i="15" s="1"/>
  <c r="BB100" i="15"/>
  <c r="BB102" i="15" s="1"/>
  <c r="J31" i="15"/>
  <c r="R31" i="15"/>
  <c r="R97" i="15" s="1"/>
  <c r="Z31" i="15"/>
  <c r="Z97" i="15" s="1"/>
  <c r="AT31" i="15"/>
  <c r="AT97" i="15" s="1"/>
  <c r="Y31" i="15"/>
  <c r="Y97" i="15" s="1"/>
  <c r="AQ31" i="15"/>
  <c r="AQ97" i="15" s="1"/>
  <c r="BE31" i="15"/>
  <c r="BE97" i="15" s="1"/>
  <c r="AQ69" i="15"/>
  <c r="AQ99" i="15" s="1"/>
  <c r="AW65" i="15"/>
  <c r="AW91" i="15" s="1"/>
  <c r="AO65" i="15"/>
  <c r="AO91" i="15" s="1"/>
  <c r="AG65" i="15"/>
  <c r="AG91" i="15" s="1"/>
  <c r="Y65" i="15"/>
  <c r="Y91" i="15" s="1"/>
  <c r="Q65" i="15"/>
  <c r="Q91" i="15" s="1"/>
  <c r="AS65" i="15"/>
  <c r="AS91" i="15" s="1"/>
  <c r="AK65" i="15"/>
  <c r="AK91" i="15" s="1"/>
  <c r="AC65" i="15"/>
  <c r="AC91" i="15" s="1"/>
  <c r="U65" i="15"/>
  <c r="U91" i="15" s="1"/>
  <c r="M65" i="15"/>
  <c r="M91" i="15" s="1"/>
  <c r="R65" i="15"/>
  <c r="R91" i="15" s="1"/>
  <c r="AH65" i="15"/>
  <c r="AH91" i="15" s="1"/>
  <c r="AX65" i="15"/>
  <c r="AX91" i="15" s="1"/>
  <c r="BE65" i="15"/>
  <c r="BE91" i="15" s="1"/>
  <c r="W69" i="15"/>
  <c r="W99" i="15" s="1"/>
  <c r="BG31" i="15"/>
  <c r="BG97" i="15" s="1"/>
  <c r="AC50" i="15"/>
  <c r="AC98" i="15" s="1"/>
  <c r="L50" i="15"/>
  <c r="L98" i="15" s="1"/>
  <c r="AN50" i="15"/>
  <c r="AN98" i="15" s="1"/>
  <c r="AV50" i="15"/>
  <c r="AV98" i="15" s="1"/>
  <c r="BH65" i="15"/>
  <c r="BH91" i="15" s="1"/>
  <c r="L69" i="15"/>
  <c r="L99" i="15" s="1"/>
  <c r="L74" i="15"/>
  <c r="L30" i="15"/>
  <c r="L31" i="15" s="1"/>
  <c r="L97" i="15" s="1"/>
  <c r="P30" i="15"/>
  <c r="P31" i="15" s="1"/>
  <c r="P97" i="15" s="1"/>
  <c r="P74" i="15"/>
  <c r="T74" i="15"/>
  <c r="T30" i="15"/>
  <c r="T31" i="15" s="1"/>
  <c r="T97" i="15" s="1"/>
  <c r="X74" i="15"/>
  <c r="X77" i="15" s="1"/>
  <c r="X83" i="15" s="1"/>
  <c r="X85" i="15" s="1"/>
  <c r="X124" i="15" s="1"/>
  <c r="X125" i="15" s="1"/>
  <c r="X127" i="15" s="1"/>
  <c r="X30" i="15"/>
  <c r="X31" i="15" s="1"/>
  <c r="X97" i="15" s="1"/>
  <c r="AB74" i="15"/>
  <c r="AB30" i="15"/>
  <c r="AB31" i="15" s="1"/>
  <c r="AB97" i="15" s="1"/>
  <c r="AF74" i="15"/>
  <c r="AF30" i="15"/>
  <c r="AF31" i="15" s="1"/>
  <c r="AF97" i="15" s="1"/>
  <c r="AJ30" i="15"/>
  <c r="AJ31" i="15" s="1"/>
  <c r="AJ97" i="15" s="1"/>
  <c r="AJ74" i="15"/>
  <c r="AN30" i="15"/>
  <c r="AN31" i="15" s="1"/>
  <c r="AN97" i="15" s="1"/>
  <c r="AN74" i="15"/>
  <c r="AR30" i="15"/>
  <c r="AR31" i="15" s="1"/>
  <c r="AR97" i="15" s="1"/>
  <c r="AR74" i="15"/>
  <c r="AR77" i="15" s="1"/>
  <c r="AR83" i="15" s="1"/>
  <c r="AR85" i="15" s="1"/>
  <c r="AR124" i="15" s="1"/>
  <c r="AR125" i="15" s="1"/>
  <c r="AR127" i="15" s="1"/>
  <c r="AV74" i="15"/>
  <c r="AV30" i="15"/>
  <c r="AV31" i="15" s="1"/>
  <c r="AV97" i="15" s="1"/>
  <c r="AZ74" i="15"/>
  <c r="AZ30" i="15"/>
  <c r="AZ31" i="15" s="1"/>
  <c r="AZ97" i="15" s="1"/>
  <c r="BD74" i="15"/>
  <c r="BD77" i="15" s="1"/>
  <c r="BD83" i="15" s="1"/>
  <c r="BD85" i="15" s="1"/>
  <c r="BD124" i="15" s="1"/>
  <c r="BD125" i="15" s="1"/>
  <c r="BD127" i="15" s="1"/>
  <c r="BD30" i="15"/>
  <c r="BD31" i="15" s="1"/>
  <c r="BD97" i="15" s="1"/>
  <c r="BH30" i="15"/>
  <c r="BH31" i="15" s="1"/>
  <c r="BH97" i="15" s="1"/>
  <c r="BH74" i="15"/>
  <c r="BH77" i="15" s="1"/>
  <c r="BH83" i="15" s="1"/>
  <c r="BH85" i="15" s="1"/>
  <c r="BH124" i="15" s="1"/>
  <c r="BH125" i="15" s="1"/>
  <c r="BH127" i="15" s="1"/>
  <c r="X26" i="15"/>
  <c r="X27" i="15" s="1"/>
  <c r="X89" i="15" s="1"/>
  <c r="X92" i="15" s="1"/>
  <c r="X94" i="15" s="1"/>
  <c r="AN26" i="15"/>
  <c r="AN27" i="15" s="1"/>
  <c r="AN89" i="15" s="1"/>
  <c r="BD26" i="15"/>
  <c r="BD27" i="15" s="1"/>
  <c r="BD89" i="15" s="1"/>
  <c r="M31" i="15"/>
  <c r="M97" i="15" s="1"/>
  <c r="U31" i="15"/>
  <c r="U97" i="15" s="1"/>
  <c r="AC31" i="15"/>
  <c r="AC97" i="15" s="1"/>
  <c r="AG31" i="15"/>
  <c r="AG97" i="15" s="1"/>
  <c r="E75" i="15"/>
  <c r="E49" i="15"/>
  <c r="J75" i="15"/>
  <c r="J49" i="15"/>
  <c r="J50" i="15" s="1"/>
  <c r="N75" i="15"/>
  <c r="N45" i="15"/>
  <c r="N46" i="15" s="1"/>
  <c r="N90" i="15" s="1"/>
  <c r="R75" i="15"/>
  <c r="R49" i="15"/>
  <c r="R50" i="15" s="1"/>
  <c r="R98" i="15" s="1"/>
  <c r="R45" i="15"/>
  <c r="R46" i="15" s="1"/>
  <c r="R90" i="15" s="1"/>
  <c r="V75" i="15"/>
  <c r="V45" i="15"/>
  <c r="V46" i="15" s="1"/>
  <c r="V90" i="15" s="1"/>
  <c r="V49" i="15"/>
  <c r="V50" i="15" s="1"/>
  <c r="V98" i="15" s="1"/>
  <c r="Z75" i="15"/>
  <c r="Z49" i="15"/>
  <c r="Z50" i="15" s="1"/>
  <c r="Z98" i="15" s="1"/>
  <c r="AD75" i="15"/>
  <c r="AD45" i="15"/>
  <c r="AD46" i="15" s="1"/>
  <c r="AD90" i="15" s="1"/>
  <c r="AH75" i="15"/>
  <c r="AH77" i="15" s="1"/>
  <c r="AH83" i="15" s="1"/>
  <c r="AH85" i="15" s="1"/>
  <c r="AH124" i="15" s="1"/>
  <c r="AH125" i="15" s="1"/>
  <c r="AH127" i="15" s="1"/>
  <c r="AH49" i="15"/>
  <c r="AH50" i="15" s="1"/>
  <c r="AH98" i="15" s="1"/>
  <c r="AH45" i="15"/>
  <c r="AH46" i="15" s="1"/>
  <c r="AH90" i="15" s="1"/>
  <c r="AL75" i="15"/>
  <c r="AL45" i="15"/>
  <c r="AL46" i="15" s="1"/>
  <c r="AL90" i="15" s="1"/>
  <c r="AL49" i="15"/>
  <c r="AL50" i="15" s="1"/>
  <c r="AL98" i="15" s="1"/>
  <c r="AL100" i="15" s="1"/>
  <c r="AL102" i="15" s="1"/>
  <c r="AP75" i="15"/>
  <c r="AP49" i="15"/>
  <c r="AP50" i="15" s="1"/>
  <c r="AP98" i="15" s="1"/>
  <c r="AT75" i="15"/>
  <c r="AT45" i="15"/>
  <c r="AT46" i="15" s="1"/>
  <c r="AT90" i="15" s="1"/>
  <c r="AX75" i="15"/>
  <c r="AX49" i="15"/>
  <c r="AX50" i="15" s="1"/>
  <c r="AX98" i="15" s="1"/>
  <c r="AX45" i="15"/>
  <c r="AX46" i="15" s="1"/>
  <c r="AX90" i="15" s="1"/>
  <c r="BB75" i="15"/>
  <c r="BB77" i="15" s="1"/>
  <c r="BB83" i="15" s="1"/>
  <c r="BB85" i="15" s="1"/>
  <c r="BB124" i="15" s="1"/>
  <c r="BB125" i="15" s="1"/>
  <c r="BB127" i="15" s="1"/>
  <c r="BB45" i="15"/>
  <c r="BB46" i="15" s="1"/>
  <c r="BB90" i="15" s="1"/>
  <c r="BB49" i="15"/>
  <c r="BB50" i="15" s="1"/>
  <c r="BB98" i="15" s="1"/>
  <c r="BF75" i="15"/>
  <c r="BF49" i="15"/>
  <c r="BF50" i="15" s="1"/>
  <c r="BF98" i="15" s="1"/>
  <c r="E45" i="15"/>
  <c r="N49" i="15"/>
  <c r="N50" i="15" s="1"/>
  <c r="N98" i="15" s="1"/>
  <c r="BC69" i="15"/>
  <c r="BC99" i="15" s="1"/>
  <c r="U92" i="15"/>
  <c r="U94" i="15" s="1"/>
  <c r="AC92" i="15"/>
  <c r="AC94" i="15" s="1"/>
  <c r="L26" i="15"/>
  <c r="L27" i="15" s="1"/>
  <c r="L89" i="15" s="1"/>
  <c r="AB26" i="15"/>
  <c r="AB27" i="15" s="1"/>
  <c r="AB89" i="15" s="1"/>
  <c r="AB92" i="15" s="1"/>
  <c r="AB94" i="15" s="1"/>
  <c r="AR26" i="15"/>
  <c r="AR27" i="15" s="1"/>
  <c r="AR89" i="15" s="1"/>
  <c r="BH26" i="15"/>
  <c r="BH27" i="15" s="1"/>
  <c r="BH89" i="15" s="1"/>
  <c r="AO31" i="15"/>
  <c r="AO97" i="15" s="1"/>
  <c r="J45" i="15"/>
  <c r="J46" i="15" s="1"/>
  <c r="AP45" i="15"/>
  <c r="AP46" i="15" s="1"/>
  <c r="AP90" i="15" s="1"/>
  <c r="P50" i="15"/>
  <c r="P98" i="15" s="1"/>
  <c r="AG50" i="15"/>
  <c r="AG98" i="15" s="1"/>
  <c r="AR50" i="15"/>
  <c r="AR98" i="15" s="1"/>
  <c r="F26" i="15"/>
  <c r="J26" i="15"/>
  <c r="J27" i="15" s="1"/>
  <c r="N26" i="15"/>
  <c r="N27" i="15" s="1"/>
  <c r="N89" i="15" s="1"/>
  <c r="R26" i="15"/>
  <c r="R27" i="15" s="1"/>
  <c r="R89" i="15" s="1"/>
  <c r="V26" i="15"/>
  <c r="V27" i="15" s="1"/>
  <c r="V89" i="15" s="1"/>
  <c r="Z26" i="15"/>
  <c r="Z27" i="15" s="1"/>
  <c r="Z89" i="15" s="1"/>
  <c r="AD26" i="15"/>
  <c r="AD27" i="15" s="1"/>
  <c r="AD89" i="15" s="1"/>
  <c r="AH26" i="15"/>
  <c r="AH27" i="15" s="1"/>
  <c r="AH89" i="15" s="1"/>
  <c r="AH92" i="15" s="1"/>
  <c r="AH94" i="15" s="1"/>
  <c r="AL26" i="15"/>
  <c r="AL27" i="15" s="1"/>
  <c r="AL89" i="15" s="1"/>
  <c r="AL92" i="15" s="1"/>
  <c r="AL94" i="15" s="1"/>
  <c r="AP26" i="15"/>
  <c r="AP27" i="15" s="1"/>
  <c r="AP89" i="15" s="1"/>
  <c r="AT26" i="15"/>
  <c r="AT27" i="15" s="1"/>
  <c r="AT89" i="15" s="1"/>
  <c r="AX26" i="15"/>
  <c r="AX27" i="15" s="1"/>
  <c r="AX89" i="15" s="1"/>
  <c r="AX92" i="15" s="1"/>
  <c r="AX94" i="15" s="1"/>
  <c r="BB26" i="15"/>
  <c r="BB27" i="15" s="1"/>
  <c r="BB89" i="15" s="1"/>
  <c r="BF26" i="15"/>
  <c r="BF27" i="15" s="1"/>
  <c r="BF89" i="15" s="1"/>
  <c r="K31" i="15"/>
  <c r="K97" i="15" s="1"/>
  <c r="O31" i="15"/>
  <c r="O97" i="15" s="1"/>
  <c r="S31" i="15"/>
  <c r="S97" i="15" s="1"/>
  <c r="W31" i="15"/>
  <c r="W97" i="15" s="1"/>
  <c r="AA31" i="15"/>
  <c r="AA97" i="15" s="1"/>
  <c r="AE31" i="15"/>
  <c r="AE97" i="15" s="1"/>
  <c r="AI31" i="15"/>
  <c r="AI97" i="15" s="1"/>
  <c r="AI100" i="15" s="1"/>
  <c r="AI102" i="15" s="1"/>
  <c r="AY31" i="15"/>
  <c r="AY97" i="15" s="1"/>
  <c r="G75" i="15"/>
  <c r="G49" i="15"/>
  <c r="G45" i="15"/>
  <c r="W46" i="15"/>
  <c r="W90" i="15" s="1"/>
  <c r="AM46" i="15"/>
  <c r="AM90" i="15" s="1"/>
  <c r="BC46" i="15"/>
  <c r="BC90" i="15" s="1"/>
  <c r="J65" i="15"/>
  <c r="P65" i="15"/>
  <c r="P91" i="15" s="1"/>
  <c r="Z65" i="15"/>
  <c r="Z91" i="15" s="1"/>
  <c r="AF65" i="15"/>
  <c r="AF91" i="15" s="1"/>
  <c r="AP65" i="15"/>
  <c r="AP91" i="15" s="1"/>
  <c r="AV65" i="15"/>
  <c r="AV91" i="15" s="1"/>
  <c r="BA65" i="15"/>
  <c r="BA91" i="15" s="1"/>
  <c r="BF65" i="15"/>
  <c r="BF91" i="15" s="1"/>
  <c r="AG69" i="15"/>
  <c r="AG99" i="15" s="1"/>
  <c r="AZ77" i="15"/>
  <c r="AZ83" i="15" s="1"/>
  <c r="AV77" i="15"/>
  <c r="AV83" i="15" s="1"/>
  <c r="AV85" i="15" s="1"/>
  <c r="AV124" i="15" s="1"/>
  <c r="AV125" i="15" s="1"/>
  <c r="AV127" i="15" s="1"/>
  <c r="AJ77" i="15"/>
  <c r="AJ83" i="15" s="1"/>
  <c r="AF77" i="15"/>
  <c r="AF83" i="15" s="1"/>
  <c r="AF85" i="15" s="1"/>
  <c r="AF124" i="15" s="1"/>
  <c r="AF125" i="15" s="1"/>
  <c r="AF127" i="15" s="1"/>
  <c r="AB77" i="15"/>
  <c r="AB83" i="15" s="1"/>
  <c r="T77" i="15"/>
  <c r="T83" i="15" s="1"/>
  <c r="P77" i="15"/>
  <c r="P83" i="15" s="1"/>
  <c r="P85" i="15" s="1"/>
  <c r="P124" i="15" s="1"/>
  <c r="P125" i="15" s="1"/>
  <c r="P127" i="15" s="1"/>
  <c r="L77" i="15"/>
  <c r="L83" i="15" s="1"/>
  <c r="BI77" i="15"/>
  <c r="BI83" i="15" s="1"/>
  <c r="BE77" i="15"/>
  <c r="BE83" i="15" s="1"/>
  <c r="BA77" i="15"/>
  <c r="BA83" i="15" s="1"/>
  <c r="BA85" i="15" s="1"/>
  <c r="BA124" i="15" s="1"/>
  <c r="AW77" i="15"/>
  <c r="AW83" i="15" s="1"/>
  <c r="AS77" i="15"/>
  <c r="AS83" i="15" s="1"/>
  <c r="AO77" i="15"/>
  <c r="AO83" i="15" s="1"/>
  <c r="AK77" i="15"/>
  <c r="AK83" i="15" s="1"/>
  <c r="AK85" i="15" s="1"/>
  <c r="AK124" i="15" s="1"/>
  <c r="AG77" i="15"/>
  <c r="AG83" i="15" s="1"/>
  <c r="Y77" i="15"/>
  <c r="Y83" i="15" s="1"/>
  <c r="U77" i="15"/>
  <c r="U83" i="15" s="1"/>
  <c r="U85" i="15" s="1"/>
  <c r="U124" i="15" s="1"/>
  <c r="Q77" i="15"/>
  <c r="Q83" i="15" s="1"/>
  <c r="M77" i="15"/>
  <c r="M83" i="15" s="1"/>
  <c r="BG77" i="15"/>
  <c r="BG83" i="15" s="1"/>
  <c r="BG85" i="15" s="1"/>
  <c r="BG124" i="15" s="1"/>
  <c r="AY77" i="15"/>
  <c r="AY83" i="15" s="1"/>
  <c r="AY85" i="15" s="1"/>
  <c r="AY124" i="15" s="1"/>
  <c r="AA77" i="15"/>
  <c r="AA83" i="15" s="1"/>
  <c r="AA85" i="15" s="1"/>
  <c r="AA124" i="15" s="1"/>
  <c r="S77" i="15"/>
  <c r="S83" i="15" s="1"/>
  <c r="S85" i="15" s="1"/>
  <c r="S124" i="15" s="1"/>
  <c r="O77" i="15"/>
  <c r="O83" i="15" s="1"/>
  <c r="O85" i="15" s="1"/>
  <c r="O124" i="15" s="1"/>
  <c r="Z74" i="15"/>
  <c r="Z77" i="15" s="1"/>
  <c r="Z83" i="15" s="1"/>
  <c r="Z85" i="15" s="1"/>
  <c r="Z124" i="15" s="1"/>
  <c r="Z125" i="15" s="1"/>
  <c r="Z127" i="15" s="1"/>
  <c r="AD77" i="15"/>
  <c r="AD83" i="15" s="1"/>
  <c r="AD85" i="15" s="1"/>
  <c r="AD124" i="15" s="1"/>
  <c r="AD125" i="15" s="1"/>
  <c r="AD127" i="15" s="1"/>
  <c r="G26" i="15"/>
  <c r="K26" i="15"/>
  <c r="K27" i="15" s="1"/>
  <c r="K89" i="15" s="1"/>
  <c r="O26" i="15"/>
  <c r="O27" i="15" s="1"/>
  <c r="O89" i="15" s="1"/>
  <c r="O92" i="15" s="1"/>
  <c r="O94" i="15" s="1"/>
  <c r="S26" i="15"/>
  <c r="S27" i="15" s="1"/>
  <c r="S89" i="15" s="1"/>
  <c r="S92" i="15" s="1"/>
  <c r="S94" i="15" s="1"/>
  <c r="W26" i="15"/>
  <c r="W27" i="15" s="1"/>
  <c r="W89" i="15" s="1"/>
  <c r="AA26" i="15"/>
  <c r="AA27" i="15" s="1"/>
  <c r="AA89" i="15" s="1"/>
  <c r="AE26" i="15"/>
  <c r="AE27" i="15" s="1"/>
  <c r="AE89" i="15" s="1"/>
  <c r="AE92" i="15" s="1"/>
  <c r="AE94" i="15" s="1"/>
  <c r="AI26" i="15"/>
  <c r="AI27" i="15" s="1"/>
  <c r="AI89" i="15" s="1"/>
  <c r="AI92" i="15" s="1"/>
  <c r="AI94" i="15" s="1"/>
  <c r="AM26" i="15"/>
  <c r="AM27" i="15" s="1"/>
  <c r="AM89" i="15" s="1"/>
  <c r="AQ26" i="15"/>
  <c r="AQ27" i="15" s="1"/>
  <c r="AQ89" i="15" s="1"/>
  <c r="AU26" i="15"/>
  <c r="AU27" i="15" s="1"/>
  <c r="AU89" i="15" s="1"/>
  <c r="AU92" i="15" s="1"/>
  <c r="AU94" i="15" s="1"/>
  <c r="AY26" i="15"/>
  <c r="AY27" i="15" s="1"/>
  <c r="AY89" i="15" s="1"/>
  <c r="AY92" i="15" s="1"/>
  <c r="AY94" i="15" s="1"/>
  <c r="BC26" i="15"/>
  <c r="BC27" i="15" s="1"/>
  <c r="BC89" i="15" s="1"/>
  <c r="BG26" i="15"/>
  <c r="BG27" i="15" s="1"/>
  <c r="BG89" i="15" s="1"/>
  <c r="AK30" i="15"/>
  <c r="AK31" i="15" s="1"/>
  <c r="AK97" i="15" s="1"/>
  <c r="AP30" i="15"/>
  <c r="AP31" i="15" s="1"/>
  <c r="AP97" i="15" s="1"/>
  <c r="AU30" i="15"/>
  <c r="AU31" i="15" s="1"/>
  <c r="AU97" i="15" s="1"/>
  <c r="BA30" i="15"/>
  <c r="BA31" i="15" s="1"/>
  <c r="BA97" i="15" s="1"/>
  <c r="BF30" i="15"/>
  <c r="BF31" i="15" s="1"/>
  <c r="BF97" i="15" s="1"/>
  <c r="I45" i="15"/>
  <c r="S46" i="15"/>
  <c r="S90" i="15" s="1"/>
  <c r="Y45" i="15"/>
  <c r="Y46" i="15" s="1"/>
  <c r="Y90" i="15" s="1"/>
  <c r="AI46" i="15"/>
  <c r="AI90" i="15" s="1"/>
  <c r="AO45" i="15"/>
  <c r="AO46" i="15" s="1"/>
  <c r="AO90" i="15" s="1"/>
  <c r="AY46" i="15"/>
  <c r="AY90" i="15" s="1"/>
  <c r="BE45" i="15"/>
  <c r="BE46" i="15" s="1"/>
  <c r="BE90" i="15" s="1"/>
  <c r="M49" i="15"/>
  <c r="M50" i="15" s="1"/>
  <c r="M98" i="15" s="1"/>
  <c r="AS49" i="15"/>
  <c r="AS50" i="15" s="1"/>
  <c r="AS98" i="15" s="1"/>
  <c r="BI49" i="15"/>
  <c r="BI50" i="15" s="1"/>
  <c r="BI98" i="15" s="1"/>
  <c r="F76" i="15"/>
  <c r="F68" i="15"/>
  <c r="J76" i="15"/>
  <c r="J77" i="15" s="1"/>
  <c r="J68" i="15"/>
  <c r="N76" i="15"/>
  <c r="N68" i="15"/>
  <c r="N69" i="15" s="1"/>
  <c r="N99" i="15" s="1"/>
  <c r="R76" i="15"/>
  <c r="R68" i="15"/>
  <c r="V76" i="15"/>
  <c r="V68" i="15"/>
  <c r="V69" i="15" s="1"/>
  <c r="V99" i="15" s="1"/>
  <c r="Z76" i="15"/>
  <c r="Z68" i="15"/>
  <c r="AD76" i="15"/>
  <c r="AD68" i="15"/>
  <c r="AD69" i="15" s="1"/>
  <c r="AD99" i="15" s="1"/>
  <c r="AH76" i="15"/>
  <c r="AH68" i="15"/>
  <c r="AL76" i="15"/>
  <c r="AL68" i="15"/>
  <c r="AL69" i="15" s="1"/>
  <c r="AL99" i="15" s="1"/>
  <c r="AP76" i="15"/>
  <c r="AP77" i="15" s="1"/>
  <c r="AP83" i="15" s="1"/>
  <c r="AP85" i="15" s="1"/>
  <c r="AP124" i="15" s="1"/>
  <c r="AP125" i="15" s="1"/>
  <c r="AP127" i="15" s="1"/>
  <c r="AP68" i="15"/>
  <c r="AT76" i="15"/>
  <c r="AT68" i="15"/>
  <c r="AT69" i="15" s="1"/>
  <c r="AT99" i="15" s="1"/>
  <c r="AX76" i="15"/>
  <c r="AX77" i="15" s="1"/>
  <c r="AX83" i="15" s="1"/>
  <c r="AX85" i="15" s="1"/>
  <c r="AX124" i="15" s="1"/>
  <c r="AX125" i="15" s="1"/>
  <c r="AX127" i="15" s="1"/>
  <c r="AX68" i="15"/>
  <c r="BB76" i="15"/>
  <c r="BB68" i="15"/>
  <c r="BB69" i="15" s="1"/>
  <c r="BB99" i="15" s="1"/>
  <c r="BF76" i="15"/>
  <c r="BF77" i="15" s="1"/>
  <c r="BF83" i="15" s="1"/>
  <c r="BF85" i="15" s="1"/>
  <c r="BF124" i="15" s="1"/>
  <c r="BF125" i="15" s="1"/>
  <c r="BF127" i="15" s="1"/>
  <c r="BF68" i="15"/>
  <c r="F64" i="15"/>
  <c r="L64" i="15"/>
  <c r="L65" i="15" s="1"/>
  <c r="L91" i="15" s="1"/>
  <c r="V64" i="15"/>
  <c r="V65" i="15" s="1"/>
  <c r="V91" i="15" s="1"/>
  <c r="AB64" i="15"/>
  <c r="AB65" i="15" s="1"/>
  <c r="AB91" i="15" s="1"/>
  <c r="AL64" i="15"/>
  <c r="AL65" i="15" s="1"/>
  <c r="AL91" i="15" s="1"/>
  <c r="AR64" i="15"/>
  <c r="AR65" i="15" s="1"/>
  <c r="AR91" i="15" s="1"/>
  <c r="BB64" i="15"/>
  <c r="BB65" i="15" s="1"/>
  <c r="BB91" i="15" s="1"/>
  <c r="AJ68" i="15"/>
  <c r="BE69" i="15"/>
  <c r="BE99" i="15" s="1"/>
  <c r="R74" i="15"/>
  <c r="R77" i="15" s="1"/>
  <c r="R83" i="15" s="1"/>
  <c r="R85" i="15" s="1"/>
  <c r="R124" i="15" s="1"/>
  <c r="R125" i="15" s="1"/>
  <c r="R127" i="15" s="1"/>
  <c r="AC74" i="15"/>
  <c r="AC77" i="15" s="1"/>
  <c r="AC83" i="15" s="1"/>
  <c r="AC85" i="15" s="1"/>
  <c r="AC124" i="15" s="1"/>
  <c r="AL77" i="15"/>
  <c r="AL83" i="15" s="1"/>
  <c r="I26" i="15"/>
  <c r="M26" i="15"/>
  <c r="M27" i="15" s="1"/>
  <c r="M89" i="15" s="1"/>
  <c r="M92" i="15" s="1"/>
  <c r="M94" i="15" s="1"/>
  <c r="Q26" i="15"/>
  <c r="Q27" i="15" s="1"/>
  <c r="Q89" i="15" s="1"/>
  <c r="Y26" i="15"/>
  <c r="Y27" i="15" s="1"/>
  <c r="Y89" i="15" s="1"/>
  <c r="Y92" i="15" s="1"/>
  <c r="Y94" i="15" s="1"/>
  <c r="AK26" i="15"/>
  <c r="AK27" i="15" s="1"/>
  <c r="AK89" i="15" s="1"/>
  <c r="AO26" i="15"/>
  <c r="AO27" i="15" s="1"/>
  <c r="AO89" i="15" s="1"/>
  <c r="AO92" i="15" s="1"/>
  <c r="AO94" i="15" s="1"/>
  <c r="AS26" i="15"/>
  <c r="AS27" i="15" s="1"/>
  <c r="AS89" i="15" s="1"/>
  <c r="AS92" i="15" s="1"/>
  <c r="AS94" i="15" s="1"/>
  <c r="AW26" i="15"/>
  <c r="AW27" i="15" s="1"/>
  <c r="AW89" i="15" s="1"/>
  <c r="BA26" i="15"/>
  <c r="BA27" i="15" s="1"/>
  <c r="BA89" i="15" s="1"/>
  <c r="BA92" i="15" s="1"/>
  <c r="BA94" i="15" s="1"/>
  <c r="BE26" i="15"/>
  <c r="BE27" i="15" s="1"/>
  <c r="BE89" i="15" s="1"/>
  <c r="BE92" i="15" s="1"/>
  <c r="BE94" i="15" s="1"/>
  <c r="BI26" i="15"/>
  <c r="BI27" i="15" s="1"/>
  <c r="BI89" i="15" s="1"/>
  <c r="BI92" i="15" s="1"/>
  <c r="BI94" i="15" s="1"/>
  <c r="F30" i="15"/>
  <c r="N30" i="15"/>
  <c r="N31" i="15" s="1"/>
  <c r="N97" i="15" s="1"/>
  <c r="N100" i="15" s="1"/>
  <c r="N102" i="15" s="1"/>
  <c r="V30" i="15"/>
  <c r="V31" i="15" s="1"/>
  <c r="V97" i="15" s="1"/>
  <c r="V100" i="15" s="1"/>
  <c r="V102" i="15" s="1"/>
  <c r="AD30" i="15"/>
  <c r="AD31" i="15" s="1"/>
  <c r="AD97" i="15" s="1"/>
  <c r="AH30" i="15"/>
  <c r="AH31" i="15" s="1"/>
  <c r="AH97" i="15" s="1"/>
  <c r="AM30" i="15"/>
  <c r="AM31" i="15" s="1"/>
  <c r="AM97" i="15" s="1"/>
  <c r="AM100" i="15" s="1"/>
  <c r="AM102" i="15" s="1"/>
  <c r="AS30" i="15"/>
  <c r="AS31" i="15" s="1"/>
  <c r="AS97" i="15" s="1"/>
  <c r="AS100" i="15" s="1"/>
  <c r="AS102" i="15" s="1"/>
  <c r="AX30" i="15"/>
  <c r="AX31" i="15" s="1"/>
  <c r="AX97" i="15" s="1"/>
  <c r="BC30" i="15"/>
  <c r="BC31" i="15" s="1"/>
  <c r="BC97" i="15" s="1"/>
  <c r="BI30" i="15"/>
  <c r="BI31" i="15" s="1"/>
  <c r="BI97" i="15" s="1"/>
  <c r="BI100" i="15" s="1"/>
  <c r="BI102" i="15" s="1"/>
  <c r="K75" i="15"/>
  <c r="K77" i="15" s="1"/>
  <c r="K83" i="15" s="1"/>
  <c r="K85" i="15" s="1"/>
  <c r="K124" i="15" s="1"/>
  <c r="K49" i="15"/>
  <c r="K50" i="15" s="1"/>
  <c r="K98" i="15" s="1"/>
  <c r="O75" i="15"/>
  <c r="O49" i="15"/>
  <c r="O50" i="15" s="1"/>
  <c r="O98" i="15" s="1"/>
  <c r="W75" i="15"/>
  <c r="W77" i="15" s="1"/>
  <c r="W83" i="15" s="1"/>
  <c r="W85" i="15" s="1"/>
  <c r="W124" i="15" s="1"/>
  <c r="W49" i="15"/>
  <c r="W50" i="15" s="1"/>
  <c r="W98" i="15" s="1"/>
  <c r="AA75" i="15"/>
  <c r="AA49" i="15"/>
  <c r="AA50" i="15" s="1"/>
  <c r="AA98" i="15" s="1"/>
  <c r="AE75" i="15"/>
  <c r="AE77" i="15" s="1"/>
  <c r="AE83" i="15" s="1"/>
  <c r="AE85" i="15" s="1"/>
  <c r="AE124" i="15" s="1"/>
  <c r="AE49" i="15"/>
  <c r="AE50" i="15" s="1"/>
  <c r="AE98" i="15" s="1"/>
  <c r="AI75" i="15"/>
  <c r="AI77" i="15" s="1"/>
  <c r="AI83" i="15" s="1"/>
  <c r="AI85" i="15" s="1"/>
  <c r="AI124" i="15" s="1"/>
  <c r="AI49" i="15"/>
  <c r="AI50" i="15" s="1"/>
  <c r="AI98" i="15" s="1"/>
  <c r="AM75" i="15"/>
  <c r="AM77" i="15" s="1"/>
  <c r="AM83" i="15" s="1"/>
  <c r="AM85" i="15" s="1"/>
  <c r="AM124" i="15" s="1"/>
  <c r="AM49" i="15"/>
  <c r="AM50" i="15" s="1"/>
  <c r="AM98" i="15" s="1"/>
  <c r="AQ75" i="15"/>
  <c r="AQ77" i="15" s="1"/>
  <c r="AQ83" i="15" s="1"/>
  <c r="AQ85" i="15" s="1"/>
  <c r="AQ124" i="15" s="1"/>
  <c r="AQ49" i="15"/>
  <c r="AQ50" i="15" s="1"/>
  <c r="AQ98" i="15" s="1"/>
  <c r="AU75" i="15"/>
  <c r="AU77" i="15" s="1"/>
  <c r="AU83" i="15" s="1"/>
  <c r="AU85" i="15" s="1"/>
  <c r="AU124" i="15" s="1"/>
  <c r="AU49" i="15"/>
  <c r="AU50" i="15" s="1"/>
  <c r="AU98" i="15" s="1"/>
  <c r="AY75" i="15"/>
  <c r="AY49" i="15"/>
  <c r="AY50" i="15" s="1"/>
  <c r="AY98" i="15" s="1"/>
  <c r="BC75" i="15"/>
  <c r="BC77" i="15" s="1"/>
  <c r="BC83" i="15" s="1"/>
  <c r="BC85" i="15" s="1"/>
  <c r="BC124" i="15" s="1"/>
  <c r="BC49" i="15"/>
  <c r="BC50" i="15" s="1"/>
  <c r="BC98" i="15" s="1"/>
  <c r="BG75" i="15"/>
  <c r="BG49" i="15"/>
  <c r="BG50" i="15" s="1"/>
  <c r="BG98" i="15" s="1"/>
  <c r="F45" i="15"/>
  <c r="K45" i="15"/>
  <c r="K46" i="15" s="1"/>
  <c r="K90" i="15" s="1"/>
  <c r="Q45" i="15"/>
  <c r="Q46" i="15" s="1"/>
  <c r="Q90" i="15" s="1"/>
  <c r="AA45" i="15"/>
  <c r="AA46" i="15" s="1"/>
  <c r="AA90" i="15" s="1"/>
  <c r="AG45" i="15"/>
  <c r="AG46" i="15" s="1"/>
  <c r="AG90" i="15" s="1"/>
  <c r="AG92" i="15" s="1"/>
  <c r="AG94" i="15" s="1"/>
  <c r="AQ45" i="15"/>
  <c r="AQ46" i="15" s="1"/>
  <c r="AQ90" i="15" s="1"/>
  <c r="AW45" i="15"/>
  <c r="AW46" i="15" s="1"/>
  <c r="AW90" i="15" s="1"/>
  <c r="BG45" i="15"/>
  <c r="BG46" i="15" s="1"/>
  <c r="BG90" i="15" s="1"/>
  <c r="U49" i="15"/>
  <c r="U50" i="15" s="1"/>
  <c r="U98" i="15" s="1"/>
  <c r="AK49" i="15"/>
  <c r="AK50" i="15" s="1"/>
  <c r="AK98" i="15" s="1"/>
  <c r="BA49" i="15"/>
  <c r="BA50" i="15" s="1"/>
  <c r="BA98" i="15" s="1"/>
  <c r="P76" i="15"/>
  <c r="P68" i="15"/>
  <c r="P69" i="15" s="1"/>
  <c r="P99" i="15" s="1"/>
  <c r="X76" i="15"/>
  <c r="X68" i="15"/>
  <c r="AF76" i="15"/>
  <c r="AF68" i="15"/>
  <c r="AF69" i="15" s="1"/>
  <c r="AF99" i="15" s="1"/>
  <c r="AN76" i="15"/>
  <c r="AN77" i="15" s="1"/>
  <c r="AN83" i="15" s="1"/>
  <c r="AN85" i="15" s="1"/>
  <c r="AN124" i="15" s="1"/>
  <c r="AN125" i="15" s="1"/>
  <c r="AN127" i="15" s="1"/>
  <c r="AN68" i="15"/>
  <c r="AV76" i="15"/>
  <c r="AV68" i="15"/>
  <c r="AV69" i="15" s="1"/>
  <c r="AV99" i="15" s="1"/>
  <c r="BD76" i="15"/>
  <c r="BD68" i="15"/>
  <c r="N64" i="15"/>
  <c r="N65" i="15" s="1"/>
  <c r="N91" i="15" s="1"/>
  <c r="T64" i="15"/>
  <c r="T65" i="15" s="1"/>
  <c r="T91" i="15" s="1"/>
  <c r="AD64" i="15"/>
  <c r="AD65" i="15" s="1"/>
  <c r="AD91" i="15" s="1"/>
  <c r="AJ64" i="15"/>
  <c r="AJ65" i="15" s="1"/>
  <c r="AJ91" i="15" s="1"/>
  <c r="AT64" i="15"/>
  <c r="AT65" i="15" s="1"/>
  <c r="AT91" i="15" s="1"/>
  <c r="AZ64" i="15"/>
  <c r="AZ65" i="15" s="1"/>
  <c r="AZ91" i="15" s="1"/>
  <c r="AZ92" i="15" s="1"/>
  <c r="AZ94" i="15" s="1"/>
  <c r="T68" i="15"/>
  <c r="AZ68" i="15"/>
  <c r="AZ69" i="15" s="1"/>
  <c r="AZ99" i="15" s="1"/>
  <c r="V77" i="15"/>
  <c r="V83" i="15" s="1"/>
  <c r="V85" i="15" s="1"/>
  <c r="V124" i="15" s="1"/>
  <c r="V125" i="15" s="1"/>
  <c r="V127" i="15" s="1"/>
  <c r="L45" i="15"/>
  <c r="L46" i="15" s="1"/>
  <c r="L90" i="15" s="1"/>
  <c r="P45" i="15"/>
  <c r="P46" i="15" s="1"/>
  <c r="P90" i="15" s="1"/>
  <c r="P92" i="15" s="1"/>
  <c r="P94" i="15" s="1"/>
  <c r="T45" i="15"/>
  <c r="T46" i="15" s="1"/>
  <c r="T90" i="15" s="1"/>
  <c r="T92" i="15" s="1"/>
  <c r="T94" i="15" s="1"/>
  <c r="AB45" i="15"/>
  <c r="AB46" i="15" s="1"/>
  <c r="AB90" i="15" s="1"/>
  <c r="AF45" i="15"/>
  <c r="AF46" i="15" s="1"/>
  <c r="AF90" i="15" s="1"/>
  <c r="AF92" i="15" s="1"/>
  <c r="AF94" i="15" s="1"/>
  <c r="AN45" i="15"/>
  <c r="AN46" i="15" s="1"/>
  <c r="AN90" i="15" s="1"/>
  <c r="AV45" i="15"/>
  <c r="AV46" i="15" s="1"/>
  <c r="AV90" i="15" s="1"/>
  <c r="AV92" i="15" s="1"/>
  <c r="AV94" i="15" s="1"/>
  <c r="BD45" i="15"/>
  <c r="BD46" i="15" s="1"/>
  <c r="BD90" i="15" s="1"/>
  <c r="F61" i="15"/>
  <c r="F67" i="15" s="1"/>
  <c r="AM69" i="15" s="1"/>
  <c r="AM99" i="15" s="1"/>
  <c r="M68" i="15"/>
  <c r="M69" i="15" s="1"/>
  <c r="M99" i="15" s="1"/>
  <c r="S68" i="15"/>
  <c r="S69" i="15" s="1"/>
  <c r="S99" i="15" s="1"/>
  <c r="AC68" i="15"/>
  <c r="AC69" i="15" s="1"/>
  <c r="AC99" i="15" s="1"/>
  <c r="AI68" i="15"/>
  <c r="AI69" i="15" s="1"/>
  <c r="AI99" i="15" s="1"/>
  <c r="AS68" i="15"/>
  <c r="AS69" i="15" s="1"/>
  <c r="AS99" i="15" s="1"/>
  <c r="AY68" i="15"/>
  <c r="AY69" i="15" s="1"/>
  <c r="AY99" i="15" s="1"/>
  <c r="BI68" i="15"/>
  <c r="BI69" i="15" s="1"/>
  <c r="BI99" i="15" s="1"/>
  <c r="O76" i="15"/>
  <c r="AE76" i="15"/>
  <c r="AU76" i="15"/>
  <c r="G64" i="15"/>
  <c r="K64" i="15"/>
  <c r="K65" i="15" s="1"/>
  <c r="K91" i="15" s="1"/>
  <c r="W64" i="15"/>
  <c r="W65" i="15" s="1"/>
  <c r="W91" i="15" s="1"/>
  <c r="AA64" i="15"/>
  <c r="AA65" i="15" s="1"/>
  <c r="AA91" i="15" s="1"/>
  <c r="AM64" i="15"/>
  <c r="AM65" i="15" s="1"/>
  <c r="AM91" i="15" s="1"/>
  <c r="AQ64" i="15"/>
  <c r="AQ65" i="15" s="1"/>
  <c r="AQ91" i="15" s="1"/>
  <c r="BC64" i="15"/>
  <c r="BC65" i="15" s="1"/>
  <c r="BC91" i="15" s="1"/>
  <c r="BG64" i="15"/>
  <c r="BG65" i="15" s="1"/>
  <c r="BG91" i="15" s="1"/>
  <c r="E68" i="15"/>
  <c r="U68" i="15"/>
  <c r="U69" i="15" s="1"/>
  <c r="U99" i="15" s="1"/>
  <c r="AK68" i="15"/>
  <c r="AK69" i="15" s="1"/>
  <c r="AK99" i="15" s="1"/>
  <c r="BA68" i="15"/>
  <c r="BA69" i="15" s="1"/>
  <c r="BA99" i="15" s="1"/>
  <c r="BI81" i="15"/>
  <c r="BI84" i="15" s="1"/>
  <c r="BE81" i="15"/>
  <c r="BE84" i="15" s="1"/>
  <c r="BA81" i="15"/>
  <c r="BA84" i="15" s="1"/>
  <c r="AW81" i="15"/>
  <c r="AW84" i="15" s="1"/>
  <c r="AS81" i="15"/>
  <c r="AS84" i="15" s="1"/>
  <c r="AO81" i="15"/>
  <c r="AO84" i="15" s="1"/>
  <c r="AK81" i="15"/>
  <c r="AK84" i="15" s="1"/>
  <c r="AG81" i="15"/>
  <c r="AG84" i="15" s="1"/>
  <c r="AC81" i="15"/>
  <c r="AC84" i="15" s="1"/>
  <c r="Y81" i="15"/>
  <c r="Y84" i="15" s="1"/>
  <c r="U81" i="15"/>
  <c r="U84" i="15" s="1"/>
  <c r="Q81" i="15"/>
  <c r="Q84" i="15" s="1"/>
  <c r="M81" i="15"/>
  <c r="M84" i="15" s="1"/>
  <c r="BF81" i="15"/>
  <c r="BF84" i="15" s="1"/>
  <c r="BB81" i="15"/>
  <c r="BB84" i="15" s="1"/>
  <c r="AX81" i="15"/>
  <c r="AX84" i="15" s="1"/>
  <c r="AT81" i="15"/>
  <c r="AT84" i="15" s="1"/>
  <c r="AP81" i="15"/>
  <c r="AP84" i="15" s="1"/>
  <c r="AL81" i="15"/>
  <c r="AL84" i="15" s="1"/>
  <c r="AH81" i="15"/>
  <c r="AH84" i="15" s="1"/>
  <c r="AD81" i="15"/>
  <c r="AD84" i="15" s="1"/>
  <c r="Z81" i="15"/>
  <c r="Z84" i="15" s="1"/>
  <c r="V81" i="15"/>
  <c r="V84" i="15" s="1"/>
  <c r="R81" i="15"/>
  <c r="R84" i="15" s="1"/>
  <c r="N81" i="15"/>
  <c r="N84" i="15" s="1"/>
  <c r="J81" i="15"/>
  <c r="P81" i="15"/>
  <c r="P84" i="15" s="1"/>
  <c r="X81" i="15"/>
  <c r="X84" i="15" s="1"/>
  <c r="AF81" i="15"/>
  <c r="AF84" i="15" s="1"/>
  <c r="AN81" i="15"/>
  <c r="AN84" i="15" s="1"/>
  <c r="AV81" i="15"/>
  <c r="AV84" i="15" s="1"/>
  <c r="BD81" i="15"/>
  <c r="BD84" i="15" s="1"/>
  <c r="L81" i="15"/>
  <c r="L84" i="15" s="1"/>
  <c r="T81" i="15"/>
  <c r="T84" i="15" s="1"/>
  <c r="AB81" i="15"/>
  <c r="AB84" i="15" s="1"/>
  <c r="AJ81" i="15"/>
  <c r="AJ84" i="15" s="1"/>
  <c r="AR81" i="15"/>
  <c r="AR84" i="15" s="1"/>
  <c r="AZ81" i="15"/>
  <c r="AZ84" i="15" s="1"/>
  <c r="BH81" i="15"/>
  <c r="BH84" i="15" s="1"/>
  <c r="F14" i="18"/>
  <c r="F20" i="17" s="1"/>
  <c r="F13" i="18"/>
  <c r="F11" i="17" s="1"/>
  <c r="K121" i="15"/>
  <c r="K123" i="15" s="1"/>
  <c r="O121" i="15"/>
  <c r="O123" i="15" s="1"/>
  <c r="O125" i="15" s="1"/>
  <c r="O127" i="15" s="1"/>
  <c r="S121" i="15"/>
  <c r="S123" i="15" s="1"/>
  <c r="S125" i="15" s="1"/>
  <c r="S127" i="15" s="1"/>
  <c r="W121" i="15"/>
  <c r="W123" i="15" s="1"/>
  <c r="AA121" i="15"/>
  <c r="AA123" i="15" s="1"/>
  <c r="AA125" i="15" s="1"/>
  <c r="AA127" i="15" s="1"/>
  <c r="AE121" i="15"/>
  <c r="AE123" i="15" s="1"/>
  <c r="AI121" i="15"/>
  <c r="AI123" i="15" s="1"/>
  <c r="AM121" i="15"/>
  <c r="AM123" i="15" s="1"/>
  <c r="AQ121" i="15"/>
  <c r="AQ123" i="15" s="1"/>
  <c r="AU121" i="15"/>
  <c r="AU123" i="15" s="1"/>
  <c r="AY121" i="15"/>
  <c r="AY123" i="15" s="1"/>
  <c r="AY125" i="15" s="1"/>
  <c r="AY127" i="15" s="1"/>
  <c r="BC121" i="15"/>
  <c r="BC123" i="15" s="1"/>
  <c r="BG121" i="15"/>
  <c r="BG123" i="15" s="1"/>
  <c r="BG125" i="15" s="1"/>
  <c r="BG127" i="15" s="1"/>
  <c r="M121" i="15"/>
  <c r="M123" i="15" s="1"/>
  <c r="Q121" i="15"/>
  <c r="Q123" i="15" s="1"/>
  <c r="U121" i="15"/>
  <c r="U123" i="15" s="1"/>
  <c r="Y121" i="15"/>
  <c r="Y123" i="15" s="1"/>
  <c r="AC121" i="15"/>
  <c r="AC123" i="15" s="1"/>
  <c r="AG121" i="15"/>
  <c r="AG123" i="15" s="1"/>
  <c r="AK121" i="15"/>
  <c r="AK123" i="15" s="1"/>
  <c r="AO121" i="15"/>
  <c r="AO123" i="15" s="1"/>
  <c r="AS121" i="15"/>
  <c r="AS123" i="15" s="1"/>
  <c r="AW121" i="15"/>
  <c r="AW123" i="15" s="1"/>
  <c r="BA121" i="15"/>
  <c r="BA123" i="15" s="1"/>
  <c r="BE121" i="15"/>
  <c r="BE123" i="15" s="1"/>
  <c r="J83" i="15" l="1"/>
  <c r="AI125" i="15"/>
  <c r="AI127" i="15" s="1"/>
  <c r="J91" i="15"/>
  <c r="H65" i="15"/>
  <c r="H91" i="15" s="1"/>
  <c r="U100" i="15"/>
  <c r="U102" i="15" s="1"/>
  <c r="P100" i="15"/>
  <c r="P102" i="15" s="1"/>
  <c r="K6" i="15"/>
  <c r="K15" i="8"/>
  <c r="K16" i="8" s="1"/>
  <c r="K6" i="8"/>
  <c r="K6" i="14"/>
  <c r="L12" i="8"/>
  <c r="K6" i="20"/>
  <c r="AU125" i="15"/>
  <c r="AU127" i="15" s="1"/>
  <c r="AK100" i="15"/>
  <c r="AK102" i="15" s="1"/>
  <c r="Y85" i="15"/>
  <c r="Y124" i="15" s="1"/>
  <c r="Y125" i="15" s="1"/>
  <c r="Y127" i="15" s="1"/>
  <c r="AO85" i="15"/>
  <c r="AO124" i="15" s="1"/>
  <c r="BE85" i="15"/>
  <c r="BE124" i="15" s="1"/>
  <c r="T85" i="15"/>
  <c r="T124" i="15" s="1"/>
  <c r="T125" i="15" s="1"/>
  <c r="T127" i="15" s="1"/>
  <c r="AJ85" i="15"/>
  <c r="AJ124" i="15" s="1"/>
  <c r="AJ125" i="15" s="1"/>
  <c r="AJ127" i="15" s="1"/>
  <c r="AZ85" i="15"/>
  <c r="AZ124" i="15" s="1"/>
  <c r="AZ125" i="15" s="1"/>
  <c r="AZ127" i="15" s="1"/>
  <c r="R92" i="15"/>
  <c r="R94" i="15" s="1"/>
  <c r="AR69" i="15"/>
  <c r="AR99" i="15" s="1"/>
  <c r="L92" i="15"/>
  <c r="L94" i="15" s="1"/>
  <c r="O69" i="15"/>
  <c r="O99" i="15" s="1"/>
  <c r="O100" i="15" s="1"/>
  <c r="O102" i="15" s="1"/>
  <c r="AT77" i="15"/>
  <c r="AT83" i="15" s="1"/>
  <c r="AT85" i="15" s="1"/>
  <c r="AT124" i="15" s="1"/>
  <c r="AT125" i="15" s="1"/>
  <c r="AT127" i="15" s="1"/>
  <c r="N77" i="15"/>
  <c r="N83" i="15" s="1"/>
  <c r="N85" i="15" s="1"/>
  <c r="N124" i="15" s="1"/>
  <c r="N125" i="15" s="1"/>
  <c r="N127" i="15" s="1"/>
  <c r="M100" i="15"/>
  <c r="M102" i="15" s="1"/>
  <c r="AZ100" i="15"/>
  <c r="AZ102" i="15" s="1"/>
  <c r="L100" i="15"/>
  <c r="L102" i="15" s="1"/>
  <c r="AA69" i="15"/>
  <c r="AA99" i="15" s="1"/>
  <c r="AA100" i="15" s="1"/>
  <c r="AA102" i="15" s="1"/>
  <c r="J97" i="15"/>
  <c r="H31" i="15"/>
  <c r="H97" i="15" s="1"/>
  <c r="F157" i="14"/>
  <c r="F159" i="14" s="1"/>
  <c r="F246" i="14" s="1"/>
  <c r="F149" i="14"/>
  <c r="F151" i="14" s="1"/>
  <c r="F234" i="14" s="1"/>
  <c r="F236" i="14" s="1"/>
  <c r="F9" i="17" s="1"/>
  <c r="F153" i="14"/>
  <c r="F155" i="14" s="1"/>
  <c r="F240" i="14" s="1"/>
  <c r="AP100" i="15"/>
  <c r="AP102" i="15" s="1"/>
  <c r="BB92" i="15"/>
  <c r="BB94" i="15" s="1"/>
  <c r="H30" i="14"/>
  <c r="H32" i="14" s="1"/>
  <c r="AC125" i="15"/>
  <c r="AC127" i="15" s="1"/>
  <c r="AK92" i="15"/>
  <c r="AK94" i="15" s="1"/>
  <c r="AO125" i="15"/>
  <c r="AO127" i="15" s="1"/>
  <c r="AQ125" i="15"/>
  <c r="AQ127" i="15" s="1"/>
  <c r="K125" i="15"/>
  <c r="K127" i="15" s="1"/>
  <c r="H81" i="15"/>
  <c r="H84" i="15" s="1"/>
  <c r="J84" i="15"/>
  <c r="AO69" i="15"/>
  <c r="AO99" i="15" s="1"/>
  <c r="AO100" i="15" s="1"/>
  <c r="AO102" i="15" s="1"/>
  <c r="BD69" i="15"/>
  <c r="BD99" i="15" s="1"/>
  <c r="AN69" i="15"/>
  <c r="AN99" i="15" s="1"/>
  <c r="AN100" i="15" s="1"/>
  <c r="AN102" i="15" s="1"/>
  <c r="X69" i="15"/>
  <c r="X99" i="15" s="1"/>
  <c r="X100" i="15" s="1"/>
  <c r="X102" i="15" s="1"/>
  <c r="BC100" i="15"/>
  <c r="BC102" i="15" s="1"/>
  <c r="AW92" i="15"/>
  <c r="AW94" i="15" s="1"/>
  <c r="AL85" i="15"/>
  <c r="AL124" i="15" s="1"/>
  <c r="AL125" i="15" s="1"/>
  <c r="AL127" i="15" s="1"/>
  <c r="AJ69" i="15"/>
  <c r="AJ99" i="15" s="1"/>
  <c r="BA100" i="15"/>
  <c r="BA102" i="15" s="1"/>
  <c r="BG92" i="15"/>
  <c r="BG94" i="15" s="1"/>
  <c r="AQ92" i="15"/>
  <c r="AQ94" i="15" s="1"/>
  <c r="AA92" i="15"/>
  <c r="AA94" i="15" s="1"/>
  <c r="K92" i="15"/>
  <c r="K94" i="15" s="1"/>
  <c r="M85" i="15"/>
  <c r="M124" i="15" s="1"/>
  <c r="AS85" i="15"/>
  <c r="AS124" i="15" s="1"/>
  <c r="AS125" i="15" s="1"/>
  <c r="AS127" i="15" s="1"/>
  <c r="BI85" i="15"/>
  <c r="BI124" i="15" s="1"/>
  <c r="BI125" i="15" s="1"/>
  <c r="BI127" i="15" s="1"/>
  <c r="AT92" i="15"/>
  <c r="AT94" i="15" s="1"/>
  <c r="AD92" i="15"/>
  <c r="AD94" i="15" s="1"/>
  <c r="N92" i="15"/>
  <c r="N94" i="15" s="1"/>
  <c r="AE69" i="15"/>
  <c r="AE99" i="15" s="1"/>
  <c r="AE100" i="15" s="1"/>
  <c r="AE102" i="15" s="1"/>
  <c r="BH92" i="15"/>
  <c r="BH94" i="15" s="1"/>
  <c r="J98" i="15"/>
  <c r="H50" i="15"/>
  <c r="H98" i="15" s="1"/>
  <c r="AG100" i="15"/>
  <c r="AG102" i="15" s="1"/>
  <c r="BD92" i="15"/>
  <c r="BD94" i="15" s="1"/>
  <c r="AR100" i="15"/>
  <c r="AR102" i="15" s="1"/>
  <c r="AJ100" i="15"/>
  <c r="AJ102" i="15" s="1"/>
  <c r="BG100" i="15"/>
  <c r="BG102" i="15" s="1"/>
  <c r="K69" i="15"/>
  <c r="K99" i="15" s="1"/>
  <c r="K100" i="15" s="1"/>
  <c r="K102" i="15" s="1"/>
  <c r="AT100" i="15"/>
  <c r="AT102" i="15" s="1"/>
  <c r="BH69" i="15"/>
  <c r="BH99" i="15" s="1"/>
  <c r="BH100" i="15" s="1"/>
  <c r="BH102" i="15" s="1"/>
  <c r="AB69" i="15"/>
  <c r="AB99" i="15" s="1"/>
  <c r="AB100" i="15" s="1"/>
  <c r="AB102" i="15" s="1"/>
  <c r="F222" i="14"/>
  <c r="F224" i="14" s="1"/>
  <c r="F241" i="14" s="1"/>
  <c r="F218" i="14"/>
  <c r="F220" i="14" s="1"/>
  <c r="F235" i="14" s="1"/>
  <c r="F226" i="14"/>
  <c r="F228" i="14" s="1"/>
  <c r="F247" i="14" s="1"/>
  <c r="F248" i="14" s="1"/>
  <c r="F26" i="17" s="1"/>
  <c r="F28" i="17" s="1"/>
  <c r="J23" i="8"/>
  <c r="S100" i="15"/>
  <c r="S102" i="15" s="1"/>
  <c r="V92" i="15"/>
  <c r="V94" i="15" s="1"/>
  <c r="J90" i="15"/>
  <c r="H46" i="15"/>
  <c r="H90" i="15" s="1"/>
  <c r="AQ100" i="15"/>
  <c r="AQ102" i="15" s="1"/>
  <c r="F242" i="14"/>
  <c r="F18" i="17" s="1"/>
  <c r="M125" i="15"/>
  <c r="M127" i="15" s="1"/>
  <c r="AE125" i="15"/>
  <c r="AE127" i="15" s="1"/>
  <c r="BE125" i="15"/>
  <c r="BE127" i="15" s="1"/>
  <c r="BA125" i="15"/>
  <c r="BA127" i="15" s="1"/>
  <c r="AK125" i="15"/>
  <c r="AK127" i="15" s="1"/>
  <c r="U125" i="15"/>
  <c r="U127" i="15" s="1"/>
  <c r="BC125" i="15"/>
  <c r="BC127" i="15" s="1"/>
  <c r="AM125" i="15"/>
  <c r="AM127" i="15" s="1"/>
  <c r="W125" i="15"/>
  <c r="W127" i="15" s="1"/>
  <c r="T69" i="15"/>
  <c r="T99" i="15" s="1"/>
  <c r="T100" i="15" s="1"/>
  <c r="T102" i="15" s="1"/>
  <c r="AD100" i="15"/>
  <c r="AD102" i="15" s="1"/>
  <c r="Q92" i="15"/>
  <c r="Q94" i="15" s="1"/>
  <c r="Y69" i="15"/>
  <c r="Y99" i="15" s="1"/>
  <c r="Y100" i="15" s="1"/>
  <c r="Y102" i="15" s="1"/>
  <c r="BF69" i="15"/>
  <c r="BF99" i="15" s="1"/>
  <c r="BF100" i="15" s="1"/>
  <c r="BF102" i="15" s="1"/>
  <c r="AX69" i="15"/>
  <c r="AX99" i="15" s="1"/>
  <c r="AX100" i="15" s="1"/>
  <c r="AX102" i="15" s="1"/>
  <c r="AP69" i="15"/>
  <c r="AP99" i="15" s="1"/>
  <c r="AH69" i="15"/>
  <c r="AH99" i="15" s="1"/>
  <c r="AH100" i="15" s="1"/>
  <c r="AH102" i="15" s="1"/>
  <c r="Z69" i="15"/>
  <c r="Z99" i="15" s="1"/>
  <c r="R69" i="15"/>
  <c r="R99" i="15" s="1"/>
  <c r="R100" i="15" s="1"/>
  <c r="R102" i="15" s="1"/>
  <c r="J69" i="15"/>
  <c r="AU100" i="15"/>
  <c r="AU102" i="15" s="1"/>
  <c r="BC92" i="15"/>
  <c r="BC94" i="15" s="1"/>
  <c r="AM92" i="15"/>
  <c r="AM94" i="15" s="1"/>
  <c r="W92" i="15"/>
  <c r="W94" i="15" s="1"/>
  <c r="Q85" i="15"/>
  <c r="Q124" i="15" s="1"/>
  <c r="Q125" i="15" s="1"/>
  <c r="Q127" i="15" s="1"/>
  <c r="AG85" i="15"/>
  <c r="AG124" i="15" s="1"/>
  <c r="AG125" i="15" s="1"/>
  <c r="AG127" i="15" s="1"/>
  <c r="AW85" i="15"/>
  <c r="AW124" i="15" s="1"/>
  <c r="AW125" i="15" s="1"/>
  <c r="AW127" i="15" s="1"/>
  <c r="L85" i="15"/>
  <c r="L124" i="15" s="1"/>
  <c r="L125" i="15" s="1"/>
  <c r="L127" i="15" s="1"/>
  <c r="AB85" i="15"/>
  <c r="AB124" i="15" s="1"/>
  <c r="AB125" i="15" s="1"/>
  <c r="AB127" i="15" s="1"/>
  <c r="AY100" i="15"/>
  <c r="AY102" i="15" s="1"/>
  <c r="W100" i="15"/>
  <c r="W102" i="15" s="1"/>
  <c r="BF92" i="15"/>
  <c r="BF94" i="15" s="1"/>
  <c r="AP92" i="15"/>
  <c r="AP94" i="15" s="1"/>
  <c r="Z92" i="15"/>
  <c r="Z94" i="15" s="1"/>
  <c r="J89" i="15"/>
  <c r="H27" i="15"/>
  <c r="H89" i="15" s="1"/>
  <c r="Q69" i="15"/>
  <c r="Q99" i="15" s="1"/>
  <c r="Q100" i="15" s="1"/>
  <c r="Q102" i="15" s="1"/>
  <c r="AR92" i="15"/>
  <c r="AR94" i="15" s="1"/>
  <c r="AC100" i="15"/>
  <c r="AC102" i="15" s="1"/>
  <c r="AN92" i="15"/>
  <c r="AN94" i="15" s="1"/>
  <c r="BD100" i="15"/>
  <c r="BD102" i="15" s="1"/>
  <c r="AV100" i="15"/>
  <c r="AV102" i="15" s="1"/>
  <c r="AF100" i="15"/>
  <c r="AF102" i="15" s="1"/>
  <c r="AW69" i="15"/>
  <c r="AW99" i="15" s="1"/>
  <c r="AW100" i="15" s="1"/>
  <c r="AW102" i="15" s="1"/>
  <c r="AU69" i="15"/>
  <c r="AU99" i="15" s="1"/>
  <c r="BG69" i="15"/>
  <c r="BG99" i="15" s="1"/>
  <c r="BE100" i="15"/>
  <c r="BE102" i="15" s="1"/>
  <c r="Z100" i="15"/>
  <c r="Z102" i="15" s="1"/>
  <c r="J5" i="15"/>
  <c r="J188" i="14"/>
  <c r="J189" i="14" s="1"/>
  <c r="J191" i="14" s="1"/>
  <c r="J49" i="14"/>
  <c r="J50" i="14" s="1"/>
  <c r="J52" i="14" s="1"/>
  <c r="J119" i="14"/>
  <c r="J120" i="14" s="1"/>
  <c r="J122" i="14" s="1"/>
  <c r="J5" i="8"/>
  <c r="J5" i="14"/>
  <c r="J5" i="20"/>
  <c r="J2" i="15" l="1"/>
  <c r="J2" i="14"/>
  <c r="J24" i="8"/>
  <c r="J27" i="8"/>
  <c r="J87" i="8"/>
  <c r="J2" i="20"/>
  <c r="J2" i="8"/>
  <c r="K101" i="8"/>
  <c r="K22" i="8"/>
  <c r="J99" i="15"/>
  <c r="J100" i="15" s="1"/>
  <c r="J102" i="15" s="1"/>
  <c r="F103" i="15" s="1"/>
  <c r="H69" i="15"/>
  <c r="H99" i="15" s="1"/>
  <c r="L6" i="15"/>
  <c r="L6" i="14"/>
  <c r="M12" i="8"/>
  <c r="L15" i="8"/>
  <c r="L16" i="8" s="1"/>
  <c r="L6" i="20"/>
  <c r="L6" i="8"/>
  <c r="J92" i="15"/>
  <c r="J85" i="15"/>
  <c r="H77" i="15"/>
  <c r="H83" i="15" s="1"/>
  <c r="F106" i="15" l="1"/>
  <c r="F113" i="15"/>
  <c r="J3" i="15"/>
  <c r="J3" i="14"/>
  <c r="J88" i="8"/>
  <c r="J89" i="8" s="1"/>
  <c r="J40" i="8"/>
  <c r="J41" i="8" s="1"/>
  <c r="J3" i="8"/>
  <c r="J100" i="8"/>
  <c r="J50" i="8"/>
  <c r="J34" i="8"/>
  <c r="J26" i="8"/>
  <c r="J28" i="8" s="1"/>
  <c r="J3" i="20"/>
  <c r="L101" i="8"/>
  <c r="L22" i="8"/>
  <c r="M6" i="15"/>
  <c r="M6" i="8"/>
  <c r="M6" i="14"/>
  <c r="M15" i="8"/>
  <c r="M16" i="8" s="1"/>
  <c r="N12" i="8"/>
  <c r="M6" i="20"/>
  <c r="F95" i="15"/>
  <c r="J94" i="15"/>
  <c r="F92" i="15"/>
  <c r="F94" i="15" s="1"/>
  <c r="J124" i="15"/>
  <c r="J125" i="15" s="1"/>
  <c r="H85" i="15"/>
  <c r="H124" i="15" s="1"/>
  <c r="K23" i="8"/>
  <c r="J127" i="15" l="1"/>
  <c r="F128" i="15" s="1"/>
  <c r="H125" i="15"/>
  <c r="H127" i="15" s="1"/>
  <c r="F109" i="15"/>
  <c r="F105" i="15"/>
  <c r="F107" i="15" s="1"/>
  <c r="N6" i="15"/>
  <c r="N6" i="14"/>
  <c r="O12" i="8"/>
  <c r="N6" i="20"/>
  <c r="N15" i="8"/>
  <c r="N16" i="8" s="1"/>
  <c r="N6" i="8"/>
  <c r="J92" i="8"/>
  <c r="M101" i="8"/>
  <c r="M22" i="8"/>
  <c r="J35" i="8"/>
  <c r="J36" i="8"/>
  <c r="K2" i="15"/>
  <c r="K87" i="8"/>
  <c r="K2" i="8"/>
  <c r="K2" i="14"/>
  <c r="K24" i="8"/>
  <c r="K27" i="8"/>
  <c r="K2" i="20"/>
  <c r="J51" i="8"/>
  <c r="J91" i="8"/>
  <c r="J46" i="8" l="1"/>
  <c r="K47" i="8" s="1"/>
  <c r="J17" i="14"/>
  <c r="J19" i="14" s="1"/>
  <c r="J20" i="14" s="1"/>
  <c r="K3" i="15"/>
  <c r="K3" i="14"/>
  <c r="K100" i="8"/>
  <c r="K102" i="8" s="1"/>
  <c r="K50" i="8"/>
  <c r="K34" i="8"/>
  <c r="K26" i="8"/>
  <c r="K28" i="8" s="1"/>
  <c r="K3" i="8"/>
  <c r="K3" i="20"/>
  <c r="K88" i="8"/>
  <c r="K89" i="8" s="1"/>
  <c r="K40" i="8"/>
  <c r="K41" i="8" s="1"/>
  <c r="L23" i="8"/>
  <c r="O6" i="15"/>
  <c r="O15" i="8"/>
  <c r="O16" i="8" s="1"/>
  <c r="O6" i="8"/>
  <c r="P12" i="8"/>
  <c r="O6" i="14"/>
  <c r="O6" i="20"/>
  <c r="F114" i="15"/>
  <c r="F115" i="15" s="1"/>
  <c r="F137" i="15" s="1"/>
  <c r="F110" i="15"/>
  <c r="F111" i="15" s="1"/>
  <c r="F133" i="15" s="1"/>
  <c r="J93" i="8"/>
  <c r="J54" i="8"/>
  <c r="J65" i="8"/>
  <c r="K66" i="8" s="1"/>
  <c r="J58" i="8"/>
  <c r="J60" i="8" s="1"/>
  <c r="N101" i="8"/>
  <c r="N22" i="8"/>
  <c r="F132" i="15"/>
  <c r="F136" i="15"/>
  <c r="F138" i="15" s="1"/>
  <c r="F17" i="17" s="1"/>
  <c r="F22" i="17" s="1"/>
  <c r="O101" i="8" l="1"/>
  <c r="O22" i="8"/>
  <c r="K91" i="8"/>
  <c r="K35" i="8"/>
  <c r="K36" i="8"/>
  <c r="F134" i="15"/>
  <c r="F8" i="17" s="1"/>
  <c r="F13" i="17" s="1"/>
  <c r="K51" i="8"/>
  <c r="K68" i="8"/>
  <c r="K69" i="8" s="1"/>
  <c r="P6" i="15"/>
  <c r="P6" i="14"/>
  <c r="Q12" i="8"/>
  <c r="P6" i="8"/>
  <c r="P6" i="20"/>
  <c r="P15" i="8"/>
  <c r="P16" i="8" s="1"/>
  <c r="K188" i="14"/>
  <c r="K189" i="14" s="1"/>
  <c r="K191" i="14" s="1"/>
  <c r="K5" i="15"/>
  <c r="K119" i="14"/>
  <c r="K120" i="14" s="1"/>
  <c r="K122" i="14" s="1"/>
  <c r="K49" i="14"/>
  <c r="K50" i="14" s="1"/>
  <c r="K52" i="14" s="1"/>
  <c r="K5" i="14"/>
  <c r="K5" i="8"/>
  <c r="K5" i="20"/>
  <c r="J172" i="14"/>
  <c r="J173" i="14" s="1"/>
  <c r="J103" i="14"/>
  <c r="J104" i="14" s="1"/>
  <c r="J33" i="14"/>
  <c r="J34" i="14" s="1"/>
  <c r="J4" i="15"/>
  <c r="J4" i="14"/>
  <c r="J4" i="20"/>
  <c r="J4" i="8"/>
  <c r="L2" i="15"/>
  <c r="L2" i="14"/>
  <c r="L27" i="8"/>
  <c r="L24" i="8"/>
  <c r="L2" i="20"/>
  <c r="L87" i="8"/>
  <c r="L2" i="8"/>
  <c r="K92" i="8"/>
  <c r="K53" i="8"/>
  <c r="K55" i="8" s="1"/>
  <c r="K93" i="8" l="1"/>
  <c r="J175" i="14"/>
  <c r="J192" i="14"/>
  <c r="J193" i="14" s="1"/>
  <c r="Q6" i="15"/>
  <c r="Q6" i="14"/>
  <c r="Q6" i="8"/>
  <c r="Q15" i="8"/>
  <c r="Q16" i="8" s="1"/>
  <c r="Q6" i="20"/>
  <c r="R12" i="8"/>
  <c r="L3" i="15"/>
  <c r="L40" i="8"/>
  <c r="L41" i="8" s="1"/>
  <c r="L3" i="8"/>
  <c r="L100" i="8"/>
  <c r="L102" i="8" s="1"/>
  <c r="L88" i="8"/>
  <c r="L89" i="8" s="1"/>
  <c r="L50" i="8"/>
  <c r="L34" i="8"/>
  <c r="L26" i="8"/>
  <c r="L28" i="8" s="1"/>
  <c r="L3" i="14"/>
  <c r="L3" i="20"/>
  <c r="M23" i="8"/>
  <c r="J36" i="14"/>
  <c r="J53" i="14"/>
  <c r="J54" i="14" s="1"/>
  <c r="K65" i="8"/>
  <c r="L66" i="8" s="1"/>
  <c r="K54" i="8"/>
  <c r="K58" i="8"/>
  <c r="K60" i="8" s="1"/>
  <c r="K59" i="8"/>
  <c r="P101" i="8"/>
  <c r="P22" i="8"/>
  <c r="J106" i="14"/>
  <c r="J123" i="14"/>
  <c r="J124" i="14" s="1"/>
  <c r="J126" i="14" s="1"/>
  <c r="K17" i="14"/>
  <c r="K19" i="14" s="1"/>
  <c r="K20" i="14" s="1"/>
  <c r="K46" i="8"/>
  <c r="L47" i="8" s="1"/>
  <c r="L53" i="8" l="1"/>
  <c r="L55" i="8" s="1"/>
  <c r="L91" i="8"/>
  <c r="J195" i="14"/>
  <c r="J56" i="14"/>
  <c r="L51" i="8"/>
  <c r="Q101" i="8"/>
  <c r="Q22" i="8"/>
  <c r="L92" i="8"/>
  <c r="L5" i="15"/>
  <c r="L188" i="14"/>
  <c r="L189" i="14" s="1"/>
  <c r="L191" i="14" s="1"/>
  <c r="L119" i="14"/>
  <c r="L120" i="14" s="1"/>
  <c r="L122" i="14" s="1"/>
  <c r="L49" i="14"/>
  <c r="L50" i="14" s="1"/>
  <c r="L52" i="14" s="1"/>
  <c r="L5" i="8"/>
  <c r="L5" i="14"/>
  <c r="L5" i="20"/>
  <c r="R6" i="15"/>
  <c r="R6" i="14"/>
  <c r="S12" i="8"/>
  <c r="R6" i="20"/>
  <c r="R15" i="8"/>
  <c r="R16" i="8" s="1"/>
  <c r="R6" i="8"/>
  <c r="K4" i="15"/>
  <c r="K4" i="8"/>
  <c r="K4" i="14"/>
  <c r="K4" i="20"/>
  <c r="K172" i="14"/>
  <c r="K173" i="14" s="1"/>
  <c r="K103" i="14"/>
  <c r="K104" i="14" s="1"/>
  <c r="K33" i="14"/>
  <c r="K34" i="14" s="1"/>
  <c r="L68" i="8"/>
  <c r="L69" i="8" s="1"/>
  <c r="M2" i="15"/>
  <c r="M2" i="8"/>
  <c r="M2" i="14"/>
  <c r="M87" i="8"/>
  <c r="M24" i="8"/>
  <c r="M27" i="8"/>
  <c r="M2" i="20"/>
  <c r="L35" i="8"/>
  <c r="L36" i="8"/>
  <c r="L58" i="8" l="1"/>
  <c r="K36" i="14"/>
  <c r="K53" i="14"/>
  <c r="K54" i="14" s="1"/>
  <c r="K106" i="14"/>
  <c r="K123" i="14"/>
  <c r="K124" i="14" s="1"/>
  <c r="K126" i="14" s="1"/>
  <c r="R101" i="8"/>
  <c r="R22" i="8"/>
  <c r="K192" i="14"/>
  <c r="K193" i="14" s="1"/>
  <c r="K175" i="14"/>
  <c r="L54" i="8"/>
  <c r="L65" i="8"/>
  <c r="M66" i="8" s="1"/>
  <c r="L93" i="8"/>
  <c r="M3" i="15"/>
  <c r="M3" i="14"/>
  <c r="M100" i="8"/>
  <c r="M102" i="8" s="1"/>
  <c r="M34" i="8"/>
  <c r="M26" i="8"/>
  <c r="M28" i="8" s="1"/>
  <c r="M50" i="8"/>
  <c r="M88" i="8"/>
  <c r="M89" i="8" s="1"/>
  <c r="M40" i="8"/>
  <c r="M41" i="8" s="1"/>
  <c r="M3" i="20"/>
  <c r="M3" i="8"/>
  <c r="N23" i="8"/>
  <c r="L17" i="14"/>
  <c r="L19" i="14" s="1"/>
  <c r="L20" i="14" s="1"/>
  <c r="L46" i="8"/>
  <c r="M47" i="8" s="1"/>
  <c r="S6" i="15"/>
  <c r="S15" i="8"/>
  <c r="S16" i="8" s="1"/>
  <c r="S6" i="8"/>
  <c r="T12" i="8"/>
  <c r="S6" i="14"/>
  <c r="S6" i="20"/>
  <c r="L59" i="8"/>
  <c r="L172" i="14" l="1"/>
  <c r="L173" i="14" s="1"/>
  <c r="L33" i="14"/>
  <c r="L34" i="14" s="1"/>
  <c r="L103" i="14"/>
  <c r="L104" i="14" s="1"/>
  <c r="K195" i="14"/>
  <c r="S101" i="8"/>
  <c r="S22" i="8"/>
  <c r="M35" i="8"/>
  <c r="M36" i="8"/>
  <c r="M91" i="8"/>
  <c r="M188" i="14"/>
  <c r="M189" i="14" s="1"/>
  <c r="M191" i="14" s="1"/>
  <c r="M5" i="15"/>
  <c r="M119" i="14"/>
  <c r="M120" i="14" s="1"/>
  <c r="M122" i="14" s="1"/>
  <c r="M5" i="14"/>
  <c r="M49" i="14"/>
  <c r="M50" i="14" s="1"/>
  <c r="M52" i="14" s="1"/>
  <c r="M5" i="20"/>
  <c r="M5" i="8"/>
  <c r="M92" i="8"/>
  <c r="N2" i="15"/>
  <c r="N2" i="14"/>
  <c r="N24" i="8"/>
  <c r="N27" i="8"/>
  <c r="N87" i="8"/>
  <c r="N2" i="20"/>
  <c r="N2" i="8"/>
  <c r="T6" i="15"/>
  <c r="T6" i="14"/>
  <c r="U12" i="8"/>
  <c r="T15" i="8"/>
  <c r="T16" i="8" s="1"/>
  <c r="T6" i="20"/>
  <c r="T6" i="8"/>
  <c r="M53" i="8"/>
  <c r="M55" i="8" s="1"/>
  <c r="M51" i="8"/>
  <c r="M68" i="8"/>
  <c r="M69" i="8" s="1"/>
  <c r="K56" i="14"/>
  <c r="L60" i="8"/>
  <c r="N3" i="15" l="1"/>
  <c r="N88" i="8"/>
  <c r="N89" i="8" s="1"/>
  <c r="N3" i="14"/>
  <c r="N40" i="8"/>
  <c r="N41" i="8" s="1"/>
  <c r="N3" i="8"/>
  <c r="N100" i="8"/>
  <c r="N102" i="8" s="1"/>
  <c r="N26" i="8"/>
  <c r="N28" i="8" s="1"/>
  <c r="N50" i="8"/>
  <c r="N34" i="8"/>
  <c r="N3" i="20"/>
  <c r="O23" i="8"/>
  <c r="M59" i="8"/>
  <c r="U6" i="15"/>
  <c r="U6" i="8"/>
  <c r="U6" i="14"/>
  <c r="U15" i="8"/>
  <c r="U16" i="8" s="1"/>
  <c r="V12" i="8"/>
  <c r="U6" i="20"/>
  <c r="L106" i="14"/>
  <c r="L123" i="14"/>
  <c r="L124" i="14" s="1"/>
  <c r="L126" i="14" s="1"/>
  <c r="M65" i="8"/>
  <c r="N66" i="8" s="1"/>
  <c r="M54" i="8"/>
  <c r="M93" i="8"/>
  <c r="M58" i="8"/>
  <c r="L53" i="14"/>
  <c r="L54" i="14" s="1"/>
  <c r="L36" i="14"/>
  <c r="T101" i="8"/>
  <c r="T22" i="8"/>
  <c r="L4" i="15"/>
  <c r="L4" i="14"/>
  <c r="L4" i="8"/>
  <c r="L4" i="20"/>
  <c r="M17" i="14"/>
  <c r="M19" i="14" s="1"/>
  <c r="M20" i="14" s="1"/>
  <c r="M46" i="8"/>
  <c r="N47" i="8" s="1"/>
  <c r="N53" i="8" s="1"/>
  <c r="N55" i="8" s="1"/>
  <c r="N59" i="8" s="1"/>
  <c r="L192" i="14"/>
  <c r="L193" i="14" s="1"/>
  <c r="L175" i="14"/>
  <c r="M60" i="8" l="1"/>
  <c r="V6" i="15"/>
  <c r="V6" i="14"/>
  <c r="W12" i="8"/>
  <c r="V6" i="20"/>
  <c r="V15" i="8"/>
  <c r="V16" i="8" s="1"/>
  <c r="V6" i="8"/>
  <c r="O2" i="15"/>
  <c r="O87" i="8"/>
  <c r="O2" i="8"/>
  <c r="O27" i="8"/>
  <c r="O2" i="14"/>
  <c r="O24" i="8"/>
  <c r="O2" i="20"/>
  <c r="N92" i="8"/>
  <c r="N68" i="8"/>
  <c r="N69" i="8" s="1"/>
  <c r="U101" i="8"/>
  <c r="U22" i="8"/>
  <c r="N5" i="15"/>
  <c r="N188" i="14"/>
  <c r="N189" i="14" s="1"/>
  <c r="N191" i="14" s="1"/>
  <c r="N49" i="14"/>
  <c r="N50" i="14" s="1"/>
  <c r="N52" i="14" s="1"/>
  <c r="N119" i="14"/>
  <c r="N120" i="14" s="1"/>
  <c r="N122" i="14" s="1"/>
  <c r="N5" i="14"/>
  <c r="N5" i="8"/>
  <c r="N5" i="20"/>
  <c r="N91" i="8"/>
  <c r="N93" i="8" s="1"/>
  <c r="N51" i="8"/>
  <c r="M172" i="14"/>
  <c r="M173" i="14" s="1"/>
  <c r="M103" i="14"/>
  <c r="M104" i="14" s="1"/>
  <c r="M33" i="14"/>
  <c r="M34" i="14" s="1"/>
  <c r="L56" i="14"/>
  <c r="L195" i="14"/>
  <c r="N35" i="8"/>
  <c r="N36" i="8"/>
  <c r="N17" i="14" l="1"/>
  <c r="N19" i="14" s="1"/>
  <c r="N20" i="14" s="1"/>
  <c r="N46" i="8"/>
  <c r="O47" i="8" s="1"/>
  <c r="O53" i="8" s="1"/>
  <c r="O3" i="15"/>
  <c r="O3" i="14"/>
  <c r="O100" i="8"/>
  <c r="O102" i="8" s="1"/>
  <c r="O50" i="8"/>
  <c r="O34" i="8"/>
  <c r="O26" i="8"/>
  <c r="O28" i="8" s="1"/>
  <c r="O92" i="8" s="1"/>
  <c r="O3" i="20"/>
  <c r="O88" i="8"/>
  <c r="O89" i="8" s="1"/>
  <c r="O91" i="8" s="1"/>
  <c r="O93" i="8" s="1"/>
  <c r="O40" i="8"/>
  <c r="O41" i="8" s="1"/>
  <c r="O3" i="8"/>
  <c r="P23" i="8"/>
  <c r="N58" i="8"/>
  <c r="N60" i="8" s="1"/>
  <c r="M53" i="14"/>
  <c r="M54" i="14" s="1"/>
  <c r="M36" i="14"/>
  <c r="M123" i="14"/>
  <c r="M124" i="14" s="1"/>
  <c r="M126" i="14" s="1"/>
  <c r="M106" i="14"/>
  <c r="W6" i="15"/>
  <c r="W15" i="8"/>
  <c r="W16" i="8" s="1"/>
  <c r="W6" i="8"/>
  <c r="W6" i="14"/>
  <c r="X12" i="8"/>
  <c r="W6" i="20"/>
  <c r="M4" i="15"/>
  <c r="M4" i="14"/>
  <c r="M4" i="8"/>
  <c r="M4" i="20"/>
  <c r="N54" i="8"/>
  <c r="N65" i="8"/>
  <c r="O66" i="8" s="1"/>
  <c r="V101" i="8"/>
  <c r="V22" i="8"/>
  <c r="M192" i="14"/>
  <c r="M193" i="14" s="1"/>
  <c r="M175" i="14"/>
  <c r="O68" i="8" l="1"/>
  <c r="O69" i="8" s="1"/>
  <c r="M56" i="14"/>
  <c r="O35" i="8"/>
  <c r="O36" i="8"/>
  <c r="O58" i="8" s="1"/>
  <c r="O55" i="8"/>
  <c r="O59" i="8" s="1"/>
  <c r="W101" i="8"/>
  <c r="W22" i="8"/>
  <c r="N4" i="15"/>
  <c r="N4" i="14"/>
  <c r="N4" i="20"/>
  <c r="N4" i="8"/>
  <c r="O51" i="8"/>
  <c r="N172" i="14"/>
  <c r="N173" i="14" s="1"/>
  <c r="N33" i="14"/>
  <c r="N34" i="14" s="1"/>
  <c r="N103" i="14"/>
  <c r="N104" i="14" s="1"/>
  <c r="M195" i="14"/>
  <c r="X6" i="15"/>
  <c r="X6" i="14"/>
  <c r="Y12" i="8"/>
  <c r="X6" i="8"/>
  <c r="X6" i="20"/>
  <c r="X15" i="8"/>
  <c r="X16" i="8" s="1"/>
  <c r="P2" i="15"/>
  <c r="P2" i="14"/>
  <c r="P27" i="8"/>
  <c r="P24" i="8"/>
  <c r="P2" i="8"/>
  <c r="P2" i="20"/>
  <c r="P87" i="8"/>
  <c r="O188" i="14"/>
  <c r="O189" i="14" s="1"/>
  <c r="O191" i="14" s="1"/>
  <c r="O5" i="15"/>
  <c r="O119" i="14"/>
  <c r="O120" i="14" s="1"/>
  <c r="O122" i="14" s="1"/>
  <c r="O49" i="14"/>
  <c r="O50" i="14" s="1"/>
  <c r="O52" i="14" s="1"/>
  <c r="O5" i="14"/>
  <c r="O5" i="8"/>
  <c r="O5" i="20"/>
  <c r="N123" i="14" l="1"/>
  <c r="N124" i="14" s="1"/>
  <c r="N126" i="14" s="1"/>
  <c r="N106" i="14"/>
  <c r="N36" i="14"/>
  <c r="N53" i="14"/>
  <c r="N54" i="14" s="1"/>
  <c r="O60" i="8"/>
  <c r="X101" i="8"/>
  <c r="X22" i="8"/>
  <c r="N192" i="14"/>
  <c r="N193" i="14" s="1"/>
  <c r="N175" i="14"/>
  <c r="O17" i="14"/>
  <c r="O19" i="14" s="1"/>
  <c r="O20" i="14" s="1"/>
  <c r="O46" i="8"/>
  <c r="P47" i="8" s="1"/>
  <c r="P53" i="8" s="1"/>
  <c r="P3" i="15"/>
  <c r="P100" i="8"/>
  <c r="P102" i="8" s="1"/>
  <c r="P40" i="8"/>
  <c r="P41" i="8" s="1"/>
  <c r="P3" i="8"/>
  <c r="P88" i="8"/>
  <c r="P89" i="8" s="1"/>
  <c r="P91" i="8" s="1"/>
  <c r="P3" i="14"/>
  <c r="P50" i="8"/>
  <c r="P34" i="8"/>
  <c r="P26" i="8"/>
  <c r="P28" i="8" s="1"/>
  <c r="P92" i="8" s="1"/>
  <c r="P3" i="20"/>
  <c r="Q23" i="8"/>
  <c r="Y6" i="15"/>
  <c r="Y6" i="14"/>
  <c r="Y6" i="8"/>
  <c r="Y15" i="8"/>
  <c r="Y16" i="8" s="1"/>
  <c r="Y6" i="20"/>
  <c r="Z12" i="8"/>
  <c r="O65" i="8"/>
  <c r="P66" i="8" s="1"/>
  <c r="P68" i="8" s="1"/>
  <c r="O54" i="8"/>
  <c r="P69" i="8"/>
  <c r="P93" i="8" l="1"/>
  <c r="N56" i="14"/>
  <c r="Z6" i="15"/>
  <c r="Z6" i="14"/>
  <c r="AA12" i="8"/>
  <c r="Z6" i="20"/>
  <c r="Z15" i="8"/>
  <c r="Z16" i="8" s="1"/>
  <c r="Z6" i="8"/>
  <c r="P35" i="8"/>
  <c r="P36" i="8"/>
  <c r="P58" i="8" s="1"/>
  <c r="P55" i="8"/>
  <c r="P59" i="8" s="1"/>
  <c r="O4" i="15"/>
  <c r="O4" i="8"/>
  <c r="O4" i="14"/>
  <c r="O4" i="20"/>
  <c r="P5" i="15"/>
  <c r="P188" i="14"/>
  <c r="P189" i="14" s="1"/>
  <c r="P191" i="14" s="1"/>
  <c r="P49" i="14"/>
  <c r="P50" i="14" s="1"/>
  <c r="P52" i="14" s="1"/>
  <c r="P5" i="8"/>
  <c r="P119" i="14"/>
  <c r="P120" i="14" s="1"/>
  <c r="P122" i="14" s="1"/>
  <c r="P5" i="14"/>
  <c r="P5" i="20"/>
  <c r="Y101" i="8"/>
  <c r="Y22" i="8"/>
  <c r="Q2" i="15"/>
  <c r="Q2" i="14"/>
  <c r="Q2" i="8"/>
  <c r="Q87" i="8"/>
  <c r="Q27" i="8"/>
  <c r="Q24" i="8"/>
  <c r="Q2" i="20"/>
  <c r="P51" i="8"/>
  <c r="O172" i="14"/>
  <c r="O173" i="14" s="1"/>
  <c r="O103" i="14"/>
  <c r="O104" i="14" s="1"/>
  <c r="O33" i="14"/>
  <c r="O34" i="14" s="1"/>
  <c r="N195" i="14"/>
  <c r="P17" i="14" l="1"/>
  <c r="P19" i="14" s="1"/>
  <c r="P20" i="14" s="1"/>
  <c r="P46" i="8"/>
  <c r="Q47" i="8" s="1"/>
  <c r="Q53" i="8" s="1"/>
  <c r="O106" i="14"/>
  <c r="O123" i="14"/>
  <c r="O124" i="14" s="1"/>
  <c r="O126" i="14" s="1"/>
  <c r="AA6" i="15"/>
  <c r="AA15" i="8"/>
  <c r="AA16" i="8" s="1"/>
  <c r="AA6" i="8"/>
  <c r="AA6" i="20"/>
  <c r="AA6" i="14"/>
  <c r="AB12" i="8"/>
  <c r="O36" i="14"/>
  <c r="O53" i="14"/>
  <c r="O54" i="14" s="1"/>
  <c r="O56" i="14" s="1"/>
  <c r="Q3" i="15"/>
  <c r="Q3" i="14"/>
  <c r="Q100" i="8"/>
  <c r="Q102" i="8" s="1"/>
  <c r="Q34" i="8"/>
  <c r="Q26" i="8"/>
  <c r="Q28" i="8" s="1"/>
  <c r="Q92" i="8" s="1"/>
  <c r="Q50" i="8"/>
  <c r="Q88" i="8"/>
  <c r="Q89" i="8" s="1"/>
  <c r="Q91" i="8" s="1"/>
  <c r="Q93" i="8" s="1"/>
  <c r="Q40" i="8"/>
  <c r="Q41" i="8" s="1"/>
  <c r="Q3" i="20"/>
  <c r="Q3" i="8"/>
  <c r="R23" i="8"/>
  <c r="O192" i="14"/>
  <c r="O193" i="14" s="1"/>
  <c r="O195" i="14" s="1"/>
  <c r="O175" i="14"/>
  <c r="P54" i="8"/>
  <c r="P65" i="8"/>
  <c r="Q66" i="8" s="1"/>
  <c r="Q68" i="8" s="1"/>
  <c r="Q69" i="8" s="1"/>
  <c r="P60" i="8"/>
  <c r="Z101" i="8"/>
  <c r="Z22" i="8"/>
  <c r="Q188" i="14" l="1"/>
  <c r="Q189" i="14" s="1"/>
  <c r="Q191" i="14" s="1"/>
  <c r="Q5" i="15"/>
  <c r="Q119" i="14"/>
  <c r="Q120" i="14" s="1"/>
  <c r="Q122" i="14" s="1"/>
  <c r="Q5" i="14"/>
  <c r="Q5" i="20"/>
  <c r="Q49" i="14"/>
  <c r="Q50" i="14" s="1"/>
  <c r="Q52" i="14" s="1"/>
  <c r="Q5" i="8"/>
  <c r="Q51" i="8"/>
  <c r="P4" i="15"/>
  <c r="P4" i="14"/>
  <c r="P4" i="8"/>
  <c r="P4" i="20"/>
  <c r="R2" i="15"/>
  <c r="R2" i="14"/>
  <c r="R24" i="8"/>
  <c r="R27" i="8"/>
  <c r="R87" i="8"/>
  <c r="R2" i="20"/>
  <c r="R2" i="8"/>
  <c r="Q55" i="8"/>
  <c r="Q59" i="8" s="1"/>
  <c r="Q35" i="8"/>
  <c r="Q36" i="8"/>
  <c r="Q58" i="8" s="1"/>
  <c r="Q60" i="8" s="1"/>
  <c r="AB6" i="15"/>
  <c r="AB6" i="14"/>
  <c r="AC12" i="8"/>
  <c r="AB15" i="8"/>
  <c r="AB16" i="8" s="1"/>
  <c r="AB6" i="8"/>
  <c r="AB6" i="20"/>
  <c r="AA101" i="8"/>
  <c r="AA22" i="8"/>
  <c r="P172" i="14"/>
  <c r="P173" i="14" s="1"/>
  <c r="P103" i="14"/>
  <c r="P104" i="14" s="1"/>
  <c r="P33" i="14"/>
  <c r="P34" i="14" s="1"/>
  <c r="P192" i="14" l="1"/>
  <c r="P193" i="14" s="1"/>
  <c r="P195" i="14" s="1"/>
  <c r="P175" i="14"/>
  <c r="P106" i="14"/>
  <c r="P123" i="14"/>
  <c r="P124" i="14" s="1"/>
  <c r="P126" i="14" s="1"/>
  <c r="Q4" i="15"/>
  <c r="Q4" i="14"/>
  <c r="Q4" i="8"/>
  <c r="Q4" i="20"/>
  <c r="R3" i="15"/>
  <c r="R3" i="14"/>
  <c r="R88" i="8"/>
  <c r="R89" i="8" s="1"/>
  <c r="R91" i="8" s="1"/>
  <c r="R40" i="8"/>
  <c r="R41" i="8" s="1"/>
  <c r="R3" i="8"/>
  <c r="R50" i="8"/>
  <c r="R34" i="8"/>
  <c r="R26" i="8"/>
  <c r="R28" i="8" s="1"/>
  <c r="R92" i="8" s="1"/>
  <c r="R100" i="8"/>
  <c r="R102" i="8" s="1"/>
  <c r="R3" i="20"/>
  <c r="S23" i="8"/>
  <c r="AB101" i="8"/>
  <c r="AB22" i="8"/>
  <c r="P53" i="14"/>
  <c r="P54" i="14" s="1"/>
  <c r="P56" i="14" s="1"/>
  <c r="P36" i="14"/>
  <c r="AC6" i="15"/>
  <c r="AC6" i="8"/>
  <c r="AC6" i="14"/>
  <c r="AC15" i="8"/>
  <c r="AC16" i="8" s="1"/>
  <c r="AC6" i="20"/>
  <c r="AD12" i="8"/>
  <c r="Q17" i="14"/>
  <c r="Q19" i="14" s="1"/>
  <c r="Q20" i="14" s="1"/>
  <c r="Q46" i="8"/>
  <c r="R47" i="8" s="1"/>
  <c r="R53" i="8" s="1"/>
  <c r="R55" i="8" s="1"/>
  <c r="R59" i="8" s="1"/>
  <c r="Q65" i="8"/>
  <c r="R66" i="8" s="1"/>
  <c r="R68" i="8" s="1"/>
  <c r="R69" i="8" s="1"/>
  <c r="Q54" i="8"/>
  <c r="R51" i="8" l="1"/>
  <c r="AC101" i="8"/>
  <c r="AC22" i="8"/>
  <c r="R5" i="15"/>
  <c r="R188" i="14"/>
  <c r="R189" i="14" s="1"/>
  <c r="R191" i="14" s="1"/>
  <c r="R119" i="14"/>
  <c r="R120" i="14" s="1"/>
  <c r="R122" i="14" s="1"/>
  <c r="R49" i="14"/>
  <c r="R50" i="14" s="1"/>
  <c r="R52" i="14" s="1"/>
  <c r="R5" i="8"/>
  <c r="R5" i="14"/>
  <c r="R5" i="20"/>
  <c r="Q172" i="14"/>
  <c r="Q173" i="14" s="1"/>
  <c r="Q103" i="14"/>
  <c r="Q104" i="14" s="1"/>
  <c r="Q33" i="14"/>
  <c r="Q34" i="14" s="1"/>
  <c r="AD6" i="15"/>
  <c r="AD6" i="14"/>
  <c r="AE12" i="8"/>
  <c r="AD15" i="8"/>
  <c r="AD16" i="8" s="1"/>
  <c r="AD6" i="8"/>
  <c r="AD6" i="20"/>
  <c r="S2" i="15"/>
  <c r="S87" i="8"/>
  <c r="S2" i="8"/>
  <c r="S24" i="8"/>
  <c r="S2" i="14"/>
  <c r="S27" i="8"/>
  <c r="S2" i="20"/>
  <c r="R35" i="8"/>
  <c r="R36" i="8"/>
  <c r="R58" i="8" s="1"/>
  <c r="R60" i="8" s="1"/>
  <c r="R93" i="8"/>
  <c r="R46" i="8" l="1"/>
  <c r="S47" i="8" s="1"/>
  <c r="S53" i="8" s="1"/>
  <c r="S55" i="8" s="1"/>
  <c r="S59" i="8" s="1"/>
  <c r="R17" i="14"/>
  <c r="R19" i="14" s="1"/>
  <c r="R20" i="14" s="1"/>
  <c r="Q123" i="14"/>
  <c r="Q124" i="14" s="1"/>
  <c r="Q126" i="14" s="1"/>
  <c r="Q106" i="14"/>
  <c r="R4" i="15"/>
  <c r="R4" i="14"/>
  <c r="R4" i="20"/>
  <c r="R4" i="8"/>
  <c r="Q53" i="14"/>
  <c r="Q54" i="14" s="1"/>
  <c r="Q56" i="14" s="1"/>
  <c r="Q36" i="14"/>
  <c r="Q192" i="14"/>
  <c r="Q193" i="14" s="1"/>
  <c r="Q195" i="14" s="1"/>
  <c r="Q175" i="14"/>
  <c r="R54" i="8"/>
  <c r="R65" i="8"/>
  <c r="S66" i="8" s="1"/>
  <c r="S68" i="8" s="1"/>
  <c r="S69" i="8" s="1"/>
  <c r="AE6" i="15"/>
  <c r="AE15" i="8"/>
  <c r="AE16" i="8" s="1"/>
  <c r="AE6" i="8"/>
  <c r="AE6" i="20"/>
  <c r="AF12" i="8"/>
  <c r="AE6" i="14"/>
  <c r="S3" i="15"/>
  <c r="S3" i="14"/>
  <c r="S100" i="8"/>
  <c r="S102" i="8" s="1"/>
  <c r="S50" i="8"/>
  <c r="S34" i="8"/>
  <c r="S26" i="8"/>
  <c r="S28" i="8" s="1"/>
  <c r="S92" i="8" s="1"/>
  <c r="S3" i="8"/>
  <c r="S3" i="20"/>
  <c r="S88" i="8"/>
  <c r="S89" i="8" s="1"/>
  <c r="S91" i="8" s="1"/>
  <c r="S40" i="8"/>
  <c r="S41" i="8" s="1"/>
  <c r="T23" i="8"/>
  <c r="AD101" i="8"/>
  <c r="AD22" i="8"/>
  <c r="S51" i="8" l="1"/>
  <c r="AE101" i="8"/>
  <c r="AE22" i="8"/>
  <c r="T2" i="15"/>
  <c r="T2" i="14"/>
  <c r="T27" i="8"/>
  <c r="T24" i="8"/>
  <c r="T2" i="20"/>
  <c r="T87" i="8"/>
  <c r="T2" i="8"/>
  <c r="S188" i="14"/>
  <c r="S189" i="14" s="1"/>
  <c r="S191" i="14" s="1"/>
  <c r="S5" i="15"/>
  <c r="S119" i="14"/>
  <c r="S120" i="14" s="1"/>
  <c r="S122" i="14" s="1"/>
  <c r="S49" i="14"/>
  <c r="S50" i="14" s="1"/>
  <c r="S52" i="14" s="1"/>
  <c r="S5" i="14"/>
  <c r="S5" i="8"/>
  <c r="S5" i="20"/>
  <c r="AF6" i="15"/>
  <c r="AF6" i="14"/>
  <c r="AG12" i="8"/>
  <c r="AF6" i="8"/>
  <c r="AF15" i="8"/>
  <c r="AF16" i="8" s="1"/>
  <c r="AF6" i="20"/>
  <c r="R172" i="14"/>
  <c r="R173" i="14" s="1"/>
  <c r="R103" i="14"/>
  <c r="R104" i="14" s="1"/>
  <c r="R33" i="14"/>
  <c r="R34" i="14" s="1"/>
  <c r="S93" i="8"/>
  <c r="S35" i="8"/>
  <c r="S36" i="8"/>
  <c r="S58" i="8" s="1"/>
  <c r="S60" i="8" s="1"/>
  <c r="S65" i="8" l="1"/>
  <c r="T66" i="8" s="1"/>
  <c r="T68" i="8" s="1"/>
  <c r="T69" i="8" s="1"/>
  <c r="S54" i="8"/>
  <c r="R175" i="14"/>
  <c r="R192" i="14"/>
  <c r="R193" i="14" s="1"/>
  <c r="R195" i="14" s="1"/>
  <c r="AG6" i="15"/>
  <c r="AG6" i="14"/>
  <c r="AG6" i="8"/>
  <c r="AG15" i="8"/>
  <c r="AG16" i="8" s="1"/>
  <c r="AG6" i="20"/>
  <c r="AH12" i="8"/>
  <c r="R123" i="14"/>
  <c r="R124" i="14" s="1"/>
  <c r="R126" i="14" s="1"/>
  <c r="R106" i="14"/>
  <c r="T3" i="15"/>
  <c r="T40" i="8"/>
  <c r="T41" i="8" s="1"/>
  <c r="T3" i="8"/>
  <c r="T100" i="8"/>
  <c r="T102" i="8" s="1"/>
  <c r="T88" i="8"/>
  <c r="T89" i="8" s="1"/>
  <c r="T91" i="8" s="1"/>
  <c r="T3" i="14"/>
  <c r="T50" i="8"/>
  <c r="T34" i="8"/>
  <c r="T26" i="8"/>
  <c r="T28" i="8" s="1"/>
  <c r="T92" i="8" s="1"/>
  <c r="T3" i="20"/>
  <c r="U23" i="8"/>
  <c r="S17" i="14"/>
  <c r="S19" i="14" s="1"/>
  <c r="S20" i="14" s="1"/>
  <c r="S46" i="8"/>
  <c r="T47" i="8" s="1"/>
  <c r="T53" i="8" s="1"/>
  <c r="T55" i="8" s="1"/>
  <c r="T59" i="8" s="1"/>
  <c r="S4" i="15"/>
  <c r="S4" i="8"/>
  <c r="S4" i="14"/>
  <c r="S4" i="20"/>
  <c r="R36" i="14"/>
  <c r="R53" i="14"/>
  <c r="R54" i="14" s="1"/>
  <c r="R56" i="14" s="1"/>
  <c r="AF101" i="8"/>
  <c r="AF22" i="8"/>
  <c r="T93" i="8" l="1"/>
  <c r="AH6" i="15"/>
  <c r="AH6" i="14"/>
  <c r="AI12" i="8"/>
  <c r="AH6" i="20"/>
  <c r="AH15" i="8"/>
  <c r="AH16" i="8" s="1"/>
  <c r="AH6" i="8"/>
  <c r="T5" i="15"/>
  <c r="T188" i="14"/>
  <c r="T189" i="14" s="1"/>
  <c r="T191" i="14" s="1"/>
  <c r="T119" i="14"/>
  <c r="T120" i="14" s="1"/>
  <c r="T122" i="14" s="1"/>
  <c r="T49" i="14"/>
  <c r="T50" i="14" s="1"/>
  <c r="T52" i="14" s="1"/>
  <c r="T5" i="8"/>
  <c r="T5" i="14"/>
  <c r="T5" i="20"/>
  <c r="S172" i="14"/>
  <c r="S173" i="14" s="1"/>
  <c r="S103" i="14"/>
  <c r="S104" i="14" s="1"/>
  <c r="S33" i="14"/>
  <c r="S34" i="14" s="1"/>
  <c r="T35" i="8"/>
  <c r="T36" i="8"/>
  <c r="T58" i="8" s="1"/>
  <c r="T60" i="8" s="1"/>
  <c r="U2" i="15"/>
  <c r="U2" i="8"/>
  <c r="U2" i="14"/>
  <c r="U87" i="8"/>
  <c r="U24" i="8"/>
  <c r="U27" i="8"/>
  <c r="U2" i="20"/>
  <c r="T51" i="8"/>
  <c r="AG101" i="8"/>
  <c r="AG22" i="8"/>
  <c r="S36" i="14" l="1"/>
  <c r="S53" i="14"/>
  <c r="S54" i="14" s="1"/>
  <c r="S56" i="14" s="1"/>
  <c r="T54" i="8"/>
  <c r="T65" i="8"/>
  <c r="U66" i="8" s="1"/>
  <c r="U68" i="8" s="1"/>
  <c r="U69" i="8" s="1"/>
  <c r="S106" i="14"/>
  <c r="S123" i="14"/>
  <c r="S124" i="14" s="1"/>
  <c r="S126" i="14" s="1"/>
  <c r="AI6" i="15"/>
  <c r="AI15" i="8"/>
  <c r="AI16" i="8" s="1"/>
  <c r="AI6" i="8"/>
  <c r="AI6" i="20"/>
  <c r="AJ12" i="8"/>
  <c r="AI6" i="14"/>
  <c r="T4" i="15"/>
  <c r="T4" i="14"/>
  <c r="T4" i="8"/>
  <c r="T4" i="20"/>
  <c r="S192" i="14"/>
  <c r="S193" i="14" s="1"/>
  <c r="S195" i="14" s="1"/>
  <c r="S175" i="14"/>
  <c r="AH101" i="8"/>
  <c r="AH22" i="8"/>
  <c r="U3" i="15"/>
  <c r="U3" i="14"/>
  <c r="U100" i="8"/>
  <c r="U102" i="8" s="1"/>
  <c r="U34" i="8"/>
  <c r="U26" i="8"/>
  <c r="U28" i="8" s="1"/>
  <c r="U92" i="8" s="1"/>
  <c r="U50" i="8"/>
  <c r="U88" i="8"/>
  <c r="U89" i="8" s="1"/>
  <c r="U91" i="8" s="1"/>
  <c r="U40" i="8"/>
  <c r="U41" i="8" s="1"/>
  <c r="U3" i="20"/>
  <c r="U3" i="8"/>
  <c r="V23" i="8"/>
  <c r="T17" i="14"/>
  <c r="T19" i="14" s="1"/>
  <c r="T20" i="14" s="1"/>
  <c r="T46" i="8"/>
  <c r="U47" i="8" s="1"/>
  <c r="U53" i="8" s="1"/>
  <c r="T172" i="14" l="1"/>
  <c r="T173" i="14" s="1"/>
  <c r="T103" i="14"/>
  <c r="T104" i="14" s="1"/>
  <c r="T33" i="14"/>
  <c r="T34" i="14" s="1"/>
  <c r="U35" i="8"/>
  <c r="U36" i="8"/>
  <c r="U58" i="8" s="1"/>
  <c r="AI101" i="8"/>
  <c r="AI22" i="8"/>
  <c r="U93" i="8"/>
  <c r="AJ6" i="15"/>
  <c r="AJ6" i="14"/>
  <c r="AK12" i="8"/>
  <c r="AJ15" i="8"/>
  <c r="AJ16" i="8" s="1"/>
  <c r="AJ6" i="8"/>
  <c r="AJ6" i="20"/>
  <c r="V2" i="15"/>
  <c r="V2" i="14"/>
  <c r="V24" i="8"/>
  <c r="V27" i="8"/>
  <c r="V87" i="8"/>
  <c r="V2" i="20"/>
  <c r="V2" i="8"/>
  <c r="U188" i="14"/>
  <c r="U189" i="14" s="1"/>
  <c r="U191" i="14" s="1"/>
  <c r="U5" i="15"/>
  <c r="U5" i="14"/>
  <c r="U49" i="14"/>
  <c r="U50" i="14" s="1"/>
  <c r="U52" i="14" s="1"/>
  <c r="U119" i="14"/>
  <c r="U120" i="14" s="1"/>
  <c r="U122" i="14" s="1"/>
  <c r="U5" i="20"/>
  <c r="U5" i="8"/>
  <c r="U55" i="8"/>
  <c r="U59" i="8" s="1"/>
  <c r="U51" i="8"/>
  <c r="V3" i="15" l="1"/>
  <c r="V88" i="8"/>
  <c r="V89" i="8" s="1"/>
  <c r="V91" i="8" s="1"/>
  <c r="V93" i="8" s="1"/>
  <c r="V3" i="14"/>
  <c r="V40" i="8"/>
  <c r="V41" i="8" s="1"/>
  <c r="V3" i="8"/>
  <c r="V26" i="8"/>
  <c r="V28" i="8" s="1"/>
  <c r="V92" i="8" s="1"/>
  <c r="V100" i="8"/>
  <c r="V102" i="8" s="1"/>
  <c r="V50" i="8"/>
  <c r="V34" i="8"/>
  <c r="V3" i="20"/>
  <c r="W23" i="8"/>
  <c r="T53" i="14"/>
  <c r="T54" i="14" s="1"/>
  <c r="T56" i="14" s="1"/>
  <c r="T36" i="14"/>
  <c r="AJ101" i="8"/>
  <c r="AJ22" i="8"/>
  <c r="T106" i="14"/>
  <c r="T123" i="14"/>
  <c r="T124" i="14" s="1"/>
  <c r="T126" i="14" s="1"/>
  <c r="U17" i="14"/>
  <c r="U19" i="14" s="1"/>
  <c r="U20" i="14" s="1"/>
  <c r="U46" i="8"/>
  <c r="V47" i="8" s="1"/>
  <c r="V53" i="8" s="1"/>
  <c r="V55" i="8" s="1"/>
  <c r="V59" i="8" s="1"/>
  <c r="U65" i="8"/>
  <c r="V66" i="8" s="1"/>
  <c r="V68" i="8" s="1"/>
  <c r="V69" i="8" s="1"/>
  <c r="U54" i="8"/>
  <c r="AK6" i="15"/>
  <c r="AK6" i="8"/>
  <c r="AK6" i="14"/>
  <c r="AK15" i="8"/>
  <c r="AK16" i="8" s="1"/>
  <c r="AK6" i="20"/>
  <c r="AL12" i="8"/>
  <c r="U60" i="8"/>
  <c r="T192" i="14"/>
  <c r="T193" i="14" s="1"/>
  <c r="T195" i="14" s="1"/>
  <c r="T175" i="14"/>
  <c r="U172" i="14" l="1"/>
  <c r="U173" i="14" s="1"/>
  <c r="U103" i="14"/>
  <c r="U104" i="14" s="1"/>
  <c r="U33" i="14"/>
  <c r="U34" i="14" s="1"/>
  <c r="V35" i="8"/>
  <c r="V36" i="8"/>
  <c r="V58" i="8" s="1"/>
  <c r="V60" i="8" s="1"/>
  <c r="AL6" i="15"/>
  <c r="AL6" i="14"/>
  <c r="AM12" i="8"/>
  <c r="AL15" i="8"/>
  <c r="AL16" i="8" s="1"/>
  <c r="AL6" i="8"/>
  <c r="AL6" i="20"/>
  <c r="AK101" i="8"/>
  <c r="AK22" i="8"/>
  <c r="V51" i="8"/>
  <c r="U4" i="15"/>
  <c r="U4" i="14"/>
  <c r="U4" i="8"/>
  <c r="U4" i="20"/>
  <c r="W2" i="15"/>
  <c r="W87" i="8"/>
  <c r="W2" i="8"/>
  <c r="W2" i="14"/>
  <c r="W27" i="8"/>
  <c r="W24" i="8"/>
  <c r="W2" i="20"/>
  <c r="V5" i="15"/>
  <c r="V188" i="14"/>
  <c r="V189" i="14" s="1"/>
  <c r="V191" i="14" s="1"/>
  <c r="V119" i="14"/>
  <c r="V120" i="14" s="1"/>
  <c r="V122" i="14" s="1"/>
  <c r="V49" i="14"/>
  <c r="V50" i="14" s="1"/>
  <c r="V52" i="14" s="1"/>
  <c r="V5" i="14"/>
  <c r="V5" i="8"/>
  <c r="V5" i="20"/>
  <c r="U53" i="14" l="1"/>
  <c r="U54" i="14" s="1"/>
  <c r="U56" i="14" s="1"/>
  <c r="U36" i="14"/>
  <c r="AL101" i="8"/>
  <c r="AL22" i="8"/>
  <c r="V4" i="15"/>
  <c r="V4" i="14"/>
  <c r="V4" i="20"/>
  <c r="V4" i="8"/>
  <c r="U123" i="14"/>
  <c r="U124" i="14" s="1"/>
  <c r="U126" i="14" s="1"/>
  <c r="U106" i="14"/>
  <c r="W3" i="15"/>
  <c r="W3" i="14"/>
  <c r="W100" i="8"/>
  <c r="W102" i="8" s="1"/>
  <c r="W50" i="8"/>
  <c r="W34" i="8"/>
  <c r="W26" i="8"/>
  <c r="W28" i="8" s="1"/>
  <c r="W92" i="8" s="1"/>
  <c r="W3" i="20"/>
  <c r="W88" i="8"/>
  <c r="W89" i="8" s="1"/>
  <c r="W91" i="8" s="1"/>
  <c r="W40" i="8"/>
  <c r="W41" i="8" s="1"/>
  <c r="W3" i="8"/>
  <c r="X23" i="8"/>
  <c r="V54" i="8"/>
  <c r="V65" i="8"/>
  <c r="W66" i="8" s="1"/>
  <c r="W68" i="8" s="1"/>
  <c r="W69" i="8" s="1"/>
  <c r="AM6" i="15"/>
  <c r="AM15" i="8"/>
  <c r="AM16" i="8" s="1"/>
  <c r="AM6" i="8"/>
  <c r="AM6" i="20"/>
  <c r="AM6" i="14"/>
  <c r="AN12" i="8"/>
  <c r="V17" i="14"/>
  <c r="V19" i="14" s="1"/>
  <c r="V20" i="14" s="1"/>
  <c r="V46" i="8"/>
  <c r="W47" i="8" s="1"/>
  <c r="W53" i="8" s="1"/>
  <c r="W55" i="8" s="1"/>
  <c r="W59" i="8" s="1"/>
  <c r="U192" i="14"/>
  <c r="U193" i="14" s="1"/>
  <c r="U195" i="14" s="1"/>
  <c r="U175" i="14"/>
  <c r="V103" i="14" l="1"/>
  <c r="V104" i="14" s="1"/>
  <c r="V33" i="14"/>
  <c r="V34" i="14" s="1"/>
  <c r="V172" i="14"/>
  <c r="V173" i="14" s="1"/>
  <c r="W35" i="8"/>
  <c r="W36" i="8"/>
  <c r="W58" i="8" s="1"/>
  <c r="W60" i="8" s="1"/>
  <c r="AM101" i="8"/>
  <c r="AM22" i="8"/>
  <c r="W93" i="8"/>
  <c r="W51" i="8"/>
  <c r="AN6" i="15"/>
  <c r="AN6" i="14"/>
  <c r="AO12" i="8"/>
  <c r="AN6" i="8"/>
  <c r="AN6" i="20"/>
  <c r="AN15" i="8"/>
  <c r="AN16" i="8" s="1"/>
  <c r="X2" i="15"/>
  <c r="X2" i="14"/>
  <c r="X27" i="8"/>
  <c r="X24" i="8"/>
  <c r="X2" i="8"/>
  <c r="X2" i="20"/>
  <c r="X87" i="8"/>
  <c r="W188" i="14"/>
  <c r="W189" i="14" s="1"/>
  <c r="W191" i="14" s="1"/>
  <c r="W5" i="15"/>
  <c r="W119" i="14"/>
  <c r="W120" i="14" s="1"/>
  <c r="W122" i="14" s="1"/>
  <c r="W49" i="14"/>
  <c r="W50" i="14" s="1"/>
  <c r="W52" i="14" s="1"/>
  <c r="W5" i="14"/>
  <c r="W5" i="8"/>
  <c r="W5" i="20"/>
  <c r="V192" i="14" l="1"/>
  <c r="V193" i="14" s="1"/>
  <c r="V195" i="14" s="1"/>
  <c r="V175" i="14"/>
  <c r="X3" i="15"/>
  <c r="X100" i="8"/>
  <c r="X102" i="8" s="1"/>
  <c r="X40" i="8"/>
  <c r="X41" i="8" s="1"/>
  <c r="X3" i="8"/>
  <c r="X88" i="8"/>
  <c r="X89" i="8" s="1"/>
  <c r="X91" i="8" s="1"/>
  <c r="X50" i="8"/>
  <c r="X34" i="8"/>
  <c r="X3" i="14"/>
  <c r="X26" i="8"/>
  <c r="X28" i="8" s="1"/>
  <c r="X92" i="8" s="1"/>
  <c r="X3" i="20"/>
  <c r="Y23" i="8"/>
  <c r="AN101" i="8"/>
  <c r="AN22" i="8"/>
  <c r="V36" i="14"/>
  <c r="V53" i="14"/>
  <c r="V54" i="14" s="1"/>
  <c r="V56" i="14" s="1"/>
  <c r="AO6" i="15"/>
  <c r="AO6" i="14"/>
  <c r="AO6" i="8"/>
  <c r="AO15" i="8"/>
  <c r="AO16" i="8" s="1"/>
  <c r="AP12" i="8"/>
  <c r="AO6" i="20"/>
  <c r="W4" i="15"/>
  <c r="W4" i="8"/>
  <c r="W4" i="14"/>
  <c r="W4" i="20"/>
  <c r="V106" i="14"/>
  <c r="V123" i="14"/>
  <c r="V124" i="14" s="1"/>
  <c r="V126" i="14" s="1"/>
  <c r="W65" i="8"/>
  <c r="X66" i="8" s="1"/>
  <c r="X68" i="8" s="1"/>
  <c r="X69" i="8" s="1"/>
  <c r="W54" i="8"/>
  <c r="W17" i="14"/>
  <c r="W19" i="14" s="1"/>
  <c r="W20" i="14" s="1"/>
  <c r="W46" i="8"/>
  <c r="X47" i="8" s="1"/>
  <c r="X53" i="8" s="1"/>
  <c r="X5" i="15" l="1"/>
  <c r="X188" i="14"/>
  <c r="X189" i="14" s="1"/>
  <c r="X191" i="14" s="1"/>
  <c r="X119" i="14"/>
  <c r="X120" i="14" s="1"/>
  <c r="X122" i="14" s="1"/>
  <c r="X49" i="14"/>
  <c r="X50" i="14" s="1"/>
  <c r="X52" i="14" s="1"/>
  <c r="X5" i="8"/>
  <c r="X5" i="14"/>
  <c r="X5" i="20"/>
  <c r="X93" i="8"/>
  <c r="X55" i="8"/>
  <c r="X59" i="8" s="1"/>
  <c r="AP6" i="15"/>
  <c r="AP6" i="14"/>
  <c r="AQ12" i="8"/>
  <c r="AP6" i="20"/>
  <c r="AP15" i="8"/>
  <c r="AP16" i="8" s="1"/>
  <c r="AP6" i="8"/>
  <c r="X51" i="8"/>
  <c r="W172" i="14"/>
  <c r="W173" i="14" s="1"/>
  <c r="W103" i="14"/>
  <c r="W104" i="14" s="1"/>
  <c r="W33" i="14"/>
  <c r="W34" i="14" s="1"/>
  <c r="AO101" i="8"/>
  <c r="AO22" i="8"/>
  <c r="Y2" i="15"/>
  <c r="Y2" i="14"/>
  <c r="Y2" i="8"/>
  <c r="Y87" i="8"/>
  <c r="Y27" i="8"/>
  <c r="Y24" i="8"/>
  <c r="Y2" i="20"/>
  <c r="X35" i="8"/>
  <c r="X36" i="8"/>
  <c r="X58" i="8" s="1"/>
  <c r="X60" i="8" s="1"/>
  <c r="W36" i="14" l="1"/>
  <c r="W53" i="14"/>
  <c r="W54" i="14" s="1"/>
  <c r="W56" i="14" s="1"/>
  <c r="X54" i="8"/>
  <c r="X65" i="8"/>
  <c r="Y66" i="8" s="1"/>
  <c r="Y68" i="8" s="1"/>
  <c r="Y69" i="8" s="1"/>
  <c r="X4" i="15"/>
  <c r="X4" i="14"/>
  <c r="X4" i="8"/>
  <c r="X4" i="20"/>
  <c r="AP101" i="8"/>
  <c r="AP22" i="8"/>
  <c r="Y3" i="15"/>
  <c r="Y3" i="14"/>
  <c r="Y100" i="8"/>
  <c r="Y102" i="8" s="1"/>
  <c r="Y34" i="8"/>
  <c r="Y26" i="8"/>
  <c r="Y28" i="8" s="1"/>
  <c r="Y92" i="8" s="1"/>
  <c r="Y50" i="8"/>
  <c r="Y88" i="8"/>
  <c r="Y89" i="8" s="1"/>
  <c r="Y91" i="8" s="1"/>
  <c r="Y40" i="8"/>
  <c r="Y41" i="8" s="1"/>
  <c r="Y3" i="20"/>
  <c r="Y3" i="8"/>
  <c r="Z23" i="8"/>
  <c r="W106" i="14"/>
  <c r="W123" i="14"/>
  <c r="W124" i="14" s="1"/>
  <c r="W126" i="14" s="1"/>
  <c r="AQ6" i="15"/>
  <c r="AQ15" i="8"/>
  <c r="AQ16" i="8" s="1"/>
  <c r="AQ6" i="8"/>
  <c r="AQ6" i="20"/>
  <c r="AQ6" i="14"/>
  <c r="AR12" i="8"/>
  <c r="X46" i="8"/>
  <c r="Y47" i="8" s="1"/>
  <c r="Y53" i="8" s="1"/>
  <c r="Y55" i="8" s="1"/>
  <c r="Y59" i="8" s="1"/>
  <c r="X17" i="14"/>
  <c r="X19" i="14" s="1"/>
  <c r="X20" i="14" s="1"/>
  <c r="W192" i="14"/>
  <c r="W193" i="14" s="1"/>
  <c r="W195" i="14" s="1"/>
  <c r="W175" i="14"/>
  <c r="Y51" i="8" l="1"/>
  <c r="X172" i="14"/>
  <c r="X173" i="14" s="1"/>
  <c r="X33" i="14"/>
  <c r="X34" i="14" s="1"/>
  <c r="X103" i="14"/>
  <c r="X104" i="14" s="1"/>
  <c r="Y35" i="8"/>
  <c r="Y36" i="8"/>
  <c r="Y58" i="8" s="1"/>
  <c r="Y60" i="8" s="1"/>
  <c r="AR6" i="15"/>
  <c r="AR6" i="14"/>
  <c r="AS12" i="8"/>
  <c r="AR15" i="8"/>
  <c r="AR16" i="8" s="1"/>
  <c r="AR6" i="8"/>
  <c r="AR6" i="20"/>
  <c r="AQ101" i="8"/>
  <c r="AQ22" i="8"/>
  <c r="Z2" i="15"/>
  <c r="Z2" i="14"/>
  <c r="Z24" i="8"/>
  <c r="Z27" i="8"/>
  <c r="Z87" i="8"/>
  <c r="Z2" i="20"/>
  <c r="Z2" i="8"/>
  <c r="Y93" i="8"/>
  <c r="Y188" i="14"/>
  <c r="Y189" i="14" s="1"/>
  <c r="Y191" i="14" s="1"/>
  <c r="Y5" i="15"/>
  <c r="Y119" i="14"/>
  <c r="Y120" i="14" s="1"/>
  <c r="Y122" i="14" s="1"/>
  <c r="Y5" i="14"/>
  <c r="Y49" i="14"/>
  <c r="Y50" i="14" s="1"/>
  <c r="Y52" i="14" s="1"/>
  <c r="Y5" i="20"/>
  <c r="Y5" i="8"/>
  <c r="Z3" i="15" l="1"/>
  <c r="Z3" i="14"/>
  <c r="Z88" i="8"/>
  <c r="Z89" i="8" s="1"/>
  <c r="Z91" i="8" s="1"/>
  <c r="Z93" i="8" s="1"/>
  <c r="Z40" i="8"/>
  <c r="Z41" i="8" s="1"/>
  <c r="Z3" i="8"/>
  <c r="Z100" i="8"/>
  <c r="Z102" i="8" s="1"/>
  <c r="Z50" i="8"/>
  <c r="Z34" i="8"/>
  <c r="Z26" i="8"/>
  <c r="Z28" i="8" s="1"/>
  <c r="Z92" i="8" s="1"/>
  <c r="Z3" i="20"/>
  <c r="AA23" i="8"/>
  <c r="AS6" i="15"/>
  <c r="AS6" i="8"/>
  <c r="AS6" i="14"/>
  <c r="AS15" i="8"/>
  <c r="AS16" i="8" s="1"/>
  <c r="AS6" i="20"/>
  <c r="AT12" i="8"/>
  <c r="X53" i="14"/>
  <c r="X54" i="14" s="1"/>
  <c r="X56" i="14" s="1"/>
  <c r="X36" i="14"/>
  <c r="Y17" i="14"/>
  <c r="Y19" i="14" s="1"/>
  <c r="Y20" i="14" s="1"/>
  <c r="Y46" i="8"/>
  <c r="Z47" i="8" s="1"/>
  <c r="Z53" i="8" s="1"/>
  <c r="X192" i="14"/>
  <c r="X193" i="14" s="1"/>
  <c r="X195" i="14" s="1"/>
  <c r="X175" i="14"/>
  <c r="Y65" i="8"/>
  <c r="Z66" i="8" s="1"/>
  <c r="Z68" i="8" s="1"/>
  <c r="Z69" i="8" s="1"/>
  <c r="Y54" i="8"/>
  <c r="Y4" i="15"/>
  <c r="Y4" i="14"/>
  <c r="Y4" i="8"/>
  <c r="Y4" i="20"/>
  <c r="AR101" i="8"/>
  <c r="AR22" i="8"/>
  <c r="X123" i="14"/>
  <c r="X124" i="14" s="1"/>
  <c r="X126" i="14" s="1"/>
  <c r="X106" i="14"/>
  <c r="Z35" i="8" l="1"/>
  <c r="Z36" i="8"/>
  <c r="Z58" i="8" s="1"/>
  <c r="Z60" i="8" s="1"/>
  <c r="AS101" i="8"/>
  <c r="AS22" i="8"/>
  <c r="AA2" i="15"/>
  <c r="AA87" i="8"/>
  <c r="AA2" i="8"/>
  <c r="AA2" i="14"/>
  <c r="AA24" i="8"/>
  <c r="AA27" i="8"/>
  <c r="AA2" i="20"/>
  <c r="Z51" i="8"/>
  <c r="Z5" i="15"/>
  <c r="Z49" i="14"/>
  <c r="Z50" i="14" s="1"/>
  <c r="Z52" i="14" s="1"/>
  <c r="Z5" i="8"/>
  <c r="Z5" i="14"/>
  <c r="Z188" i="14"/>
  <c r="Z189" i="14" s="1"/>
  <c r="Z191" i="14" s="1"/>
  <c r="Z119" i="14"/>
  <c r="Z120" i="14" s="1"/>
  <c r="Z122" i="14" s="1"/>
  <c r="Z5" i="20"/>
  <c r="Y172" i="14"/>
  <c r="Y173" i="14" s="1"/>
  <c r="Y103" i="14"/>
  <c r="Y104" i="14" s="1"/>
  <c r="Y33" i="14"/>
  <c r="Y34" i="14" s="1"/>
  <c r="Z55" i="8"/>
  <c r="Z59" i="8" s="1"/>
  <c r="AT6" i="15"/>
  <c r="AT6" i="14"/>
  <c r="AU12" i="8"/>
  <c r="AT6" i="20"/>
  <c r="AT15" i="8"/>
  <c r="AT16" i="8" s="1"/>
  <c r="AT6" i="8"/>
  <c r="AU6" i="15" l="1"/>
  <c r="AU15" i="8"/>
  <c r="AU16" i="8" s="1"/>
  <c r="AU6" i="8"/>
  <c r="AU6" i="20"/>
  <c r="AV12" i="8"/>
  <c r="AU6" i="14"/>
  <c r="Z54" i="8"/>
  <c r="Z65" i="8"/>
  <c r="AA66" i="8" s="1"/>
  <c r="AA68" i="8" s="1"/>
  <c r="AA69" i="8" s="1"/>
  <c r="AT101" i="8"/>
  <c r="AT22" i="8"/>
  <c r="Y123" i="14"/>
  <c r="Y124" i="14" s="1"/>
  <c r="Y126" i="14" s="1"/>
  <c r="Y106" i="14"/>
  <c r="Y192" i="14"/>
  <c r="Y193" i="14" s="1"/>
  <c r="Y195" i="14" s="1"/>
  <c r="Y175" i="14"/>
  <c r="AA3" i="15"/>
  <c r="AA3" i="14"/>
  <c r="AA100" i="8"/>
  <c r="AA102" i="8" s="1"/>
  <c r="AA50" i="8"/>
  <c r="AA34" i="8"/>
  <c r="AA26" i="8"/>
  <c r="AA28" i="8" s="1"/>
  <c r="AA92" i="8" s="1"/>
  <c r="AA3" i="8"/>
  <c r="AA3" i="20"/>
  <c r="AA88" i="8"/>
  <c r="AA89" i="8" s="1"/>
  <c r="AA91" i="8" s="1"/>
  <c r="AA40" i="8"/>
  <c r="AA41" i="8" s="1"/>
  <c r="AB23" i="8"/>
  <c r="Z4" i="15"/>
  <c r="Z4" i="14"/>
  <c r="Z4" i="20"/>
  <c r="Z4" i="8"/>
  <c r="Y53" i="14"/>
  <c r="Y54" i="14" s="1"/>
  <c r="Y56" i="14" s="1"/>
  <c r="Y36" i="14"/>
  <c r="Z17" i="14"/>
  <c r="Z19" i="14" s="1"/>
  <c r="Z20" i="14" s="1"/>
  <c r="Z46" i="8"/>
  <c r="AA47" i="8" s="1"/>
  <c r="AA53" i="8" s="1"/>
  <c r="AA188" i="14" l="1"/>
  <c r="AA189" i="14" s="1"/>
  <c r="AA191" i="14" s="1"/>
  <c r="AA5" i="15"/>
  <c r="AA119" i="14"/>
  <c r="AA120" i="14" s="1"/>
  <c r="AA122" i="14" s="1"/>
  <c r="AA49" i="14"/>
  <c r="AA50" i="14" s="1"/>
  <c r="AA52" i="14" s="1"/>
  <c r="AA5" i="14"/>
  <c r="AA5" i="8"/>
  <c r="AA5" i="20"/>
  <c r="AA55" i="8"/>
  <c r="AA59" i="8" s="1"/>
  <c r="AU101" i="8"/>
  <c r="AU22" i="8"/>
  <c r="AA51" i="8"/>
  <c r="AB2" i="15"/>
  <c r="AB2" i="14"/>
  <c r="AB27" i="8"/>
  <c r="AB24" i="8"/>
  <c r="AB2" i="20"/>
  <c r="AB87" i="8"/>
  <c r="AB2" i="8"/>
  <c r="Z172" i="14"/>
  <c r="Z173" i="14" s="1"/>
  <c r="Z103" i="14"/>
  <c r="Z104" i="14" s="1"/>
  <c r="Z33" i="14"/>
  <c r="Z34" i="14" s="1"/>
  <c r="AA93" i="8"/>
  <c r="AA35" i="8"/>
  <c r="AA36" i="8"/>
  <c r="AA58" i="8" s="1"/>
  <c r="AV6" i="15"/>
  <c r="AV6" i="14"/>
  <c r="AW12" i="8"/>
  <c r="AV6" i="8"/>
  <c r="AV15" i="8"/>
  <c r="AV16" i="8" s="1"/>
  <c r="AV6" i="20"/>
  <c r="AV101" i="8" l="1"/>
  <c r="AV22" i="8"/>
  <c r="AA65" i="8"/>
  <c r="AB66" i="8" s="1"/>
  <c r="AB68" i="8" s="1"/>
  <c r="AB69" i="8" s="1"/>
  <c r="AA54" i="8"/>
  <c r="Z36" i="14"/>
  <c r="Z53" i="14"/>
  <c r="Z54" i="14" s="1"/>
  <c r="Z56" i="14" s="1"/>
  <c r="AW6" i="15"/>
  <c r="AW6" i="14"/>
  <c r="AW6" i="8"/>
  <c r="AW15" i="8"/>
  <c r="AW16" i="8" s="1"/>
  <c r="AX12" i="8"/>
  <c r="AW6" i="20"/>
  <c r="AA60" i="8"/>
  <c r="Z106" i="14"/>
  <c r="Z123" i="14"/>
  <c r="Z124" i="14" s="1"/>
  <c r="Z126" i="14" s="1"/>
  <c r="AA17" i="14"/>
  <c r="AA19" i="14" s="1"/>
  <c r="AA20" i="14" s="1"/>
  <c r="AA46" i="8"/>
  <c r="AB47" i="8" s="1"/>
  <c r="AB53" i="8" s="1"/>
  <c r="Z175" i="14"/>
  <c r="Z192" i="14"/>
  <c r="Z193" i="14" s="1"/>
  <c r="Z195" i="14" s="1"/>
  <c r="AB3" i="15"/>
  <c r="AB40" i="8"/>
  <c r="AB41" i="8" s="1"/>
  <c r="AB3" i="8"/>
  <c r="AB100" i="8"/>
  <c r="AB102" i="8" s="1"/>
  <c r="AB88" i="8"/>
  <c r="AB89" i="8" s="1"/>
  <c r="AB91" i="8" s="1"/>
  <c r="AB93" i="8" s="1"/>
  <c r="AB50" i="8"/>
  <c r="AB34" i="8"/>
  <c r="AB26" i="8"/>
  <c r="AB28" i="8" s="1"/>
  <c r="AB92" i="8" s="1"/>
  <c r="AB3" i="14"/>
  <c r="AB3" i="20"/>
  <c r="AC23" i="8"/>
  <c r="AA172" i="14" l="1"/>
  <c r="AA173" i="14" s="1"/>
  <c r="AA103" i="14"/>
  <c r="AA104" i="14" s="1"/>
  <c r="AA33" i="14"/>
  <c r="AA34" i="14" s="1"/>
  <c r="AW101" i="8"/>
  <c r="AW22" i="8"/>
  <c r="AB5" i="15"/>
  <c r="AB188" i="14"/>
  <c r="AB189" i="14" s="1"/>
  <c r="AB191" i="14" s="1"/>
  <c r="AB119" i="14"/>
  <c r="AB120" i="14" s="1"/>
  <c r="AB122" i="14" s="1"/>
  <c r="AB49" i="14"/>
  <c r="AB50" i="14" s="1"/>
  <c r="AB52" i="14" s="1"/>
  <c r="AB5" i="8"/>
  <c r="AB5" i="14"/>
  <c r="AB5" i="20"/>
  <c r="AA4" i="15"/>
  <c r="AA4" i="8"/>
  <c r="AA4" i="14"/>
  <c r="AA4" i="20"/>
  <c r="AC2" i="15"/>
  <c r="AC2" i="8"/>
  <c r="AC2" i="14"/>
  <c r="AC87" i="8"/>
  <c r="AC24" i="8"/>
  <c r="AC27" i="8"/>
  <c r="AC2" i="20"/>
  <c r="AB35" i="8"/>
  <c r="AB36" i="8"/>
  <c r="AB58" i="8" s="1"/>
  <c r="AB51" i="8"/>
  <c r="AB55" i="8"/>
  <c r="AB59" i="8" s="1"/>
  <c r="AX6" i="15"/>
  <c r="AX6" i="14"/>
  <c r="AY12" i="8"/>
  <c r="AX6" i="20"/>
  <c r="AX15" i="8"/>
  <c r="AX16" i="8" s="1"/>
  <c r="AX6" i="8"/>
  <c r="AB60" i="8" l="1"/>
  <c r="AX101" i="8"/>
  <c r="AX22" i="8"/>
  <c r="AA36" i="14"/>
  <c r="AA53" i="14"/>
  <c r="AA54" i="14" s="1"/>
  <c r="AA56" i="14" s="1"/>
  <c r="AC3" i="15"/>
  <c r="AC3" i="14"/>
  <c r="AC100" i="8"/>
  <c r="AC102" i="8" s="1"/>
  <c r="AC34" i="8"/>
  <c r="AC26" i="8"/>
  <c r="AC28" i="8" s="1"/>
  <c r="AC92" i="8" s="1"/>
  <c r="AC50" i="8"/>
  <c r="AC88" i="8"/>
  <c r="AC89" i="8" s="1"/>
  <c r="AC91" i="8" s="1"/>
  <c r="AC40" i="8"/>
  <c r="AC41" i="8" s="1"/>
  <c r="AC3" i="20"/>
  <c r="AC3" i="8"/>
  <c r="AD23" i="8"/>
  <c r="AA106" i="14"/>
  <c r="AA123" i="14"/>
  <c r="AA124" i="14" s="1"/>
  <c r="AA126" i="14" s="1"/>
  <c r="AY6" i="15"/>
  <c r="AY15" i="8"/>
  <c r="AY16" i="8" s="1"/>
  <c r="AY6" i="8"/>
  <c r="AY6" i="20"/>
  <c r="AZ12" i="8"/>
  <c r="AY6" i="14"/>
  <c r="AB54" i="8"/>
  <c r="AB65" i="8"/>
  <c r="AC66" i="8" s="1"/>
  <c r="AC68" i="8" s="1"/>
  <c r="AC69" i="8" s="1"/>
  <c r="AB17" i="14"/>
  <c r="AB19" i="14" s="1"/>
  <c r="AB20" i="14" s="1"/>
  <c r="AB46" i="8"/>
  <c r="AC47" i="8" s="1"/>
  <c r="AC53" i="8" s="1"/>
  <c r="AA192" i="14"/>
  <c r="AA193" i="14" s="1"/>
  <c r="AA195" i="14" s="1"/>
  <c r="AA175" i="14"/>
  <c r="AC35" i="8" l="1"/>
  <c r="AC36" i="8"/>
  <c r="AC58" i="8" s="1"/>
  <c r="AC55" i="8"/>
  <c r="AC59" i="8" s="1"/>
  <c r="AY101" i="8"/>
  <c r="AY22" i="8"/>
  <c r="AD2" i="15"/>
  <c r="AD2" i="14"/>
  <c r="AD24" i="8"/>
  <c r="AD27" i="8"/>
  <c r="AD87" i="8"/>
  <c r="AD2" i="20"/>
  <c r="AD2" i="8"/>
  <c r="AC93" i="8"/>
  <c r="AC188" i="14"/>
  <c r="AC189" i="14" s="1"/>
  <c r="AC191" i="14" s="1"/>
  <c r="AC5" i="15"/>
  <c r="AC119" i="14"/>
  <c r="AC120" i="14" s="1"/>
  <c r="AC122" i="14" s="1"/>
  <c r="AC5" i="14"/>
  <c r="AC49" i="14"/>
  <c r="AC50" i="14" s="1"/>
  <c r="AC52" i="14" s="1"/>
  <c r="AC5" i="20"/>
  <c r="AC5" i="8"/>
  <c r="AB172" i="14"/>
  <c r="AB173" i="14" s="1"/>
  <c r="AB33" i="14"/>
  <c r="AB34" i="14" s="1"/>
  <c r="AB103" i="14"/>
  <c r="AB104" i="14" s="1"/>
  <c r="AZ6" i="15"/>
  <c r="AZ6" i="14"/>
  <c r="BA12" i="8"/>
  <c r="AZ15" i="8"/>
  <c r="AZ16" i="8" s="1"/>
  <c r="AZ6" i="8"/>
  <c r="AZ6" i="20"/>
  <c r="AC51" i="8"/>
  <c r="AB4" i="15"/>
  <c r="AB4" i="14"/>
  <c r="AB4" i="8"/>
  <c r="AB4" i="20"/>
  <c r="AZ101" i="8" l="1"/>
  <c r="AZ22" i="8"/>
  <c r="BA6" i="15"/>
  <c r="BA6" i="8"/>
  <c r="BA6" i="14"/>
  <c r="BA15" i="8"/>
  <c r="BA16" i="8" s="1"/>
  <c r="BA6" i="20"/>
  <c r="BB12" i="8"/>
  <c r="AB53" i="14"/>
  <c r="AB54" i="14" s="1"/>
  <c r="AB56" i="14" s="1"/>
  <c r="AB36" i="14"/>
  <c r="AC65" i="8"/>
  <c r="AD66" i="8" s="1"/>
  <c r="AD68" i="8" s="1"/>
  <c r="AD69" i="8" s="1"/>
  <c r="AC54" i="8"/>
  <c r="AB175" i="14"/>
  <c r="AB192" i="14"/>
  <c r="AB193" i="14" s="1"/>
  <c r="AB195" i="14" s="1"/>
  <c r="AC60" i="8"/>
  <c r="AB106" i="14"/>
  <c r="AB123" i="14"/>
  <c r="AB124" i="14" s="1"/>
  <c r="AB126" i="14" s="1"/>
  <c r="AD3" i="15"/>
  <c r="AD88" i="8"/>
  <c r="AD89" i="8" s="1"/>
  <c r="AD91" i="8" s="1"/>
  <c r="AD3" i="14"/>
  <c r="AD40" i="8"/>
  <c r="AD41" i="8" s="1"/>
  <c r="AD3" i="8"/>
  <c r="AD100" i="8"/>
  <c r="AD102" i="8" s="1"/>
  <c r="AD26" i="8"/>
  <c r="AD28" i="8" s="1"/>
  <c r="AD92" i="8" s="1"/>
  <c r="AD50" i="8"/>
  <c r="AD34" i="8"/>
  <c r="AD3" i="20"/>
  <c r="AE23" i="8"/>
  <c r="AC17" i="14"/>
  <c r="AC19" i="14" s="1"/>
  <c r="AC20" i="14" s="1"/>
  <c r="AC46" i="8"/>
  <c r="AD47" i="8" s="1"/>
  <c r="AD53" i="8" s="1"/>
  <c r="AD55" i="8" s="1"/>
  <c r="AD59" i="8" s="1"/>
  <c r="BB6" i="15" l="1"/>
  <c r="BB6" i="14"/>
  <c r="BC12" i="8"/>
  <c r="BB6" i="20"/>
  <c r="BB15" i="8"/>
  <c r="BB16" i="8" s="1"/>
  <c r="BB6" i="8"/>
  <c r="AD5" i="15"/>
  <c r="AD188" i="14"/>
  <c r="AD189" i="14" s="1"/>
  <c r="AD191" i="14" s="1"/>
  <c r="AD49" i="14"/>
  <c r="AD50" i="14" s="1"/>
  <c r="AD52" i="14" s="1"/>
  <c r="AD119" i="14"/>
  <c r="AD120" i="14" s="1"/>
  <c r="AD122" i="14" s="1"/>
  <c r="AD5" i="14"/>
  <c r="AD5" i="8"/>
  <c r="AD5" i="20"/>
  <c r="AD93" i="8"/>
  <c r="AE2" i="15"/>
  <c r="AE87" i="8"/>
  <c r="AE2" i="8"/>
  <c r="AE27" i="8"/>
  <c r="AE2" i="14"/>
  <c r="AE24" i="8"/>
  <c r="AE2" i="20"/>
  <c r="AC172" i="14"/>
  <c r="AC173" i="14" s="1"/>
  <c r="AC103" i="14"/>
  <c r="AC104" i="14" s="1"/>
  <c r="AC33" i="14"/>
  <c r="AC34" i="14" s="1"/>
  <c r="AD35" i="8"/>
  <c r="AD36" i="8"/>
  <c r="AD58" i="8" s="1"/>
  <c r="AD60" i="8" s="1"/>
  <c r="AC4" i="15"/>
  <c r="AC4" i="14"/>
  <c r="AC4" i="8"/>
  <c r="AC4" i="20"/>
  <c r="BA101" i="8"/>
  <c r="BA22" i="8"/>
  <c r="AD51" i="8"/>
  <c r="AC53" i="14" l="1"/>
  <c r="AC54" i="14" s="1"/>
  <c r="AC56" i="14" s="1"/>
  <c r="AC36" i="14"/>
  <c r="AD54" i="8"/>
  <c r="AD65" i="8"/>
  <c r="AE66" i="8" s="1"/>
  <c r="AE68" i="8" s="1"/>
  <c r="AE69" i="8" s="1"/>
  <c r="AC123" i="14"/>
  <c r="AC124" i="14" s="1"/>
  <c r="AC126" i="14" s="1"/>
  <c r="AC106" i="14"/>
  <c r="BC6" i="15"/>
  <c r="BC15" i="8"/>
  <c r="BC16" i="8" s="1"/>
  <c r="BC6" i="8"/>
  <c r="BC6" i="20"/>
  <c r="BC6" i="14"/>
  <c r="BD12" i="8"/>
  <c r="AE3" i="15"/>
  <c r="AE3" i="14"/>
  <c r="AE100" i="8"/>
  <c r="AE102" i="8" s="1"/>
  <c r="AE50" i="8"/>
  <c r="AE34" i="8"/>
  <c r="AE26" i="8"/>
  <c r="AE28" i="8" s="1"/>
  <c r="AE92" i="8" s="1"/>
  <c r="AE3" i="20"/>
  <c r="AE88" i="8"/>
  <c r="AE89" i="8" s="1"/>
  <c r="AE91" i="8" s="1"/>
  <c r="AE40" i="8"/>
  <c r="AE41" i="8" s="1"/>
  <c r="AE3" i="8"/>
  <c r="AF23" i="8"/>
  <c r="AD4" i="15"/>
  <c r="AD4" i="14"/>
  <c r="AD4" i="20"/>
  <c r="AD4" i="8"/>
  <c r="AC192" i="14"/>
  <c r="AC193" i="14" s="1"/>
  <c r="AC195" i="14" s="1"/>
  <c r="AC175" i="14"/>
  <c r="AD17" i="14"/>
  <c r="AD19" i="14" s="1"/>
  <c r="AD20" i="14" s="1"/>
  <c r="AD46" i="8"/>
  <c r="AE47" i="8" s="1"/>
  <c r="AE53" i="8" s="1"/>
  <c r="AE55" i="8" s="1"/>
  <c r="AE59" i="8" s="1"/>
  <c r="BB101" i="8"/>
  <c r="BB22" i="8"/>
  <c r="AF2" i="15" l="1"/>
  <c r="AF2" i="14"/>
  <c r="AF27" i="8"/>
  <c r="AF24" i="8"/>
  <c r="AF2" i="8"/>
  <c r="AF2" i="20"/>
  <c r="AF87" i="8"/>
  <c r="AD172" i="14"/>
  <c r="AD173" i="14" s="1"/>
  <c r="AD33" i="14"/>
  <c r="AD34" i="14" s="1"/>
  <c r="AD103" i="14"/>
  <c r="AD104" i="14" s="1"/>
  <c r="AE35" i="8"/>
  <c r="AE36" i="8"/>
  <c r="AE58" i="8" s="1"/>
  <c r="AE60" i="8" s="1"/>
  <c r="AE188" i="14"/>
  <c r="AE189" i="14" s="1"/>
  <c r="AE191" i="14" s="1"/>
  <c r="AE5" i="15"/>
  <c r="AE119" i="14"/>
  <c r="AE120" i="14" s="1"/>
  <c r="AE122" i="14" s="1"/>
  <c r="AE49" i="14"/>
  <c r="AE50" i="14" s="1"/>
  <c r="AE52" i="14" s="1"/>
  <c r="AE5" i="14"/>
  <c r="AE5" i="8"/>
  <c r="AE5" i="20"/>
  <c r="AE93" i="8"/>
  <c r="AE51" i="8"/>
  <c r="BD6" i="15"/>
  <c r="BD6" i="14"/>
  <c r="BE12" i="8"/>
  <c r="BD6" i="8"/>
  <c r="BD6" i="20"/>
  <c r="BD15" i="8"/>
  <c r="BD16" i="8" s="1"/>
  <c r="BC101" i="8"/>
  <c r="BC22" i="8"/>
  <c r="AE17" i="14" l="1"/>
  <c r="AE19" i="14" s="1"/>
  <c r="AE20" i="14" s="1"/>
  <c r="AE46" i="8"/>
  <c r="AF47" i="8" s="1"/>
  <c r="AF53" i="8" s="1"/>
  <c r="AF3" i="15"/>
  <c r="AF100" i="8"/>
  <c r="AF102" i="8" s="1"/>
  <c r="AF40" i="8"/>
  <c r="AF41" i="8" s="1"/>
  <c r="AF3" i="8"/>
  <c r="AF88" i="8"/>
  <c r="AF89" i="8" s="1"/>
  <c r="AF91" i="8" s="1"/>
  <c r="AF3" i="14"/>
  <c r="AF50" i="8"/>
  <c r="AF34" i="8"/>
  <c r="AF26" i="8"/>
  <c r="AF28" i="8" s="1"/>
  <c r="AF92" i="8" s="1"/>
  <c r="AF3" i="20"/>
  <c r="AG23" i="8"/>
  <c r="BD101" i="8"/>
  <c r="BD22" i="8"/>
  <c r="AD123" i="14"/>
  <c r="AD124" i="14" s="1"/>
  <c r="AD126" i="14" s="1"/>
  <c r="AD106" i="14"/>
  <c r="AD36" i="14"/>
  <c r="AD53" i="14"/>
  <c r="AD54" i="14" s="1"/>
  <c r="AD56" i="14" s="1"/>
  <c r="BE6" i="15"/>
  <c r="BE6" i="14"/>
  <c r="BE6" i="8"/>
  <c r="BE15" i="8"/>
  <c r="BE16" i="8" s="1"/>
  <c r="BE6" i="20"/>
  <c r="BF12" i="8"/>
  <c r="AE65" i="8"/>
  <c r="AF66" i="8" s="1"/>
  <c r="AF68" i="8" s="1"/>
  <c r="AF69" i="8" s="1"/>
  <c r="AE54" i="8"/>
  <c r="AE4" i="15"/>
  <c r="AE4" i="8"/>
  <c r="AE4" i="14"/>
  <c r="AE4" i="20"/>
  <c r="AD192" i="14"/>
  <c r="AD193" i="14" s="1"/>
  <c r="AD195" i="14" s="1"/>
  <c r="AD175" i="14"/>
  <c r="BE101" i="8" l="1"/>
  <c r="BE22" i="8"/>
  <c r="AE172" i="14"/>
  <c r="AE173" i="14" s="1"/>
  <c r="AE103" i="14"/>
  <c r="AE104" i="14" s="1"/>
  <c r="AE33" i="14"/>
  <c r="AE34" i="14" s="1"/>
  <c r="AF5" i="15"/>
  <c r="AF188" i="14"/>
  <c r="AF189" i="14" s="1"/>
  <c r="AF191" i="14" s="1"/>
  <c r="AF49" i="14"/>
  <c r="AF50" i="14" s="1"/>
  <c r="AF52" i="14" s="1"/>
  <c r="AF119" i="14"/>
  <c r="AF120" i="14" s="1"/>
  <c r="AF122" i="14" s="1"/>
  <c r="AF5" i="8"/>
  <c r="AF5" i="14"/>
  <c r="AF5" i="20"/>
  <c r="BF6" i="15"/>
  <c r="BF6" i="14"/>
  <c r="BG12" i="8"/>
  <c r="BF6" i="20"/>
  <c r="BF15" i="8"/>
  <c r="BF16" i="8" s="1"/>
  <c r="BF6" i="8"/>
  <c r="AF93" i="8"/>
  <c r="AF35" i="8"/>
  <c r="AF36" i="8"/>
  <c r="AF58" i="8" s="1"/>
  <c r="AF60" i="8" s="1"/>
  <c r="AF55" i="8"/>
  <c r="AF59" i="8" s="1"/>
  <c r="AG2" i="15"/>
  <c r="AG2" i="14"/>
  <c r="AG2" i="8"/>
  <c r="AG87" i="8"/>
  <c r="AG27" i="8"/>
  <c r="AG24" i="8"/>
  <c r="AG2" i="20"/>
  <c r="AF51" i="8"/>
  <c r="AF4" i="15" l="1"/>
  <c r="AF4" i="14"/>
  <c r="AF4" i="8"/>
  <c r="AF4" i="20"/>
  <c r="BG6" i="15"/>
  <c r="BG15" i="8"/>
  <c r="BG16" i="8" s="1"/>
  <c r="BG6" i="8"/>
  <c r="BG6" i="20"/>
  <c r="BG6" i="14"/>
  <c r="BH12" i="8"/>
  <c r="AE192" i="14"/>
  <c r="AE193" i="14" s="1"/>
  <c r="AE195" i="14" s="1"/>
  <c r="AE175" i="14"/>
  <c r="AG3" i="15"/>
  <c r="AG3" i="14"/>
  <c r="AG100" i="8"/>
  <c r="AG102" i="8" s="1"/>
  <c r="AG34" i="8"/>
  <c r="AG26" i="8"/>
  <c r="AG28" i="8" s="1"/>
  <c r="AG92" i="8" s="1"/>
  <c r="AG50" i="8"/>
  <c r="AG88" i="8"/>
  <c r="AG89" i="8" s="1"/>
  <c r="AG91" i="8" s="1"/>
  <c r="AG93" i="8" s="1"/>
  <c r="AG40" i="8"/>
  <c r="AG41" i="8" s="1"/>
  <c r="AG3" i="20"/>
  <c r="AG3" i="8"/>
  <c r="AH23" i="8"/>
  <c r="AF17" i="14"/>
  <c r="AF19" i="14" s="1"/>
  <c r="AF20" i="14" s="1"/>
  <c r="AF46" i="8"/>
  <c r="AG47" i="8" s="1"/>
  <c r="AG53" i="8" s="1"/>
  <c r="AF54" i="8"/>
  <c r="AF65" i="8"/>
  <c r="AG66" i="8" s="1"/>
  <c r="AG68" i="8" s="1"/>
  <c r="AG69" i="8" s="1"/>
  <c r="BF101" i="8"/>
  <c r="BF22" i="8"/>
  <c r="AE36" i="14"/>
  <c r="AE53" i="14"/>
  <c r="AE54" i="14" s="1"/>
  <c r="AE56" i="14" s="1"/>
  <c r="AE106" i="14"/>
  <c r="AE123" i="14"/>
  <c r="AE124" i="14" s="1"/>
  <c r="AE126" i="14" s="1"/>
  <c r="AH2" i="15" l="1"/>
  <c r="AH2" i="14"/>
  <c r="AH24" i="8"/>
  <c r="AH27" i="8"/>
  <c r="AH87" i="8"/>
  <c r="AH2" i="20"/>
  <c r="AH2" i="8"/>
  <c r="AG188" i="14"/>
  <c r="AG189" i="14" s="1"/>
  <c r="AG191" i="14" s="1"/>
  <c r="AG5" i="15"/>
  <c r="AG119" i="14"/>
  <c r="AG120" i="14" s="1"/>
  <c r="AG122" i="14" s="1"/>
  <c r="AG5" i="14"/>
  <c r="AG5" i="20"/>
  <c r="AG49" i="14"/>
  <c r="AG50" i="14" s="1"/>
  <c r="AG52" i="14" s="1"/>
  <c r="AG5" i="8"/>
  <c r="AG51" i="8"/>
  <c r="AG55" i="8"/>
  <c r="AG59" i="8" s="1"/>
  <c r="BH6" i="15"/>
  <c r="BH6" i="14"/>
  <c r="BI12" i="8"/>
  <c r="BH15" i="8"/>
  <c r="BH16" i="8" s="1"/>
  <c r="BH6" i="8"/>
  <c r="BH6" i="20"/>
  <c r="F13" i="8"/>
  <c r="F75" i="8" s="1"/>
  <c r="BG101" i="8"/>
  <c r="BG22" i="8"/>
  <c r="AF172" i="14"/>
  <c r="AF173" i="14" s="1"/>
  <c r="AF103" i="14"/>
  <c r="AF104" i="14" s="1"/>
  <c r="AF33" i="14"/>
  <c r="AF34" i="14" s="1"/>
  <c r="AG35" i="8"/>
  <c r="AG36" i="8"/>
  <c r="AG58" i="8" s="1"/>
  <c r="AG60" i="8" s="1"/>
  <c r="AG4" i="15" l="1"/>
  <c r="AG4" i="14"/>
  <c r="AG4" i="8"/>
  <c r="AG4" i="20"/>
  <c r="AF192" i="14"/>
  <c r="AF193" i="14" s="1"/>
  <c r="AF195" i="14" s="1"/>
  <c r="AF175" i="14"/>
  <c r="BI6" i="15"/>
  <c r="BI6" i="8"/>
  <c r="BI6" i="14"/>
  <c r="BI15" i="8"/>
  <c r="BI16" i="8" s="1"/>
  <c r="BI6" i="20"/>
  <c r="AG17" i="14"/>
  <c r="AG19" i="14" s="1"/>
  <c r="AG20" i="14" s="1"/>
  <c r="AG46" i="8"/>
  <c r="AH47" i="8" s="1"/>
  <c r="AH53" i="8" s="1"/>
  <c r="AH55" i="8" s="1"/>
  <c r="AH59" i="8" s="1"/>
  <c r="AG65" i="8"/>
  <c r="AH66" i="8" s="1"/>
  <c r="AH68" i="8" s="1"/>
  <c r="AH69" i="8" s="1"/>
  <c r="AG54" i="8"/>
  <c r="AF53" i="14"/>
  <c r="AF54" i="14" s="1"/>
  <c r="AF56" i="14" s="1"/>
  <c r="AF36" i="14"/>
  <c r="AF106" i="14"/>
  <c r="AF123" i="14"/>
  <c r="AF124" i="14" s="1"/>
  <c r="AF126" i="14" s="1"/>
  <c r="BH101" i="8"/>
  <c r="BH22" i="8"/>
  <c r="H16" i="8"/>
  <c r="AH3" i="15"/>
  <c r="AH3" i="14"/>
  <c r="AH88" i="8"/>
  <c r="AH89" i="8" s="1"/>
  <c r="AH91" i="8" s="1"/>
  <c r="AH93" i="8" s="1"/>
  <c r="AH40" i="8"/>
  <c r="AH41" i="8" s="1"/>
  <c r="AH3" i="8"/>
  <c r="AH50" i="8"/>
  <c r="AH34" i="8"/>
  <c r="AH26" i="8"/>
  <c r="AH28" i="8" s="1"/>
  <c r="AH92" i="8" s="1"/>
  <c r="AH100" i="8"/>
  <c r="AH102" i="8" s="1"/>
  <c r="AH3" i="20"/>
  <c r="AI23" i="8"/>
  <c r="AI2" i="15" l="1"/>
  <c r="AI87" i="8"/>
  <c r="AI2" i="8"/>
  <c r="AI24" i="8"/>
  <c r="AI2" i="14"/>
  <c r="AI27" i="8"/>
  <c r="AI2" i="20"/>
  <c r="AH35" i="8"/>
  <c r="AH36" i="8"/>
  <c r="AH58" i="8" s="1"/>
  <c r="AH60" i="8" s="1"/>
  <c r="BI101" i="8"/>
  <c r="BI22" i="8"/>
  <c r="AH51" i="8"/>
  <c r="AG172" i="14"/>
  <c r="AG173" i="14" s="1"/>
  <c r="AG103" i="14"/>
  <c r="AG104" i="14" s="1"/>
  <c r="AG33" i="14"/>
  <c r="AG34" i="14" s="1"/>
  <c r="AH5" i="15"/>
  <c r="AH119" i="14"/>
  <c r="AH120" i="14" s="1"/>
  <c r="AH122" i="14" s="1"/>
  <c r="AH49" i="14"/>
  <c r="AH50" i="14" s="1"/>
  <c r="AH52" i="14" s="1"/>
  <c r="AH188" i="14"/>
  <c r="AH189" i="14" s="1"/>
  <c r="AH191" i="14" s="1"/>
  <c r="AH5" i="8"/>
  <c r="AH5" i="14"/>
  <c r="AH5" i="20"/>
  <c r="H101" i="8"/>
  <c r="H22" i="8"/>
  <c r="AG192" i="14" l="1"/>
  <c r="AG193" i="14" s="1"/>
  <c r="AG195" i="14" s="1"/>
  <c r="AG175" i="14"/>
  <c r="AH46" i="8"/>
  <c r="AI47" i="8" s="1"/>
  <c r="AI53" i="8" s="1"/>
  <c r="AH17" i="14"/>
  <c r="AH19" i="14" s="1"/>
  <c r="AH20" i="14" s="1"/>
  <c r="AI3" i="15"/>
  <c r="AI3" i="14"/>
  <c r="AI100" i="8"/>
  <c r="AI102" i="8" s="1"/>
  <c r="AI50" i="8"/>
  <c r="AI34" i="8"/>
  <c r="AI26" i="8"/>
  <c r="AI28" i="8" s="1"/>
  <c r="AI92" i="8" s="1"/>
  <c r="AI3" i="8"/>
  <c r="AI3" i="20"/>
  <c r="AI88" i="8"/>
  <c r="AI89" i="8" s="1"/>
  <c r="AI91" i="8" s="1"/>
  <c r="AI40" i="8"/>
  <c r="AI41" i="8" s="1"/>
  <c r="AJ23" i="8"/>
  <c r="AG53" i="14"/>
  <c r="AG54" i="14" s="1"/>
  <c r="AG56" i="14" s="1"/>
  <c r="AG36" i="14"/>
  <c r="AH54" i="8"/>
  <c r="AH65" i="8"/>
  <c r="AI66" i="8" s="1"/>
  <c r="AI68" i="8" s="1"/>
  <c r="AI69" i="8" s="1"/>
  <c r="AG123" i="14"/>
  <c r="AG124" i="14" s="1"/>
  <c r="AG126" i="14" s="1"/>
  <c r="AG106" i="14"/>
  <c r="AH4" i="15"/>
  <c r="AH4" i="14"/>
  <c r="AH4" i="20"/>
  <c r="AH4" i="8"/>
  <c r="AI93" i="8" l="1"/>
  <c r="AI35" i="8"/>
  <c r="AI36" i="8"/>
  <c r="AI58" i="8" s="1"/>
  <c r="AI51" i="8"/>
  <c r="AH172" i="14"/>
  <c r="AH173" i="14" s="1"/>
  <c r="AH103" i="14"/>
  <c r="AH104" i="14" s="1"/>
  <c r="AH33" i="14"/>
  <c r="AH34" i="14" s="1"/>
  <c r="AJ2" i="15"/>
  <c r="AJ2" i="14"/>
  <c r="AJ27" i="8"/>
  <c r="AJ24" i="8"/>
  <c r="AJ2" i="20"/>
  <c r="AJ87" i="8"/>
  <c r="AJ2" i="8"/>
  <c r="AI188" i="14"/>
  <c r="AI189" i="14" s="1"/>
  <c r="AI191" i="14" s="1"/>
  <c r="AI5" i="15"/>
  <c r="AI119" i="14"/>
  <c r="AI120" i="14" s="1"/>
  <c r="AI122" i="14" s="1"/>
  <c r="AI49" i="14"/>
  <c r="AI50" i="14" s="1"/>
  <c r="AI52" i="14" s="1"/>
  <c r="AI5" i="14"/>
  <c r="AI5" i="8"/>
  <c r="AI5" i="20"/>
  <c r="AI55" i="8"/>
  <c r="AI59" i="8" s="1"/>
  <c r="AH175" i="14" l="1"/>
  <c r="AH192" i="14"/>
  <c r="AH193" i="14" s="1"/>
  <c r="AH195" i="14" s="1"/>
  <c r="AI17" i="14"/>
  <c r="AI19" i="14" s="1"/>
  <c r="AI20" i="14" s="1"/>
  <c r="AI46" i="8"/>
  <c r="AJ47" i="8" s="1"/>
  <c r="AJ53" i="8" s="1"/>
  <c r="AJ55" i="8" s="1"/>
  <c r="AJ59" i="8" s="1"/>
  <c r="AH123" i="14"/>
  <c r="AH124" i="14" s="1"/>
  <c r="AH126" i="14" s="1"/>
  <c r="AH106" i="14"/>
  <c r="AI60" i="8"/>
  <c r="AI65" i="8"/>
  <c r="AJ66" i="8" s="1"/>
  <c r="AJ68" i="8" s="1"/>
  <c r="AJ69" i="8" s="1"/>
  <c r="AI54" i="8"/>
  <c r="AJ3" i="15"/>
  <c r="AJ40" i="8"/>
  <c r="AJ41" i="8" s="1"/>
  <c r="AJ3" i="8"/>
  <c r="AJ100" i="8"/>
  <c r="AJ102" i="8" s="1"/>
  <c r="AJ88" i="8"/>
  <c r="AJ89" i="8" s="1"/>
  <c r="AJ91" i="8" s="1"/>
  <c r="AJ93" i="8" s="1"/>
  <c r="AJ3" i="14"/>
  <c r="AJ50" i="8"/>
  <c r="AJ34" i="8"/>
  <c r="AJ26" i="8"/>
  <c r="AJ28" i="8" s="1"/>
  <c r="AJ92" i="8" s="1"/>
  <c r="AJ3" i="20"/>
  <c r="AK23" i="8"/>
  <c r="AH36" i="14"/>
  <c r="AH53" i="14"/>
  <c r="AH54" i="14" s="1"/>
  <c r="AH56" i="14" s="1"/>
  <c r="AI4" i="15" l="1"/>
  <c r="AI4" i="8"/>
  <c r="AI4" i="14"/>
  <c r="AI4" i="20"/>
  <c r="AJ35" i="8"/>
  <c r="AJ36" i="8"/>
  <c r="AJ58" i="8" s="1"/>
  <c r="AJ60" i="8" s="1"/>
  <c r="AI172" i="14"/>
  <c r="AI173" i="14" s="1"/>
  <c r="AI103" i="14"/>
  <c r="AI104" i="14" s="1"/>
  <c r="AI33" i="14"/>
  <c r="AI34" i="14" s="1"/>
  <c r="AJ5" i="15"/>
  <c r="AJ188" i="14"/>
  <c r="AJ189" i="14" s="1"/>
  <c r="AJ191" i="14" s="1"/>
  <c r="AJ49" i="14"/>
  <c r="AJ50" i="14" s="1"/>
  <c r="AJ52" i="14" s="1"/>
  <c r="AJ119" i="14"/>
  <c r="AJ120" i="14" s="1"/>
  <c r="AJ122" i="14" s="1"/>
  <c r="AJ5" i="8"/>
  <c r="AJ5" i="14"/>
  <c r="AJ5" i="20"/>
  <c r="AK2" i="15"/>
  <c r="AK2" i="8"/>
  <c r="AK2" i="14"/>
  <c r="AK87" i="8"/>
  <c r="AK24" i="8"/>
  <c r="AK27" i="8"/>
  <c r="AK2" i="20"/>
  <c r="AJ51" i="8"/>
  <c r="AI106" i="14" l="1"/>
  <c r="AI123" i="14"/>
  <c r="AI124" i="14" s="1"/>
  <c r="AI126" i="14" s="1"/>
  <c r="AI192" i="14"/>
  <c r="AI193" i="14" s="1"/>
  <c r="AI195" i="14" s="1"/>
  <c r="AI175" i="14"/>
  <c r="AJ4" i="15"/>
  <c r="AJ4" i="14"/>
  <c r="AJ4" i="8"/>
  <c r="AJ4" i="20"/>
  <c r="AJ54" i="8"/>
  <c r="AJ65" i="8"/>
  <c r="AK66" i="8" s="1"/>
  <c r="AK68" i="8" s="1"/>
  <c r="AK69" i="8" s="1"/>
  <c r="AK3" i="15"/>
  <c r="AK3" i="14"/>
  <c r="AK100" i="8"/>
  <c r="AK102" i="8" s="1"/>
  <c r="AK34" i="8"/>
  <c r="AK26" i="8"/>
  <c r="AK28" i="8" s="1"/>
  <c r="AK92" i="8" s="1"/>
  <c r="AK50" i="8"/>
  <c r="AK88" i="8"/>
  <c r="AK89" i="8" s="1"/>
  <c r="AK91" i="8" s="1"/>
  <c r="AK93" i="8" s="1"/>
  <c r="AK40" i="8"/>
  <c r="AK41" i="8" s="1"/>
  <c r="AK3" i="20"/>
  <c r="AK3" i="8"/>
  <c r="AL23" i="8"/>
  <c r="AI36" i="14"/>
  <c r="AI53" i="14"/>
  <c r="AI54" i="14" s="1"/>
  <c r="AI56" i="14" s="1"/>
  <c r="AJ17" i="14"/>
  <c r="AJ19" i="14" s="1"/>
  <c r="AJ20" i="14" s="1"/>
  <c r="AJ46" i="8"/>
  <c r="AK47" i="8" s="1"/>
  <c r="AK53" i="8" s="1"/>
  <c r="AK55" i="8" s="1"/>
  <c r="AK59" i="8" s="1"/>
  <c r="AJ172" i="14" l="1"/>
  <c r="AJ173" i="14" s="1"/>
  <c r="AJ103" i="14"/>
  <c r="AJ104" i="14" s="1"/>
  <c r="AJ33" i="14"/>
  <c r="AJ34" i="14" s="1"/>
  <c r="AK188" i="14"/>
  <c r="AK189" i="14" s="1"/>
  <c r="AK191" i="14" s="1"/>
  <c r="AK5" i="15"/>
  <c r="AK5" i="14"/>
  <c r="AK49" i="14"/>
  <c r="AK50" i="14" s="1"/>
  <c r="AK52" i="14" s="1"/>
  <c r="AK5" i="20"/>
  <c r="AK119" i="14"/>
  <c r="AK120" i="14" s="1"/>
  <c r="AK122" i="14" s="1"/>
  <c r="AK5" i="8"/>
  <c r="AK35" i="8"/>
  <c r="AK36" i="8"/>
  <c r="AK58" i="8" s="1"/>
  <c r="AK60" i="8" s="1"/>
  <c r="AL2" i="15"/>
  <c r="AL2" i="14"/>
  <c r="AL24" i="8"/>
  <c r="AL27" i="8"/>
  <c r="AL87" i="8"/>
  <c r="AL2" i="20"/>
  <c r="AL2" i="8"/>
  <c r="AK51" i="8"/>
  <c r="AK4" i="15" l="1"/>
  <c r="AK4" i="14"/>
  <c r="AK4" i="8"/>
  <c r="AK4" i="20"/>
  <c r="AJ53" i="14"/>
  <c r="AJ54" i="14" s="1"/>
  <c r="AJ56" i="14" s="1"/>
  <c r="AJ36" i="14"/>
  <c r="AL3" i="15"/>
  <c r="AL88" i="8"/>
  <c r="AL89" i="8" s="1"/>
  <c r="AL91" i="8" s="1"/>
  <c r="AL3" i="14"/>
  <c r="AL40" i="8"/>
  <c r="AL41" i="8" s="1"/>
  <c r="AL3" i="8"/>
  <c r="AL26" i="8"/>
  <c r="AL28" i="8" s="1"/>
  <c r="AL92" i="8" s="1"/>
  <c r="AL100" i="8"/>
  <c r="AL102" i="8" s="1"/>
  <c r="AL50" i="8"/>
  <c r="AL34" i="8"/>
  <c r="AL3" i="20"/>
  <c r="AM23" i="8"/>
  <c r="AK17" i="14"/>
  <c r="AK19" i="14" s="1"/>
  <c r="AK20" i="14" s="1"/>
  <c r="AK46" i="8"/>
  <c r="AL47" i="8" s="1"/>
  <c r="AL53" i="8" s="1"/>
  <c r="AL55" i="8" s="1"/>
  <c r="AL59" i="8" s="1"/>
  <c r="AJ123" i="14"/>
  <c r="AJ124" i="14" s="1"/>
  <c r="AJ126" i="14" s="1"/>
  <c r="AJ106" i="14"/>
  <c r="AK65" i="8"/>
  <c r="AL66" i="8" s="1"/>
  <c r="AL68" i="8" s="1"/>
  <c r="AL69" i="8" s="1"/>
  <c r="AK54" i="8"/>
  <c r="AJ192" i="14"/>
  <c r="AJ193" i="14" s="1"/>
  <c r="AJ195" i="14" s="1"/>
  <c r="AJ175" i="14"/>
  <c r="AK172" i="14" l="1"/>
  <c r="AK173" i="14" s="1"/>
  <c r="AK103" i="14"/>
  <c r="AK104" i="14" s="1"/>
  <c r="AK33" i="14"/>
  <c r="AK34" i="14" s="1"/>
  <c r="AL51" i="8"/>
  <c r="AL5" i="15"/>
  <c r="AL188" i="14"/>
  <c r="AL189" i="14" s="1"/>
  <c r="AL191" i="14" s="1"/>
  <c r="AL119" i="14"/>
  <c r="AL120" i="14" s="1"/>
  <c r="AL122" i="14" s="1"/>
  <c r="AL49" i="14"/>
  <c r="AL50" i="14" s="1"/>
  <c r="AL52" i="14" s="1"/>
  <c r="AL5" i="14"/>
  <c r="AL5" i="8"/>
  <c r="AL5" i="20"/>
  <c r="AL35" i="8"/>
  <c r="AL36" i="8"/>
  <c r="AL58" i="8" s="1"/>
  <c r="AL60" i="8" s="1"/>
  <c r="AM2" i="15"/>
  <c r="AM87" i="8"/>
  <c r="AM2" i="8"/>
  <c r="AM2" i="14"/>
  <c r="AM27" i="8"/>
  <c r="AM24" i="8"/>
  <c r="AM2" i="20"/>
  <c r="AL93" i="8"/>
  <c r="AL4" i="15" l="1"/>
  <c r="AL4" i="14"/>
  <c r="AL4" i="20"/>
  <c r="AL4" i="8"/>
  <c r="AK53" i="14"/>
  <c r="AK54" i="14" s="1"/>
  <c r="AK56" i="14" s="1"/>
  <c r="AK36" i="14"/>
  <c r="AL17" i="14"/>
  <c r="AL19" i="14" s="1"/>
  <c r="AL20" i="14" s="1"/>
  <c r="AL46" i="8"/>
  <c r="AM47" i="8" s="1"/>
  <c r="AM53" i="8" s="1"/>
  <c r="AK123" i="14"/>
  <c r="AK124" i="14" s="1"/>
  <c r="AK126" i="14" s="1"/>
  <c r="AK106" i="14"/>
  <c r="AM3" i="15"/>
  <c r="AM3" i="14"/>
  <c r="AM100" i="8"/>
  <c r="AM102" i="8" s="1"/>
  <c r="AM50" i="8"/>
  <c r="AM34" i="8"/>
  <c r="AM26" i="8"/>
  <c r="AM28" i="8" s="1"/>
  <c r="AM92" i="8" s="1"/>
  <c r="AM3" i="20"/>
  <c r="AM88" i="8"/>
  <c r="AM89" i="8" s="1"/>
  <c r="AM91" i="8" s="1"/>
  <c r="AM93" i="8" s="1"/>
  <c r="AM40" i="8"/>
  <c r="AM41" i="8" s="1"/>
  <c r="AM3" i="8"/>
  <c r="AN23" i="8"/>
  <c r="AL54" i="8"/>
  <c r="AL65" i="8"/>
  <c r="AM66" i="8" s="1"/>
  <c r="AM68" i="8" s="1"/>
  <c r="AM69" i="8" s="1"/>
  <c r="AK192" i="14"/>
  <c r="AK193" i="14" s="1"/>
  <c r="AK195" i="14" s="1"/>
  <c r="AK175" i="14"/>
  <c r="AM51" i="8" l="1"/>
  <c r="AM188" i="14"/>
  <c r="AM189" i="14" s="1"/>
  <c r="AM191" i="14" s="1"/>
  <c r="AM5" i="15"/>
  <c r="AM119" i="14"/>
  <c r="AM120" i="14" s="1"/>
  <c r="AM122" i="14" s="1"/>
  <c r="AM49" i="14"/>
  <c r="AM50" i="14" s="1"/>
  <c r="AM52" i="14" s="1"/>
  <c r="AM5" i="14"/>
  <c r="AM5" i="8"/>
  <c r="AM5" i="20"/>
  <c r="AN2" i="15"/>
  <c r="AN2" i="14"/>
  <c r="AN27" i="8"/>
  <c r="AN24" i="8"/>
  <c r="AN2" i="8"/>
  <c r="AN2" i="20"/>
  <c r="AN87" i="8"/>
  <c r="AM55" i="8"/>
  <c r="AM59" i="8" s="1"/>
  <c r="AM35" i="8"/>
  <c r="AM36" i="8"/>
  <c r="AM58" i="8" s="1"/>
  <c r="AM60" i="8" s="1"/>
  <c r="AL103" i="14"/>
  <c r="AL104" i="14" s="1"/>
  <c r="AL33" i="14"/>
  <c r="AL34" i="14" s="1"/>
  <c r="AL172" i="14"/>
  <c r="AL173" i="14" s="1"/>
  <c r="AL192" i="14" l="1"/>
  <c r="AL193" i="14" s="1"/>
  <c r="AL195" i="14" s="1"/>
  <c r="AL175" i="14"/>
  <c r="AM17" i="14"/>
  <c r="AM19" i="14" s="1"/>
  <c r="AM20" i="14" s="1"/>
  <c r="AM46" i="8"/>
  <c r="AN47" i="8" s="1"/>
  <c r="AN53" i="8" s="1"/>
  <c r="AN55" i="8" s="1"/>
  <c r="AN59" i="8" s="1"/>
  <c r="AL36" i="14"/>
  <c r="AL53" i="14"/>
  <c r="AL54" i="14" s="1"/>
  <c r="AL56" i="14" s="1"/>
  <c r="AM65" i="8"/>
  <c r="AN66" i="8" s="1"/>
  <c r="AN68" i="8" s="1"/>
  <c r="AN69" i="8" s="1"/>
  <c r="AM54" i="8"/>
  <c r="AM4" i="15"/>
  <c r="AM4" i="8"/>
  <c r="AM4" i="14"/>
  <c r="AM4" i="20"/>
  <c r="AL106" i="14"/>
  <c r="AL123" i="14"/>
  <c r="AL124" i="14" s="1"/>
  <c r="AL126" i="14" s="1"/>
  <c r="AN3" i="15"/>
  <c r="AN100" i="8"/>
  <c r="AN102" i="8" s="1"/>
  <c r="AN40" i="8"/>
  <c r="AN41" i="8" s="1"/>
  <c r="AN3" i="8"/>
  <c r="AN88" i="8"/>
  <c r="AN89" i="8" s="1"/>
  <c r="AN91" i="8" s="1"/>
  <c r="AN50" i="8"/>
  <c r="AN34" i="8"/>
  <c r="AN3" i="14"/>
  <c r="AN26" i="8"/>
  <c r="AN28" i="8" s="1"/>
  <c r="AN92" i="8" s="1"/>
  <c r="AN3" i="20"/>
  <c r="AO23" i="8"/>
  <c r="AO2" i="15" l="1"/>
  <c r="AO2" i="14"/>
  <c r="AO2" i="8"/>
  <c r="AO87" i="8"/>
  <c r="AO27" i="8"/>
  <c r="AO24" i="8"/>
  <c r="AO2" i="20"/>
  <c r="AN35" i="8"/>
  <c r="AN36" i="8"/>
  <c r="AN58" i="8" s="1"/>
  <c r="AN60" i="8" s="1"/>
  <c r="AM172" i="14"/>
  <c r="AM173" i="14" s="1"/>
  <c r="AM103" i="14"/>
  <c r="AM104" i="14" s="1"/>
  <c r="AM33" i="14"/>
  <c r="AM34" i="14" s="1"/>
  <c r="AN51" i="8"/>
  <c r="AN5" i="15"/>
  <c r="AN188" i="14"/>
  <c r="AN189" i="14" s="1"/>
  <c r="AN191" i="14" s="1"/>
  <c r="AN119" i="14"/>
  <c r="AN120" i="14" s="1"/>
  <c r="AN122" i="14" s="1"/>
  <c r="AN49" i="14"/>
  <c r="AN50" i="14" s="1"/>
  <c r="AN52" i="14" s="1"/>
  <c r="AN5" i="8"/>
  <c r="AN5" i="14"/>
  <c r="AN5" i="20"/>
  <c r="AN93" i="8"/>
  <c r="AM192" i="14" l="1"/>
  <c r="AM193" i="14" s="1"/>
  <c r="AM195" i="14" s="1"/>
  <c r="AM175" i="14"/>
  <c r="AM36" i="14"/>
  <c r="AM53" i="14"/>
  <c r="AM54" i="14" s="1"/>
  <c r="AM56" i="14" s="1"/>
  <c r="AN46" i="8"/>
  <c r="AO47" i="8" s="1"/>
  <c r="AO53" i="8" s="1"/>
  <c r="AO55" i="8" s="1"/>
  <c r="AO59" i="8" s="1"/>
  <c r="AN17" i="14"/>
  <c r="AN19" i="14" s="1"/>
  <c r="AN20" i="14" s="1"/>
  <c r="AN54" i="8"/>
  <c r="AN65" i="8"/>
  <c r="AO66" i="8" s="1"/>
  <c r="AO68" i="8" s="1"/>
  <c r="AO69" i="8" s="1"/>
  <c r="AM106" i="14"/>
  <c r="AM123" i="14"/>
  <c r="AM124" i="14" s="1"/>
  <c r="AM126" i="14" s="1"/>
  <c r="AO3" i="15"/>
  <c r="AO3" i="14"/>
  <c r="AO100" i="8"/>
  <c r="AO102" i="8" s="1"/>
  <c r="AO34" i="8"/>
  <c r="AO26" i="8"/>
  <c r="AO28" i="8" s="1"/>
  <c r="AO92" i="8" s="1"/>
  <c r="AO50" i="8"/>
  <c r="AO88" i="8"/>
  <c r="AO89" i="8" s="1"/>
  <c r="AO91" i="8" s="1"/>
  <c r="AO93" i="8" s="1"/>
  <c r="AO40" i="8"/>
  <c r="AO41" i="8" s="1"/>
  <c r="AO3" i="20"/>
  <c r="AO3" i="8"/>
  <c r="AP23" i="8"/>
  <c r="AN4" i="15"/>
  <c r="AN4" i="14"/>
  <c r="AN4" i="8"/>
  <c r="AN4" i="20"/>
  <c r="AO35" i="8" l="1"/>
  <c r="AO36" i="8"/>
  <c r="AO58" i="8" s="1"/>
  <c r="AO60" i="8" s="1"/>
  <c r="AO188" i="14"/>
  <c r="AO189" i="14" s="1"/>
  <c r="AO191" i="14" s="1"/>
  <c r="AO5" i="15"/>
  <c r="AO119" i="14"/>
  <c r="AO120" i="14" s="1"/>
  <c r="AO122" i="14" s="1"/>
  <c r="AO5" i="14"/>
  <c r="AO5" i="20"/>
  <c r="AO49" i="14"/>
  <c r="AO50" i="14" s="1"/>
  <c r="AO52" i="14" s="1"/>
  <c r="AO5" i="8"/>
  <c r="AN172" i="14"/>
  <c r="AN173" i="14" s="1"/>
  <c r="AN33" i="14"/>
  <c r="AN34" i="14" s="1"/>
  <c r="AN103" i="14"/>
  <c r="AN104" i="14" s="1"/>
  <c r="AP2" i="15"/>
  <c r="AP2" i="14"/>
  <c r="AP24" i="8"/>
  <c r="AP27" i="8"/>
  <c r="AP87" i="8"/>
  <c r="AP2" i="20"/>
  <c r="AP2" i="8"/>
  <c r="AO51" i="8"/>
  <c r="AN123" i="14" l="1"/>
  <c r="AN124" i="14" s="1"/>
  <c r="AN126" i="14" s="1"/>
  <c r="AN106" i="14"/>
  <c r="AP3" i="15"/>
  <c r="AP3" i="14"/>
  <c r="AP88" i="8"/>
  <c r="AP89" i="8" s="1"/>
  <c r="AP91" i="8" s="1"/>
  <c r="AP40" i="8"/>
  <c r="AP41" i="8" s="1"/>
  <c r="AP3" i="8"/>
  <c r="AP100" i="8"/>
  <c r="AP102" i="8" s="1"/>
  <c r="AP50" i="8"/>
  <c r="AP34" i="8"/>
  <c r="AP26" i="8"/>
  <c r="AP28" i="8" s="1"/>
  <c r="AP92" i="8" s="1"/>
  <c r="AP3" i="20"/>
  <c r="AQ23" i="8"/>
  <c r="AN53" i="14"/>
  <c r="AN54" i="14" s="1"/>
  <c r="AN56" i="14" s="1"/>
  <c r="AN36" i="14"/>
  <c r="AN192" i="14"/>
  <c r="AN193" i="14" s="1"/>
  <c r="AN195" i="14" s="1"/>
  <c r="AN175" i="14"/>
  <c r="AO4" i="15"/>
  <c r="AO4" i="14"/>
  <c r="AO4" i="8"/>
  <c r="AO4" i="20"/>
  <c r="AO65" i="8"/>
  <c r="AP66" i="8" s="1"/>
  <c r="AP68" i="8" s="1"/>
  <c r="AP69" i="8" s="1"/>
  <c r="AO54" i="8"/>
  <c r="AO17" i="14"/>
  <c r="AO19" i="14" s="1"/>
  <c r="AO20" i="14" s="1"/>
  <c r="AO46" i="8"/>
  <c r="AP47" i="8" s="1"/>
  <c r="AP53" i="8" s="1"/>
  <c r="AP55" i="8" s="1"/>
  <c r="AP59" i="8" s="1"/>
  <c r="AO172" i="14" l="1"/>
  <c r="AO173" i="14" s="1"/>
  <c r="AO103" i="14"/>
  <c r="AO104" i="14" s="1"/>
  <c r="AO33" i="14"/>
  <c r="AO34" i="14" s="1"/>
  <c r="AP35" i="8"/>
  <c r="AP36" i="8"/>
  <c r="AP58" i="8" s="1"/>
  <c r="AP60" i="8" s="1"/>
  <c r="AQ2" i="15"/>
  <c r="AQ87" i="8"/>
  <c r="AQ2" i="8"/>
  <c r="AQ2" i="14"/>
  <c r="AQ24" i="8"/>
  <c r="AQ27" i="8"/>
  <c r="AQ2" i="20"/>
  <c r="AP51" i="8"/>
  <c r="AP93" i="8"/>
  <c r="AP5" i="15"/>
  <c r="AP188" i="14"/>
  <c r="AP189" i="14" s="1"/>
  <c r="AP191" i="14" s="1"/>
  <c r="AP49" i="14"/>
  <c r="AP50" i="14" s="1"/>
  <c r="AP52" i="14" s="1"/>
  <c r="AP5" i="8"/>
  <c r="AP119" i="14"/>
  <c r="AP120" i="14" s="1"/>
  <c r="AP122" i="14" s="1"/>
  <c r="AP5" i="14"/>
  <c r="AP5" i="20"/>
  <c r="AQ3" i="15" l="1"/>
  <c r="AQ3" i="14"/>
  <c r="AQ100" i="8"/>
  <c r="AQ102" i="8" s="1"/>
  <c r="AQ50" i="8"/>
  <c r="AQ34" i="8"/>
  <c r="AQ26" i="8"/>
  <c r="AQ28" i="8" s="1"/>
  <c r="AQ92" i="8" s="1"/>
  <c r="AQ3" i="8"/>
  <c r="AQ3" i="20"/>
  <c r="AQ88" i="8"/>
  <c r="AQ89" i="8" s="1"/>
  <c r="AQ91" i="8" s="1"/>
  <c r="AQ40" i="8"/>
  <c r="AQ41" i="8" s="1"/>
  <c r="AR23" i="8"/>
  <c r="AO123" i="14"/>
  <c r="AO124" i="14" s="1"/>
  <c r="AO126" i="14" s="1"/>
  <c r="AO106" i="14"/>
  <c r="AP4" i="15"/>
  <c r="AP4" i="14"/>
  <c r="AP4" i="20"/>
  <c r="AP4" i="8"/>
  <c r="AO192" i="14"/>
  <c r="AO193" i="14" s="1"/>
  <c r="AO195" i="14" s="1"/>
  <c r="AO175" i="14"/>
  <c r="AO53" i="14"/>
  <c r="AO54" i="14" s="1"/>
  <c r="AO56" i="14" s="1"/>
  <c r="AO36" i="14"/>
  <c r="AP54" i="8"/>
  <c r="AP65" i="8"/>
  <c r="AQ66" i="8" s="1"/>
  <c r="AQ68" i="8" s="1"/>
  <c r="AQ69" i="8" s="1"/>
  <c r="AP46" i="8"/>
  <c r="AQ47" i="8" s="1"/>
  <c r="AQ53" i="8" s="1"/>
  <c r="AQ55" i="8" s="1"/>
  <c r="AQ59" i="8" s="1"/>
  <c r="AP17" i="14"/>
  <c r="AP19" i="14" s="1"/>
  <c r="AP20" i="14" s="1"/>
  <c r="AP172" i="14" l="1"/>
  <c r="AP173" i="14" s="1"/>
  <c r="AP103" i="14"/>
  <c r="AP104" i="14" s="1"/>
  <c r="AP33" i="14"/>
  <c r="AP34" i="14" s="1"/>
  <c r="AR2" i="15"/>
  <c r="AR2" i="14"/>
  <c r="AR27" i="8"/>
  <c r="AR24" i="8"/>
  <c r="AR2" i="20"/>
  <c r="AR87" i="8"/>
  <c r="AR2" i="8"/>
  <c r="AQ188" i="14"/>
  <c r="AQ189" i="14" s="1"/>
  <c r="AQ191" i="14" s="1"/>
  <c r="AQ5" i="15"/>
  <c r="AQ119" i="14"/>
  <c r="AQ120" i="14" s="1"/>
  <c r="AQ122" i="14" s="1"/>
  <c r="AQ49" i="14"/>
  <c r="AQ50" i="14" s="1"/>
  <c r="AQ52" i="14" s="1"/>
  <c r="AQ5" i="14"/>
  <c r="AQ5" i="8"/>
  <c r="AQ5" i="20"/>
  <c r="AQ93" i="8"/>
  <c r="AQ35" i="8"/>
  <c r="AQ36" i="8"/>
  <c r="AQ58" i="8" s="1"/>
  <c r="AQ60" i="8" s="1"/>
  <c r="AQ51" i="8"/>
  <c r="AR3" i="15" l="1"/>
  <c r="AR40" i="8"/>
  <c r="AR41" i="8" s="1"/>
  <c r="AR3" i="8"/>
  <c r="AR100" i="8"/>
  <c r="AR102" i="8" s="1"/>
  <c r="AR88" i="8"/>
  <c r="AR89" i="8" s="1"/>
  <c r="AR91" i="8" s="1"/>
  <c r="AR50" i="8"/>
  <c r="AR34" i="8"/>
  <c r="AR26" i="8"/>
  <c r="AR28" i="8" s="1"/>
  <c r="AR92" i="8" s="1"/>
  <c r="AR3" i="14"/>
  <c r="AR3" i="20"/>
  <c r="AS23" i="8"/>
  <c r="AQ4" i="15"/>
  <c r="AQ4" i="8"/>
  <c r="AQ4" i="14"/>
  <c r="AQ4" i="20"/>
  <c r="AQ65" i="8"/>
  <c r="AR66" i="8" s="1"/>
  <c r="AR68" i="8" s="1"/>
  <c r="AR69" i="8" s="1"/>
  <c r="AQ54" i="8"/>
  <c r="AQ17" i="14"/>
  <c r="AQ19" i="14" s="1"/>
  <c r="AQ20" i="14" s="1"/>
  <c r="AQ46" i="8"/>
  <c r="AR47" i="8" s="1"/>
  <c r="AR53" i="8" s="1"/>
  <c r="AR55" i="8" s="1"/>
  <c r="AR59" i="8" s="1"/>
  <c r="AP36" i="14"/>
  <c r="AP53" i="14"/>
  <c r="AP54" i="14" s="1"/>
  <c r="AP56" i="14" s="1"/>
  <c r="AP106" i="14"/>
  <c r="AP123" i="14"/>
  <c r="AP124" i="14" s="1"/>
  <c r="AP126" i="14" s="1"/>
  <c r="AP175" i="14"/>
  <c r="AP192" i="14"/>
  <c r="AP193" i="14" s="1"/>
  <c r="AP195" i="14" s="1"/>
  <c r="AR5" i="15" l="1"/>
  <c r="AR188" i="14"/>
  <c r="AR189" i="14" s="1"/>
  <c r="AR191" i="14" s="1"/>
  <c r="AR119" i="14"/>
  <c r="AR120" i="14" s="1"/>
  <c r="AR122" i="14" s="1"/>
  <c r="AR49" i="14"/>
  <c r="AR50" i="14" s="1"/>
  <c r="AR52" i="14" s="1"/>
  <c r="AR5" i="8"/>
  <c r="AR5" i="14"/>
  <c r="AR5" i="20"/>
  <c r="AS2" i="15"/>
  <c r="AS2" i="8"/>
  <c r="AS2" i="14"/>
  <c r="AS87" i="8"/>
  <c r="AS24" i="8"/>
  <c r="AS27" i="8"/>
  <c r="AS2" i="20"/>
  <c r="AR35" i="8"/>
  <c r="AR36" i="8"/>
  <c r="AR58" i="8" s="1"/>
  <c r="AR60" i="8" s="1"/>
  <c r="AQ172" i="14"/>
  <c r="AQ173" i="14" s="1"/>
  <c r="AQ103" i="14"/>
  <c r="AQ104" i="14" s="1"/>
  <c r="AQ33" i="14"/>
  <c r="AQ34" i="14" s="1"/>
  <c r="AR51" i="8"/>
  <c r="AR93" i="8"/>
  <c r="AQ36" i="14" l="1"/>
  <c r="AQ53" i="14"/>
  <c r="AQ54" i="14" s="1"/>
  <c r="AQ56" i="14" s="1"/>
  <c r="AR17" i="14"/>
  <c r="AR19" i="14" s="1"/>
  <c r="AR20" i="14" s="1"/>
  <c r="AR46" i="8"/>
  <c r="AS47" i="8" s="1"/>
  <c r="AS53" i="8" s="1"/>
  <c r="AS55" i="8" s="1"/>
  <c r="AS59" i="8" s="1"/>
  <c r="AQ106" i="14"/>
  <c r="AQ123" i="14"/>
  <c r="AQ124" i="14" s="1"/>
  <c r="AQ126" i="14" s="1"/>
  <c r="AR54" i="8"/>
  <c r="AR65" i="8"/>
  <c r="AS66" i="8" s="1"/>
  <c r="AS68" i="8" s="1"/>
  <c r="AS69" i="8" s="1"/>
  <c r="AQ192" i="14"/>
  <c r="AQ193" i="14" s="1"/>
  <c r="AQ195" i="14" s="1"/>
  <c r="AQ175" i="14"/>
  <c r="AR4" i="15"/>
  <c r="AR4" i="14"/>
  <c r="AR4" i="8"/>
  <c r="AR4" i="20"/>
  <c r="AS3" i="15"/>
  <c r="AS3" i="14"/>
  <c r="AS100" i="8"/>
  <c r="AS102" i="8" s="1"/>
  <c r="AS34" i="8"/>
  <c r="AS26" i="8"/>
  <c r="AS28" i="8" s="1"/>
  <c r="AS92" i="8" s="1"/>
  <c r="AS50" i="8"/>
  <c r="AS88" i="8"/>
  <c r="AS89" i="8" s="1"/>
  <c r="AS91" i="8" s="1"/>
  <c r="AS93" i="8" s="1"/>
  <c r="AS40" i="8"/>
  <c r="AS41" i="8" s="1"/>
  <c r="AS3" i="20"/>
  <c r="AS3" i="8"/>
  <c r="AT23" i="8"/>
  <c r="AS35" i="8" l="1"/>
  <c r="AS36" i="8"/>
  <c r="AS58" i="8" s="1"/>
  <c r="AS60" i="8" s="1"/>
  <c r="AT2" i="15"/>
  <c r="AT2" i="14"/>
  <c r="AT24" i="8"/>
  <c r="AT27" i="8"/>
  <c r="AT87" i="8"/>
  <c r="AT2" i="20"/>
  <c r="AT2" i="8"/>
  <c r="AS188" i="14"/>
  <c r="AS189" i="14" s="1"/>
  <c r="AS191" i="14" s="1"/>
  <c r="AS5" i="15"/>
  <c r="AS119" i="14"/>
  <c r="AS120" i="14" s="1"/>
  <c r="AS122" i="14" s="1"/>
  <c r="AS5" i="14"/>
  <c r="AS49" i="14"/>
  <c r="AS50" i="14" s="1"/>
  <c r="AS52" i="14" s="1"/>
  <c r="AS5" i="20"/>
  <c r="AS5" i="8"/>
  <c r="AR172" i="14"/>
  <c r="AR173" i="14" s="1"/>
  <c r="AR33" i="14"/>
  <c r="AR34" i="14" s="1"/>
  <c r="AR103" i="14"/>
  <c r="AR104" i="14" s="1"/>
  <c r="AS51" i="8"/>
  <c r="AR53" i="14" l="1"/>
  <c r="AR54" i="14" s="1"/>
  <c r="AR56" i="14" s="1"/>
  <c r="AR36" i="14"/>
  <c r="AR106" i="14"/>
  <c r="AR123" i="14"/>
  <c r="AR124" i="14" s="1"/>
  <c r="AR126" i="14" s="1"/>
  <c r="AS4" i="15"/>
  <c r="AS4" i="14"/>
  <c r="AS4" i="8"/>
  <c r="AS4" i="20"/>
  <c r="AS65" i="8"/>
  <c r="AT66" i="8" s="1"/>
  <c r="AT68" i="8" s="1"/>
  <c r="AT69" i="8" s="1"/>
  <c r="AS54" i="8"/>
  <c r="AR175" i="14"/>
  <c r="AR192" i="14"/>
  <c r="AR193" i="14" s="1"/>
  <c r="AR195" i="14" s="1"/>
  <c r="AT3" i="15"/>
  <c r="AT88" i="8"/>
  <c r="AT89" i="8" s="1"/>
  <c r="AT91" i="8" s="1"/>
  <c r="AT3" i="14"/>
  <c r="AT40" i="8"/>
  <c r="AT41" i="8" s="1"/>
  <c r="AT3" i="8"/>
  <c r="AT100" i="8"/>
  <c r="AT102" i="8" s="1"/>
  <c r="AT26" i="8"/>
  <c r="AT28" i="8" s="1"/>
  <c r="AT92" i="8" s="1"/>
  <c r="AT50" i="8"/>
  <c r="AT34" i="8"/>
  <c r="AT3" i="20"/>
  <c r="AU23" i="8"/>
  <c r="AS46" i="8"/>
  <c r="AT47" i="8" s="1"/>
  <c r="AT53" i="8" s="1"/>
  <c r="AT55" i="8" s="1"/>
  <c r="AT59" i="8" s="1"/>
  <c r="AS17" i="14"/>
  <c r="AS19" i="14" s="1"/>
  <c r="AS20" i="14" s="1"/>
  <c r="AS172" i="14" l="1"/>
  <c r="AS173" i="14" s="1"/>
  <c r="AS103" i="14"/>
  <c r="AS104" i="14" s="1"/>
  <c r="AS33" i="14"/>
  <c r="AS34" i="14" s="1"/>
  <c r="AT35" i="8"/>
  <c r="AT36" i="8"/>
  <c r="AT58" i="8" s="1"/>
  <c r="AT60" i="8" s="1"/>
  <c r="AT51" i="8"/>
  <c r="AU2" i="15"/>
  <c r="AU87" i="8"/>
  <c r="AU2" i="8"/>
  <c r="AU27" i="8"/>
  <c r="AU2" i="14"/>
  <c r="AU24" i="8"/>
  <c r="AU2" i="20"/>
  <c r="AT5" i="15"/>
  <c r="AT188" i="14"/>
  <c r="AT189" i="14" s="1"/>
  <c r="AT191" i="14" s="1"/>
  <c r="AT49" i="14"/>
  <c r="AT50" i="14" s="1"/>
  <c r="AT52" i="14" s="1"/>
  <c r="AT119" i="14"/>
  <c r="AT120" i="14" s="1"/>
  <c r="AT122" i="14" s="1"/>
  <c r="AT5" i="14"/>
  <c r="AT5" i="8"/>
  <c r="AT5" i="20"/>
  <c r="AT93" i="8"/>
  <c r="AT17" i="14" l="1"/>
  <c r="AT19" i="14" s="1"/>
  <c r="AT20" i="14" s="1"/>
  <c r="AT46" i="8"/>
  <c r="AU47" i="8" s="1"/>
  <c r="AU53" i="8" s="1"/>
  <c r="AT54" i="8"/>
  <c r="AT65" i="8"/>
  <c r="AU66" i="8" s="1"/>
  <c r="AU68" i="8" s="1"/>
  <c r="AU69" i="8" s="1"/>
  <c r="AS53" i="14"/>
  <c r="AS54" i="14" s="1"/>
  <c r="AS56" i="14" s="1"/>
  <c r="AS36" i="14"/>
  <c r="AU3" i="15"/>
  <c r="AU3" i="14"/>
  <c r="AU100" i="8"/>
  <c r="AU102" i="8" s="1"/>
  <c r="AU50" i="8"/>
  <c r="AU34" i="8"/>
  <c r="AU26" i="8"/>
  <c r="AU28" i="8" s="1"/>
  <c r="AU92" i="8" s="1"/>
  <c r="AU3" i="20"/>
  <c r="AU88" i="8"/>
  <c r="AU89" i="8" s="1"/>
  <c r="AU91" i="8" s="1"/>
  <c r="AU93" i="8" s="1"/>
  <c r="AU40" i="8"/>
  <c r="AU41" i="8" s="1"/>
  <c r="AU3" i="8"/>
  <c r="AV23" i="8"/>
  <c r="AS123" i="14"/>
  <c r="AS124" i="14" s="1"/>
  <c r="AS126" i="14" s="1"/>
  <c r="AS106" i="14"/>
  <c r="AT4" i="15"/>
  <c r="AT4" i="14"/>
  <c r="AT4" i="20"/>
  <c r="AT4" i="8"/>
  <c r="AS192" i="14"/>
  <c r="AS193" i="14" s="1"/>
  <c r="AS195" i="14" s="1"/>
  <c r="AS175" i="14"/>
  <c r="AU35" i="8" l="1"/>
  <c r="AU36" i="8"/>
  <c r="AU58" i="8" s="1"/>
  <c r="AU51" i="8"/>
  <c r="AV2" i="15"/>
  <c r="AV2" i="14"/>
  <c r="AV27" i="8"/>
  <c r="AV24" i="8"/>
  <c r="AV2" i="8"/>
  <c r="AV2" i="20"/>
  <c r="AV87" i="8"/>
  <c r="AU188" i="14"/>
  <c r="AU189" i="14" s="1"/>
  <c r="AU191" i="14" s="1"/>
  <c r="AU5" i="15"/>
  <c r="AU119" i="14"/>
  <c r="AU120" i="14" s="1"/>
  <c r="AU122" i="14" s="1"/>
  <c r="AU49" i="14"/>
  <c r="AU50" i="14" s="1"/>
  <c r="AU52" i="14" s="1"/>
  <c r="AU5" i="14"/>
  <c r="AU5" i="8"/>
  <c r="AU5" i="20"/>
  <c r="AU55" i="8"/>
  <c r="AU59" i="8" s="1"/>
  <c r="AT172" i="14"/>
  <c r="AT173" i="14" s="1"/>
  <c r="AT33" i="14"/>
  <c r="AT34" i="14" s="1"/>
  <c r="AT103" i="14"/>
  <c r="AT104" i="14" s="1"/>
  <c r="AV3" i="15" l="1"/>
  <c r="AV100" i="8"/>
  <c r="AV102" i="8" s="1"/>
  <c r="AV40" i="8"/>
  <c r="AV41" i="8" s="1"/>
  <c r="AV3" i="8"/>
  <c r="AV88" i="8"/>
  <c r="AV89" i="8" s="1"/>
  <c r="AV91" i="8" s="1"/>
  <c r="AV3" i="14"/>
  <c r="AV50" i="8"/>
  <c r="AV34" i="8"/>
  <c r="AV26" i="8"/>
  <c r="AV28" i="8" s="1"/>
  <c r="AV92" i="8" s="1"/>
  <c r="AV3" i="20"/>
  <c r="AW23" i="8"/>
  <c r="AU65" i="8"/>
  <c r="AV66" i="8" s="1"/>
  <c r="AV68" i="8" s="1"/>
  <c r="AV69" i="8" s="1"/>
  <c r="AU54" i="8"/>
  <c r="AU60" i="8"/>
  <c r="AT123" i="14"/>
  <c r="AT124" i="14" s="1"/>
  <c r="AT126" i="14" s="1"/>
  <c r="AT106" i="14"/>
  <c r="AT36" i="14"/>
  <c r="AT53" i="14"/>
  <c r="AT54" i="14" s="1"/>
  <c r="AT56" i="14" s="1"/>
  <c r="AT192" i="14"/>
  <c r="AT193" i="14" s="1"/>
  <c r="AT195" i="14" s="1"/>
  <c r="AT175" i="14"/>
  <c r="AU17" i="14"/>
  <c r="AU19" i="14" s="1"/>
  <c r="AU20" i="14" s="1"/>
  <c r="AU46" i="8"/>
  <c r="AV47" i="8" s="1"/>
  <c r="AV53" i="8" s="1"/>
  <c r="AV55" i="8" s="1"/>
  <c r="AV59" i="8" s="1"/>
  <c r="AV35" i="8" l="1"/>
  <c r="AV36" i="8"/>
  <c r="AV58" i="8" s="1"/>
  <c r="AV60" i="8" s="1"/>
  <c r="AU172" i="14"/>
  <c r="AU173" i="14" s="1"/>
  <c r="AU103" i="14"/>
  <c r="AU104" i="14" s="1"/>
  <c r="AU33" i="14"/>
  <c r="AU34" i="14" s="1"/>
  <c r="AW2" i="15"/>
  <c r="AW2" i="14"/>
  <c r="AW2" i="8"/>
  <c r="AW87" i="8"/>
  <c r="AW27" i="8"/>
  <c r="AW24" i="8"/>
  <c r="AW2" i="20"/>
  <c r="AV51" i="8"/>
  <c r="AV5" i="15"/>
  <c r="AV188" i="14"/>
  <c r="AV189" i="14" s="1"/>
  <c r="AV191" i="14" s="1"/>
  <c r="AV49" i="14"/>
  <c r="AV50" i="14" s="1"/>
  <c r="AV52" i="14" s="1"/>
  <c r="AV5" i="8"/>
  <c r="AV119" i="14"/>
  <c r="AV120" i="14" s="1"/>
  <c r="AV122" i="14" s="1"/>
  <c r="AV5" i="14"/>
  <c r="AV5" i="20"/>
  <c r="AU4" i="15"/>
  <c r="AU4" i="8"/>
  <c r="AU4" i="14"/>
  <c r="AU4" i="20"/>
  <c r="AV93" i="8"/>
  <c r="AW3" i="15" l="1"/>
  <c r="AW3" i="14"/>
  <c r="AW100" i="8"/>
  <c r="AW102" i="8" s="1"/>
  <c r="AW34" i="8"/>
  <c r="AW26" i="8"/>
  <c r="AW28" i="8" s="1"/>
  <c r="AW92" i="8" s="1"/>
  <c r="AW50" i="8"/>
  <c r="AW88" i="8"/>
  <c r="AW89" i="8" s="1"/>
  <c r="AW91" i="8" s="1"/>
  <c r="AW93" i="8" s="1"/>
  <c r="AW40" i="8"/>
  <c r="AW41" i="8" s="1"/>
  <c r="AW3" i="20"/>
  <c r="AW3" i="8"/>
  <c r="AX23" i="8"/>
  <c r="AU192" i="14"/>
  <c r="AU193" i="14" s="1"/>
  <c r="AU195" i="14" s="1"/>
  <c r="AU175" i="14"/>
  <c r="AV54" i="8"/>
  <c r="AV65" i="8"/>
  <c r="AW66" i="8" s="1"/>
  <c r="AW68" i="8" s="1"/>
  <c r="AW69" i="8" s="1"/>
  <c r="AV4" i="15"/>
  <c r="AV4" i="14"/>
  <c r="AV4" i="8"/>
  <c r="AV4" i="20"/>
  <c r="AU36" i="14"/>
  <c r="AU53" i="14"/>
  <c r="AU54" i="14" s="1"/>
  <c r="AU56" i="14" s="1"/>
  <c r="AV17" i="14"/>
  <c r="AV19" i="14" s="1"/>
  <c r="AV20" i="14" s="1"/>
  <c r="AV46" i="8"/>
  <c r="AW47" i="8" s="1"/>
  <c r="AW53" i="8" s="1"/>
  <c r="AW55" i="8" s="1"/>
  <c r="AW59" i="8" s="1"/>
  <c r="AU106" i="14"/>
  <c r="AU123" i="14"/>
  <c r="AU124" i="14" s="1"/>
  <c r="AU126" i="14" s="1"/>
  <c r="AW188" i="14" l="1"/>
  <c r="AW189" i="14" s="1"/>
  <c r="AW191" i="14" s="1"/>
  <c r="AW5" i="15"/>
  <c r="AW119" i="14"/>
  <c r="AW120" i="14" s="1"/>
  <c r="AW122" i="14" s="1"/>
  <c r="AW5" i="14"/>
  <c r="AW5" i="20"/>
  <c r="AW49" i="14"/>
  <c r="AW50" i="14" s="1"/>
  <c r="AW52" i="14" s="1"/>
  <c r="AW5" i="8"/>
  <c r="AV172" i="14"/>
  <c r="AV173" i="14" s="1"/>
  <c r="AV103" i="14"/>
  <c r="AV104" i="14" s="1"/>
  <c r="AV33" i="14"/>
  <c r="AV34" i="14" s="1"/>
  <c r="AX2" i="15"/>
  <c r="AX2" i="14"/>
  <c r="AX24" i="8"/>
  <c r="AX27" i="8"/>
  <c r="AX87" i="8"/>
  <c r="AX2" i="20"/>
  <c r="AX2" i="8"/>
  <c r="AW51" i="8"/>
  <c r="AW35" i="8"/>
  <c r="AW36" i="8"/>
  <c r="AW58" i="8" s="1"/>
  <c r="AW60" i="8" s="1"/>
  <c r="AW65" i="8" l="1"/>
  <c r="AX66" i="8" s="1"/>
  <c r="AX68" i="8" s="1"/>
  <c r="AX69" i="8" s="1"/>
  <c r="AW54" i="8"/>
  <c r="AV192" i="14"/>
  <c r="AV193" i="14" s="1"/>
  <c r="AV195" i="14" s="1"/>
  <c r="AV175" i="14"/>
  <c r="AX3" i="15"/>
  <c r="AX3" i="14"/>
  <c r="AX88" i="8"/>
  <c r="AX89" i="8" s="1"/>
  <c r="AX91" i="8" s="1"/>
  <c r="AX93" i="8" s="1"/>
  <c r="AX40" i="8"/>
  <c r="AX41" i="8" s="1"/>
  <c r="AX3" i="8"/>
  <c r="AX50" i="8"/>
  <c r="AX34" i="8"/>
  <c r="AX26" i="8"/>
  <c r="AX28" i="8" s="1"/>
  <c r="AX92" i="8" s="1"/>
  <c r="AX100" i="8"/>
  <c r="AX102" i="8" s="1"/>
  <c r="AX3" i="20"/>
  <c r="AY23" i="8"/>
  <c r="AV53" i="14"/>
  <c r="AV54" i="14" s="1"/>
  <c r="AV56" i="14" s="1"/>
  <c r="AV36" i="14"/>
  <c r="AW4" i="15"/>
  <c r="AW4" i="14"/>
  <c r="AW4" i="8"/>
  <c r="AW4" i="20"/>
  <c r="AW17" i="14"/>
  <c r="AW19" i="14" s="1"/>
  <c r="AW20" i="14" s="1"/>
  <c r="AW46" i="8"/>
  <c r="AX47" i="8" s="1"/>
  <c r="AX53" i="8" s="1"/>
  <c r="AX55" i="8" s="1"/>
  <c r="AX59" i="8" s="1"/>
  <c r="AV106" i="14"/>
  <c r="AV123" i="14"/>
  <c r="AV124" i="14" s="1"/>
  <c r="AV126" i="14" s="1"/>
  <c r="AW172" i="14" l="1"/>
  <c r="AW173" i="14" s="1"/>
  <c r="AW103" i="14"/>
  <c r="AW104" i="14" s="1"/>
  <c r="AW33" i="14"/>
  <c r="AW34" i="14" s="1"/>
  <c r="AY2" i="15"/>
  <c r="AY87" i="8"/>
  <c r="AY2" i="8"/>
  <c r="AY24" i="8"/>
  <c r="AY2" i="14"/>
  <c r="AY27" i="8"/>
  <c r="AY2" i="20"/>
  <c r="AX51" i="8"/>
  <c r="AX5" i="15"/>
  <c r="AX188" i="14"/>
  <c r="AX189" i="14" s="1"/>
  <c r="AX191" i="14" s="1"/>
  <c r="AX119" i="14"/>
  <c r="AX120" i="14" s="1"/>
  <c r="AX122" i="14" s="1"/>
  <c r="AX49" i="14"/>
  <c r="AX50" i="14" s="1"/>
  <c r="AX52" i="14" s="1"/>
  <c r="AX5" i="8"/>
  <c r="AX5" i="14"/>
  <c r="AX5" i="20"/>
  <c r="AX35" i="8"/>
  <c r="AX36" i="8"/>
  <c r="AX58" i="8" s="1"/>
  <c r="AX60" i="8" s="1"/>
  <c r="AY3" i="15" l="1"/>
  <c r="AY3" i="14"/>
  <c r="AY100" i="8"/>
  <c r="AY102" i="8" s="1"/>
  <c r="AY50" i="8"/>
  <c r="AY34" i="8"/>
  <c r="AY26" i="8"/>
  <c r="AY28" i="8" s="1"/>
  <c r="AY92" i="8" s="1"/>
  <c r="AY3" i="8"/>
  <c r="AY3" i="20"/>
  <c r="AY88" i="8"/>
  <c r="AY89" i="8" s="1"/>
  <c r="AY91" i="8" s="1"/>
  <c r="AY93" i="8" s="1"/>
  <c r="AY40" i="8"/>
  <c r="AY41" i="8" s="1"/>
  <c r="AZ23" i="8"/>
  <c r="AW53" i="14"/>
  <c r="AW54" i="14" s="1"/>
  <c r="AW56" i="14" s="1"/>
  <c r="AW36" i="14"/>
  <c r="AX46" i="8"/>
  <c r="AY47" i="8" s="1"/>
  <c r="AY53" i="8" s="1"/>
  <c r="AY55" i="8" s="1"/>
  <c r="AY59" i="8" s="1"/>
  <c r="AX17" i="14"/>
  <c r="AX19" i="14" s="1"/>
  <c r="AX20" i="14" s="1"/>
  <c r="AX54" i="8"/>
  <c r="AX65" i="8"/>
  <c r="AY66" i="8" s="1"/>
  <c r="AY68" i="8" s="1"/>
  <c r="AY69" i="8" s="1"/>
  <c r="AW123" i="14"/>
  <c r="AW124" i="14" s="1"/>
  <c r="AW126" i="14" s="1"/>
  <c r="AW106" i="14"/>
  <c r="AX4" i="15"/>
  <c r="AX4" i="14"/>
  <c r="AX4" i="20"/>
  <c r="AX4" i="8"/>
  <c r="AW192" i="14"/>
  <c r="AW193" i="14" s="1"/>
  <c r="AW195" i="14" s="1"/>
  <c r="AW175" i="14"/>
  <c r="AX172" i="14" l="1"/>
  <c r="AX173" i="14" s="1"/>
  <c r="AX103" i="14"/>
  <c r="AX104" i="14" s="1"/>
  <c r="AX33" i="14"/>
  <c r="AX34" i="14" s="1"/>
  <c r="AZ2" i="15"/>
  <c r="AZ2" i="14"/>
  <c r="AZ27" i="8"/>
  <c r="AZ24" i="8"/>
  <c r="AZ2" i="20"/>
  <c r="AZ87" i="8"/>
  <c r="AZ2" i="8"/>
  <c r="AY35" i="8"/>
  <c r="AY36" i="8"/>
  <c r="AY58" i="8" s="1"/>
  <c r="AY60" i="8" s="1"/>
  <c r="AY188" i="14"/>
  <c r="AY189" i="14" s="1"/>
  <c r="AY191" i="14" s="1"/>
  <c r="AY5" i="15"/>
  <c r="AY119" i="14"/>
  <c r="AY120" i="14" s="1"/>
  <c r="AY122" i="14" s="1"/>
  <c r="AY49" i="14"/>
  <c r="AY50" i="14" s="1"/>
  <c r="AY52" i="14" s="1"/>
  <c r="AY5" i="14"/>
  <c r="AY5" i="8"/>
  <c r="AY5" i="20"/>
  <c r="AY51" i="8"/>
  <c r="AY17" i="14" l="1"/>
  <c r="AY19" i="14" s="1"/>
  <c r="AY20" i="14" s="1"/>
  <c r="AY46" i="8"/>
  <c r="AZ47" i="8" s="1"/>
  <c r="AZ53" i="8" s="1"/>
  <c r="AZ3" i="15"/>
  <c r="AZ40" i="8"/>
  <c r="AZ41" i="8" s="1"/>
  <c r="AZ3" i="8"/>
  <c r="AZ100" i="8"/>
  <c r="AZ102" i="8" s="1"/>
  <c r="AZ88" i="8"/>
  <c r="AZ89" i="8" s="1"/>
  <c r="AZ91" i="8" s="1"/>
  <c r="AZ3" i="14"/>
  <c r="AZ50" i="8"/>
  <c r="AZ34" i="8"/>
  <c r="AZ26" i="8"/>
  <c r="AZ28" i="8" s="1"/>
  <c r="AZ92" i="8" s="1"/>
  <c r="AZ3" i="20"/>
  <c r="BA23" i="8"/>
  <c r="AX36" i="14"/>
  <c r="AX53" i="14"/>
  <c r="AX54" i="14" s="1"/>
  <c r="AX56" i="14" s="1"/>
  <c r="AY65" i="8"/>
  <c r="AZ66" i="8" s="1"/>
  <c r="AZ68" i="8" s="1"/>
  <c r="AZ69" i="8" s="1"/>
  <c r="AY54" i="8"/>
  <c r="AX123" i="14"/>
  <c r="AX124" i="14" s="1"/>
  <c r="AX126" i="14" s="1"/>
  <c r="AX106" i="14"/>
  <c r="AY4" i="15"/>
  <c r="AY4" i="8"/>
  <c r="AY4" i="14"/>
  <c r="AY4" i="20"/>
  <c r="AX175" i="14"/>
  <c r="AX192" i="14"/>
  <c r="AX193" i="14" s="1"/>
  <c r="AX195" i="14" s="1"/>
  <c r="AZ93" i="8" l="1"/>
  <c r="AZ35" i="8"/>
  <c r="AZ36" i="8"/>
  <c r="AZ58" i="8" s="1"/>
  <c r="AZ5" i="15"/>
  <c r="AZ188" i="14"/>
  <c r="AZ189" i="14" s="1"/>
  <c r="AZ191" i="14" s="1"/>
  <c r="AZ119" i="14"/>
  <c r="AZ120" i="14" s="1"/>
  <c r="AZ122" i="14" s="1"/>
  <c r="AZ49" i="14"/>
  <c r="AZ50" i="14" s="1"/>
  <c r="AZ52" i="14" s="1"/>
  <c r="AZ5" i="8"/>
  <c r="AZ5" i="14"/>
  <c r="AZ5" i="20"/>
  <c r="AZ55" i="8"/>
  <c r="AZ59" i="8" s="1"/>
  <c r="BA2" i="15"/>
  <c r="BA2" i="8"/>
  <c r="BA2" i="14"/>
  <c r="BA87" i="8"/>
  <c r="BA24" i="8"/>
  <c r="BA27" i="8"/>
  <c r="BA2" i="20"/>
  <c r="AZ51" i="8"/>
  <c r="AY172" i="14"/>
  <c r="AY173" i="14" s="1"/>
  <c r="AY33" i="14"/>
  <c r="AY34" i="14" s="1"/>
  <c r="AY103" i="14"/>
  <c r="AY104" i="14" s="1"/>
  <c r="AZ60" i="8" l="1"/>
  <c r="AY36" i="14"/>
  <c r="AY53" i="14"/>
  <c r="AY54" i="14" s="1"/>
  <c r="AY56" i="14" s="1"/>
  <c r="AY192" i="14"/>
  <c r="AY193" i="14" s="1"/>
  <c r="AY195" i="14" s="1"/>
  <c r="AY175" i="14"/>
  <c r="AZ17" i="14"/>
  <c r="AZ19" i="14" s="1"/>
  <c r="AZ20" i="14" s="1"/>
  <c r="AZ46" i="8"/>
  <c r="BA47" i="8" s="1"/>
  <c r="BA53" i="8" s="1"/>
  <c r="AY106" i="14"/>
  <c r="AY123" i="14"/>
  <c r="AY124" i="14" s="1"/>
  <c r="AY126" i="14" s="1"/>
  <c r="AZ54" i="8"/>
  <c r="AZ65" i="8"/>
  <c r="BA66" i="8" s="1"/>
  <c r="BA68" i="8" s="1"/>
  <c r="BA69" i="8" s="1"/>
  <c r="BA3" i="15"/>
  <c r="BA3" i="14"/>
  <c r="BA100" i="8"/>
  <c r="BA102" i="8" s="1"/>
  <c r="BA34" i="8"/>
  <c r="BA26" i="8"/>
  <c r="BA28" i="8" s="1"/>
  <c r="BA92" i="8" s="1"/>
  <c r="BA50" i="8"/>
  <c r="BA88" i="8"/>
  <c r="BA89" i="8" s="1"/>
  <c r="BA91" i="8" s="1"/>
  <c r="BA93" i="8" s="1"/>
  <c r="BA40" i="8"/>
  <c r="BA41" i="8" s="1"/>
  <c r="BA3" i="20"/>
  <c r="BA3" i="8"/>
  <c r="BB23" i="8"/>
  <c r="BA188" i="14" l="1"/>
  <c r="BA189" i="14" s="1"/>
  <c r="BA191" i="14" s="1"/>
  <c r="BA5" i="15"/>
  <c r="BA5" i="14"/>
  <c r="BA119" i="14"/>
  <c r="BA120" i="14" s="1"/>
  <c r="BA122" i="14" s="1"/>
  <c r="BA49" i="14"/>
  <c r="BA50" i="14" s="1"/>
  <c r="BA52" i="14" s="1"/>
  <c r="BA5" i="20"/>
  <c r="BA5" i="8"/>
  <c r="BA51" i="8"/>
  <c r="AZ4" i="15"/>
  <c r="AZ4" i="14"/>
  <c r="AZ4" i="8"/>
  <c r="AZ4" i="20"/>
  <c r="BB2" i="15"/>
  <c r="BB2" i="14"/>
  <c r="BB24" i="8"/>
  <c r="BB27" i="8"/>
  <c r="BB87" i="8"/>
  <c r="BB2" i="20"/>
  <c r="BB2" i="8"/>
  <c r="AZ172" i="14"/>
  <c r="AZ173" i="14" s="1"/>
  <c r="AZ103" i="14"/>
  <c r="AZ104" i="14" s="1"/>
  <c r="AZ33" i="14"/>
  <c r="AZ34" i="14" s="1"/>
  <c r="BA35" i="8"/>
  <c r="BA36" i="8"/>
  <c r="BA58" i="8" s="1"/>
  <c r="BA60" i="8" s="1"/>
  <c r="BA55" i="8"/>
  <c r="BA59" i="8" s="1"/>
  <c r="BA17" i="14" l="1"/>
  <c r="BA19" i="14" s="1"/>
  <c r="BA20" i="14" s="1"/>
  <c r="BA46" i="8"/>
  <c r="BB47" i="8" s="1"/>
  <c r="BB53" i="8" s="1"/>
  <c r="AZ53" i="14"/>
  <c r="AZ54" i="14" s="1"/>
  <c r="AZ56" i="14" s="1"/>
  <c r="AZ36" i="14"/>
  <c r="BB3" i="15"/>
  <c r="BB88" i="8"/>
  <c r="BB89" i="8" s="1"/>
  <c r="BB91" i="8" s="1"/>
  <c r="BB3" i="14"/>
  <c r="BB40" i="8"/>
  <c r="BB41" i="8" s="1"/>
  <c r="BB3" i="8"/>
  <c r="BB26" i="8"/>
  <c r="BB28" i="8" s="1"/>
  <c r="BB92" i="8" s="1"/>
  <c r="BB100" i="8"/>
  <c r="BB102" i="8" s="1"/>
  <c r="BB50" i="8"/>
  <c r="BB34" i="8"/>
  <c r="BB3" i="20"/>
  <c r="BC23" i="8"/>
  <c r="AZ106" i="14"/>
  <c r="AZ123" i="14"/>
  <c r="AZ124" i="14" s="1"/>
  <c r="AZ126" i="14" s="1"/>
  <c r="BA4" i="15"/>
  <c r="BA4" i="14"/>
  <c r="BA4" i="8"/>
  <c r="BA4" i="20"/>
  <c r="AZ192" i="14"/>
  <c r="AZ193" i="14" s="1"/>
  <c r="AZ195" i="14" s="1"/>
  <c r="AZ175" i="14"/>
  <c r="BA65" i="8"/>
  <c r="BB66" i="8" s="1"/>
  <c r="BB68" i="8" s="1"/>
  <c r="BB69" i="8" s="1"/>
  <c r="BA54" i="8"/>
  <c r="BC2" i="15" l="1"/>
  <c r="BC87" i="8"/>
  <c r="BC2" i="8"/>
  <c r="BC2" i="14"/>
  <c r="BC27" i="8"/>
  <c r="BC24" i="8"/>
  <c r="BC2" i="20"/>
  <c r="BB5" i="15"/>
  <c r="BB188" i="14"/>
  <c r="BB189" i="14" s="1"/>
  <c r="BB191" i="14" s="1"/>
  <c r="BB119" i="14"/>
  <c r="BB120" i="14" s="1"/>
  <c r="BB122" i="14" s="1"/>
  <c r="BB49" i="14"/>
  <c r="BB50" i="14" s="1"/>
  <c r="BB52" i="14" s="1"/>
  <c r="BB5" i="14"/>
  <c r="BB5" i="8"/>
  <c r="BB5" i="20"/>
  <c r="BB93" i="8"/>
  <c r="BB55" i="8"/>
  <c r="BB59" i="8" s="1"/>
  <c r="BB51" i="8"/>
  <c r="BB35" i="8"/>
  <c r="BB36" i="8"/>
  <c r="BB58" i="8" s="1"/>
  <c r="BB60" i="8" s="1"/>
  <c r="BA172" i="14"/>
  <c r="BA173" i="14" s="1"/>
  <c r="BA103" i="14"/>
  <c r="BA104" i="14" s="1"/>
  <c r="BA33" i="14"/>
  <c r="BA34" i="14" s="1"/>
  <c r="BA192" i="14" l="1"/>
  <c r="BA193" i="14" s="1"/>
  <c r="BA195" i="14" s="1"/>
  <c r="BA175" i="14"/>
  <c r="BC3" i="15"/>
  <c r="BC3" i="14"/>
  <c r="BC100" i="8"/>
  <c r="BC102" i="8" s="1"/>
  <c r="BC50" i="8"/>
  <c r="BC34" i="8"/>
  <c r="BC26" i="8"/>
  <c r="BC28" i="8" s="1"/>
  <c r="BC92" i="8" s="1"/>
  <c r="BC3" i="20"/>
  <c r="BC88" i="8"/>
  <c r="BC89" i="8" s="1"/>
  <c r="BC91" i="8" s="1"/>
  <c r="BC40" i="8"/>
  <c r="BC41" i="8" s="1"/>
  <c r="BC3" i="8"/>
  <c r="BD23" i="8"/>
  <c r="BA53" i="14"/>
  <c r="BA54" i="14" s="1"/>
  <c r="BA56" i="14" s="1"/>
  <c r="BA36" i="14"/>
  <c r="BB17" i="14"/>
  <c r="BB19" i="14" s="1"/>
  <c r="BB20" i="14" s="1"/>
  <c r="BB46" i="8"/>
  <c r="BC47" i="8" s="1"/>
  <c r="BC53" i="8" s="1"/>
  <c r="BB54" i="8"/>
  <c r="BB65" i="8"/>
  <c r="BC66" i="8" s="1"/>
  <c r="BC68" i="8" s="1"/>
  <c r="BC69" i="8" s="1"/>
  <c r="BA123" i="14"/>
  <c r="BA124" i="14" s="1"/>
  <c r="BA126" i="14" s="1"/>
  <c r="BA106" i="14"/>
  <c r="BB4" i="15"/>
  <c r="BB4" i="14"/>
  <c r="BB4" i="20"/>
  <c r="BB4" i="8"/>
  <c r="BB103" i="14" l="1"/>
  <c r="BB104" i="14" s="1"/>
  <c r="BB33" i="14"/>
  <c r="BB34" i="14" s="1"/>
  <c r="BB172" i="14"/>
  <c r="BB173" i="14" s="1"/>
  <c r="BC35" i="8"/>
  <c r="BC36" i="8"/>
  <c r="BC58" i="8" s="1"/>
  <c r="BC60" i="8" s="1"/>
  <c r="BC93" i="8"/>
  <c r="BC51" i="8"/>
  <c r="BC55" i="8"/>
  <c r="BC59" i="8" s="1"/>
  <c r="BD2" i="15"/>
  <c r="BD2" i="14"/>
  <c r="BD27" i="8"/>
  <c r="BD24" i="8"/>
  <c r="BD2" i="8"/>
  <c r="BD2" i="20"/>
  <c r="BD87" i="8"/>
  <c r="BC188" i="14"/>
  <c r="BC189" i="14" s="1"/>
  <c r="BC191" i="14" s="1"/>
  <c r="BC5" i="15"/>
  <c r="BC119" i="14"/>
  <c r="BC120" i="14" s="1"/>
  <c r="BC122" i="14" s="1"/>
  <c r="BC49" i="14"/>
  <c r="BC50" i="14" s="1"/>
  <c r="BC52" i="14" s="1"/>
  <c r="BC5" i="14"/>
  <c r="BC5" i="8"/>
  <c r="BC5" i="20"/>
  <c r="BD3" i="15" l="1"/>
  <c r="BD100" i="8"/>
  <c r="BD102" i="8" s="1"/>
  <c r="BD40" i="8"/>
  <c r="BD41" i="8" s="1"/>
  <c r="BD3" i="8"/>
  <c r="BD88" i="8"/>
  <c r="BD89" i="8" s="1"/>
  <c r="BD91" i="8" s="1"/>
  <c r="BD50" i="8"/>
  <c r="BD34" i="8"/>
  <c r="BD3" i="14"/>
  <c r="BD26" i="8"/>
  <c r="BD28" i="8" s="1"/>
  <c r="BD92" i="8" s="1"/>
  <c r="BD3" i="20"/>
  <c r="BE23" i="8"/>
  <c r="BB192" i="14"/>
  <c r="BB193" i="14" s="1"/>
  <c r="BB195" i="14" s="1"/>
  <c r="BB175" i="14"/>
  <c r="BC4" i="15"/>
  <c r="BC4" i="8"/>
  <c r="BC4" i="14"/>
  <c r="BC4" i="20"/>
  <c r="BB36" i="14"/>
  <c r="BB53" i="14"/>
  <c r="BB54" i="14" s="1"/>
  <c r="BB56" i="14" s="1"/>
  <c r="BC65" i="8"/>
  <c r="BD66" i="8" s="1"/>
  <c r="BD68" i="8" s="1"/>
  <c r="BD69" i="8" s="1"/>
  <c r="BC54" i="8"/>
  <c r="BC17" i="14"/>
  <c r="BC19" i="14" s="1"/>
  <c r="BC20" i="14" s="1"/>
  <c r="BC46" i="8"/>
  <c r="BD47" i="8" s="1"/>
  <c r="BD53" i="8" s="1"/>
  <c r="BB106" i="14"/>
  <c r="BB123" i="14"/>
  <c r="BB124" i="14" s="1"/>
  <c r="BB126" i="14" s="1"/>
  <c r="BD51" i="8" l="1"/>
  <c r="BD5" i="15"/>
  <c r="BD188" i="14"/>
  <c r="BD189" i="14" s="1"/>
  <c r="BD191" i="14" s="1"/>
  <c r="BD119" i="14"/>
  <c r="BD120" i="14" s="1"/>
  <c r="BD122" i="14" s="1"/>
  <c r="BD49" i="14"/>
  <c r="BD50" i="14" s="1"/>
  <c r="BD52" i="14" s="1"/>
  <c r="BD5" i="8"/>
  <c r="BD5" i="14"/>
  <c r="BD5" i="20"/>
  <c r="BD93" i="8"/>
  <c r="BE2" i="15"/>
  <c r="BE2" i="14"/>
  <c r="BE2" i="8"/>
  <c r="BE87" i="8"/>
  <c r="BE27" i="8"/>
  <c r="BE24" i="8"/>
  <c r="BE2" i="20"/>
  <c r="BD35" i="8"/>
  <c r="BD36" i="8"/>
  <c r="BD58" i="8" s="1"/>
  <c r="BD60" i="8" s="1"/>
  <c r="BD55" i="8"/>
  <c r="BD59" i="8" s="1"/>
  <c r="BC172" i="14"/>
  <c r="BC173" i="14" s="1"/>
  <c r="BC103" i="14"/>
  <c r="BC104" i="14" s="1"/>
  <c r="BC33" i="14"/>
  <c r="BC34" i="14" s="1"/>
  <c r="BC36" i="14" l="1"/>
  <c r="BC53" i="14"/>
  <c r="BC54" i="14" s="1"/>
  <c r="BC56" i="14" s="1"/>
  <c r="BC106" i="14"/>
  <c r="BC123" i="14"/>
  <c r="BC124" i="14" s="1"/>
  <c r="BC126" i="14" s="1"/>
  <c r="BD54" i="8"/>
  <c r="BD65" i="8"/>
  <c r="BE66" i="8" s="1"/>
  <c r="BE68" i="8" s="1"/>
  <c r="BE69" i="8" s="1"/>
  <c r="BD4" i="15"/>
  <c r="BD4" i="14"/>
  <c r="BD4" i="8"/>
  <c r="BD4" i="20"/>
  <c r="BD46" i="8"/>
  <c r="BE47" i="8" s="1"/>
  <c r="BE53" i="8" s="1"/>
  <c r="BE55" i="8" s="1"/>
  <c r="BE59" i="8" s="1"/>
  <c r="BD17" i="14"/>
  <c r="BD19" i="14" s="1"/>
  <c r="BD20" i="14" s="1"/>
  <c r="BC192" i="14"/>
  <c r="BC193" i="14" s="1"/>
  <c r="BC195" i="14" s="1"/>
  <c r="BC175" i="14"/>
  <c r="BE3" i="15"/>
  <c r="BE3" i="14"/>
  <c r="BE100" i="8"/>
  <c r="BE102" i="8" s="1"/>
  <c r="BE34" i="8"/>
  <c r="BE26" i="8"/>
  <c r="BE28" i="8" s="1"/>
  <c r="BE92" i="8" s="1"/>
  <c r="BE50" i="8"/>
  <c r="BE88" i="8"/>
  <c r="BE89" i="8" s="1"/>
  <c r="BE91" i="8" s="1"/>
  <c r="BE93" i="8" s="1"/>
  <c r="BE40" i="8"/>
  <c r="BE41" i="8" s="1"/>
  <c r="BE3" i="20"/>
  <c r="BE3" i="8"/>
  <c r="BF23" i="8"/>
  <c r="BE35" i="8" l="1"/>
  <c r="BE36" i="8"/>
  <c r="BE58" i="8" s="1"/>
  <c r="BE60" i="8" s="1"/>
  <c r="BF2" i="15"/>
  <c r="BF2" i="14"/>
  <c r="BF24" i="8"/>
  <c r="BF27" i="8"/>
  <c r="BF87" i="8"/>
  <c r="BF2" i="20"/>
  <c r="BF2" i="8"/>
  <c r="BE188" i="14"/>
  <c r="BE189" i="14" s="1"/>
  <c r="BE191" i="14" s="1"/>
  <c r="BE5" i="15"/>
  <c r="BE119" i="14"/>
  <c r="BE120" i="14" s="1"/>
  <c r="BE122" i="14" s="1"/>
  <c r="BE5" i="14"/>
  <c r="BE49" i="14"/>
  <c r="BE50" i="14" s="1"/>
  <c r="BE52" i="14" s="1"/>
  <c r="BE5" i="20"/>
  <c r="BE5" i="8"/>
  <c r="BE51" i="8"/>
  <c r="BD172" i="14"/>
  <c r="BD173" i="14" s="1"/>
  <c r="BD33" i="14"/>
  <c r="BD34" i="14" s="1"/>
  <c r="BD103" i="14"/>
  <c r="BD104" i="14" s="1"/>
  <c r="BD192" i="14" l="1"/>
  <c r="BD193" i="14" s="1"/>
  <c r="BD195" i="14" s="1"/>
  <c r="BD175" i="14"/>
  <c r="BE65" i="8"/>
  <c r="BF66" i="8" s="1"/>
  <c r="BF68" i="8" s="1"/>
  <c r="BF69" i="8" s="1"/>
  <c r="BE54" i="8"/>
  <c r="BE4" i="15"/>
  <c r="BE4" i="14"/>
  <c r="BE4" i="8"/>
  <c r="BE4" i="20"/>
  <c r="BD123" i="14"/>
  <c r="BD124" i="14" s="1"/>
  <c r="BD126" i="14" s="1"/>
  <c r="BD106" i="14"/>
  <c r="BD53" i="14"/>
  <c r="BD54" i="14" s="1"/>
  <c r="BD56" i="14" s="1"/>
  <c r="BD36" i="14"/>
  <c r="BF3" i="15"/>
  <c r="BF3" i="14"/>
  <c r="BF88" i="8"/>
  <c r="BF89" i="8" s="1"/>
  <c r="BF91" i="8" s="1"/>
  <c r="BF93" i="8" s="1"/>
  <c r="BF40" i="8"/>
  <c r="BF41" i="8" s="1"/>
  <c r="BF3" i="8"/>
  <c r="BF100" i="8"/>
  <c r="BF102" i="8" s="1"/>
  <c r="BF50" i="8"/>
  <c r="BF34" i="8"/>
  <c r="BF26" i="8"/>
  <c r="BF28" i="8" s="1"/>
  <c r="BF92" i="8" s="1"/>
  <c r="BF3" i="20"/>
  <c r="BG23" i="8"/>
  <c r="BE17" i="14"/>
  <c r="BE19" i="14" s="1"/>
  <c r="BE20" i="14" s="1"/>
  <c r="BE46" i="8"/>
  <c r="BF47" i="8" s="1"/>
  <c r="BF53" i="8" s="1"/>
  <c r="BF55" i="8" s="1"/>
  <c r="BF59" i="8" s="1"/>
  <c r="BG2" i="15" l="1"/>
  <c r="BG87" i="8"/>
  <c r="BG2" i="8"/>
  <c r="BG2" i="14"/>
  <c r="BG24" i="8"/>
  <c r="BG27" i="8"/>
  <c r="BG2" i="20"/>
  <c r="BF51" i="8"/>
  <c r="BE172" i="14"/>
  <c r="BE173" i="14" s="1"/>
  <c r="BE103" i="14"/>
  <c r="BE104" i="14" s="1"/>
  <c r="BE33" i="14"/>
  <c r="BE34" i="14" s="1"/>
  <c r="BF35" i="8"/>
  <c r="BF36" i="8"/>
  <c r="BF58" i="8" s="1"/>
  <c r="BF60" i="8" s="1"/>
  <c r="BF5" i="15"/>
  <c r="BF49" i="14"/>
  <c r="BF50" i="14" s="1"/>
  <c r="BF52" i="14" s="1"/>
  <c r="BF188" i="14"/>
  <c r="BF189" i="14" s="1"/>
  <c r="BF191" i="14" s="1"/>
  <c r="BF5" i="8"/>
  <c r="BF5" i="14"/>
  <c r="BF119" i="14"/>
  <c r="BF120" i="14" s="1"/>
  <c r="BF122" i="14" s="1"/>
  <c r="BF5" i="20"/>
  <c r="BE53" i="14" l="1"/>
  <c r="BE54" i="14" s="1"/>
  <c r="BE56" i="14" s="1"/>
  <c r="BE36" i="14"/>
  <c r="BE123" i="14"/>
  <c r="BE124" i="14" s="1"/>
  <c r="BE126" i="14" s="1"/>
  <c r="BE106" i="14"/>
  <c r="BG3" i="15"/>
  <c r="BG3" i="14"/>
  <c r="BG100" i="8"/>
  <c r="BG102" i="8" s="1"/>
  <c r="BG50" i="8"/>
  <c r="BG34" i="8"/>
  <c r="BG26" i="8"/>
  <c r="BG28" i="8" s="1"/>
  <c r="BG92" i="8" s="1"/>
  <c r="BG3" i="8"/>
  <c r="BG3" i="20"/>
  <c r="BG88" i="8"/>
  <c r="BG89" i="8" s="1"/>
  <c r="BG91" i="8" s="1"/>
  <c r="BG40" i="8"/>
  <c r="BG41" i="8" s="1"/>
  <c r="BH23" i="8"/>
  <c r="BF4" i="15"/>
  <c r="BF4" i="14"/>
  <c r="BF4" i="20"/>
  <c r="BF4" i="8"/>
  <c r="BE192" i="14"/>
  <c r="BE193" i="14" s="1"/>
  <c r="BE195" i="14" s="1"/>
  <c r="BE175" i="14"/>
  <c r="BF17" i="14"/>
  <c r="BF19" i="14" s="1"/>
  <c r="BF20" i="14" s="1"/>
  <c r="BF46" i="8"/>
  <c r="BG47" i="8" s="1"/>
  <c r="BG53" i="8" s="1"/>
  <c r="BG55" i="8" s="1"/>
  <c r="BG59" i="8" s="1"/>
  <c r="BF54" i="8"/>
  <c r="BF65" i="8"/>
  <c r="BG66" i="8" s="1"/>
  <c r="BG68" i="8" s="1"/>
  <c r="BG69" i="8" s="1"/>
  <c r="BG93" i="8" l="1"/>
  <c r="BG35" i="8"/>
  <c r="BG36" i="8"/>
  <c r="BG58" i="8" s="1"/>
  <c r="BG60" i="8" s="1"/>
  <c r="BG51" i="8"/>
  <c r="BF172" i="14"/>
  <c r="BF173" i="14" s="1"/>
  <c r="BF103" i="14"/>
  <c r="BF104" i="14" s="1"/>
  <c r="BF33" i="14"/>
  <c r="BF34" i="14" s="1"/>
  <c r="BH2" i="15"/>
  <c r="BH2" i="14"/>
  <c r="BH27" i="8"/>
  <c r="BH24" i="8"/>
  <c r="BH2" i="20"/>
  <c r="BH87" i="8"/>
  <c r="BH2" i="8"/>
  <c r="BG188" i="14"/>
  <c r="BG189" i="14" s="1"/>
  <c r="BG191" i="14" s="1"/>
  <c r="BG5" i="15"/>
  <c r="BG119" i="14"/>
  <c r="BG120" i="14" s="1"/>
  <c r="BG122" i="14" s="1"/>
  <c r="BG49" i="14"/>
  <c r="BG50" i="14" s="1"/>
  <c r="BG52" i="14" s="1"/>
  <c r="BG5" i="14"/>
  <c r="BG5" i="8"/>
  <c r="BG5" i="20"/>
  <c r="BF175" i="14" l="1"/>
  <c r="BF192" i="14"/>
  <c r="BF193" i="14" s="1"/>
  <c r="BF195" i="14" s="1"/>
  <c r="BG4" i="15"/>
  <c r="BG4" i="8"/>
  <c r="BG4" i="14"/>
  <c r="BG4" i="20"/>
  <c r="BF106" i="14"/>
  <c r="BF123" i="14"/>
  <c r="BF124" i="14" s="1"/>
  <c r="BF126" i="14" s="1"/>
  <c r="BG65" i="8"/>
  <c r="BH66" i="8" s="1"/>
  <c r="BG54" i="8"/>
  <c r="BG17" i="14"/>
  <c r="BG19" i="14" s="1"/>
  <c r="BG20" i="14" s="1"/>
  <c r="BG46" i="8"/>
  <c r="BH47" i="8" s="1"/>
  <c r="BH3" i="15"/>
  <c r="BH40" i="8"/>
  <c r="BH41" i="8" s="1"/>
  <c r="H41" i="8" s="1"/>
  <c r="BH3" i="8"/>
  <c r="BH100" i="8"/>
  <c r="BH102" i="8" s="1"/>
  <c r="BH88" i="8"/>
  <c r="BH89" i="8" s="1"/>
  <c r="BH50" i="8"/>
  <c r="BH34" i="8"/>
  <c r="BH26" i="8"/>
  <c r="BH28" i="8" s="1"/>
  <c r="BH3" i="14"/>
  <c r="BH3" i="20"/>
  <c r="BI23" i="8"/>
  <c r="BF36" i="14"/>
  <c r="BF53" i="14"/>
  <c r="BF54" i="14" s="1"/>
  <c r="BF56" i="14" s="1"/>
  <c r="BG172" i="14" l="1"/>
  <c r="BG173" i="14" s="1"/>
  <c r="BG103" i="14"/>
  <c r="BG104" i="14" s="1"/>
  <c r="BG33" i="14"/>
  <c r="BG34" i="14" s="1"/>
  <c r="BH5" i="15"/>
  <c r="BH188" i="14"/>
  <c r="BH189" i="14" s="1"/>
  <c r="BH191" i="14" s="1"/>
  <c r="BH119" i="14"/>
  <c r="BH120" i="14" s="1"/>
  <c r="BH122" i="14" s="1"/>
  <c r="BH49" i="14"/>
  <c r="BH50" i="14" s="1"/>
  <c r="BH52" i="14" s="1"/>
  <c r="BH5" i="8"/>
  <c r="BH5" i="14"/>
  <c r="BH5" i="20"/>
  <c r="BI2" i="15"/>
  <c r="BI2" i="8"/>
  <c r="BI2" i="14"/>
  <c r="BI87" i="8"/>
  <c r="BI24" i="8"/>
  <c r="BI27" i="8"/>
  <c r="BI2" i="20"/>
  <c r="BH35" i="8"/>
  <c r="BH36" i="8"/>
  <c r="BH68" i="8"/>
  <c r="BH69" i="8" s="1"/>
  <c r="H66" i="8"/>
  <c r="H68" i="8" s="1"/>
  <c r="BH91" i="8"/>
  <c r="H89" i="8"/>
  <c r="H91" i="8" s="1"/>
  <c r="BH92" i="8"/>
  <c r="H28" i="8"/>
  <c r="H92" i="8" s="1"/>
  <c r="BH51" i="8"/>
  <c r="BH53" i="8"/>
  <c r="BH55" i="8" s="1"/>
  <c r="H47" i="8"/>
  <c r="H53" i="8" s="1"/>
  <c r="BH59" i="8" l="1"/>
  <c r="H55" i="8"/>
  <c r="H59" i="8" s="1"/>
  <c r="F56" i="8"/>
  <c r="F77" i="8" s="1"/>
  <c r="BH54" i="8"/>
  <c r="BH65" i="8"/>
  <c r="BI66" i="8" s="1"/>
  <c r="BI68" i="8" s="1"/>
  <c r="H51" i="8"/>
  <c r="BI3" i="15"/>
  <c r="BI3" i="14"/>
  <c r="BI100" i="8"/>
  <c r="BI102" i="8" s="1"/>
  <c r="BI34" i="8"/>
  <c r="BI26" i="8"/>
  <c r="BI28" i="8" s="1"/>
  <c r="BI92" i="8" s="1"/>
  <c r="BI50" i="8"/>
  <c r="BI51" i="8" s="1"/>
  <c r="BI88" i="8"/>
  <c r="BI89" i="8" s="1"/>
  <c r="BI91" i="8" s="1"/>
  <c r="BI40" i="8"/>
  <c r="BI41" i="8" s="1"/>
  <c r="BI3" i="20"/>
  <c r="BI3" i="8"/>
  <c r="BG36" i="14"/>
  <c r="BG53" i="14"/>
  <c r="BG54" i="14" s="1"/>
  <c r="BG56" i="14" s="1"/>
  <c r="BI69" i="8"/>
  <c r="F70" i="8"/>
  <c r="F78" i="8" s="1"/>
  <c r="H69" i="8"/>
  <c r="BH58" i="8"/>
  <c r="BH60" i="8" s="1"/>
  <c r="H36" i="8"/>
  <c r="H58" i="8" s="1"/>
  <c r="F37" i="8"/>
  <c r="F76" i="8" s="1"/>
  <c r="F79" i="8" s="1"/>
  <c r="D25" i="19" s="1"/>
  <c r="BH93" i="8"/>
  <c r="H93" i="8" s="1"/>
  <c r="BH17" i="14"/>
  <c r="BH19" i="14" s="1"/>
  <c r="BH20" i="14" s="1"/>
  <c r="BH46" i="8"/>
  <c r="BI47" i="8" s="1"/>
  <c r="BI53" i="8" s="1"/>
  <c r="BI55" i="8" s="1"/>
  <c r="BI59" i="8" s="1"/>
  <c r="H35" i="8"/>
  <c r="BG106" i="14"/>
  <c r="BG123" i="14"/>
  <c r="BG124" i="14" s="1"/>
  <c r="BG126" i="14" s="1"/>
  <c r="BG192" i="14"/>
  <c r="BG193" i="14" s="1"/>
  <c r="BG195" i="14" s="1"/>
  <c r="BG175" i="14"/>
  <c r="BI65" i="8" l="1"/>
  <c r="BI54" i="8"/>
  <c r="BH172" i="14"/>
  <c r="BH173" i="14" s="1"/>
  <c r="BH33" i="14"/>
  <c r="BH34" i="14" s="1"/>
  <c r="BH103" i="14"/>
  <c r="BH104" i="14" s="1"/>
  <c r="BH4" i="15"/>
  <c r="BH4" i="14"/>
  <c r="BH4" i="8"/>
  <c r="BH4" i="20"/>
  <c r="BI35" i="8"/>
  <c r="BI36" i="8"/>
  <c r="BI58" i="8" s="1"/>
  <c r="BI60" i="8" s="1"/>
  <c r="H54" i="8"/>
  <c r="H65" i="8"/>
  <c r="H17" i="14"/>
  <c r="H46" i="8"/>
  <c r="BI93" i="8"/>
  <c r="BI188" i="14"/>
  <c r="BI189" i="14" s="1"/>
  <c r="BI191" i="14" s="1"/>
  <c r="BI5" i="15"/>
  <c r="BI119" i="14"/>
  <c r="BI120" i="14" s="1"/>
  <c r="BI122" i="14" s="1"/>
  <c r="BI5" i="14"/>
  <c r="BI49" i="14"/>
  <c r="BI50" i="14" s="1"/>
  <c r="BI52" i="14" s="1"/>
  <c r="BI5" i="20"/>
  <c r="BI5" i="8"/>
  <c r="BI4" i="15" l="1"/>
  <c r="BI4" i="14"/>
  <c r="BI4" i="8"/>
  <c r="BI4" i="20"/>
  <c r="BH175" i="14"/>
  <c r="BH192" i="14"/>
  <c r="BH193" i="14" s="1"/>
  <c r="BH195" i="14" s="1"/>
  <c r="BI17" i="14"/>
  <c r="BI19" i="14" s="1"/>
  <c r="BI20" i="14" s="1"/>
  <c r="BI46" i="8"/>
  <c r="BH53" i="14"/>
  <c r="BH54" i="14" s="1"/>
  <c r="BH56" i="14" s="1"/>
  <c r="BH36" i="14"/>
  <c r="BH106" i="14"/>
  <c r="BH123" i="14"/>
  <c r="BH124" i="14" s="1"/>
  <c r="BH126" i="14" s="1"/>
  <c r="BI172" i="14" l="1"/>
  <c r="BI173" i="14" s="1"/>
  <c r="BI103" i="14"/>
  <c r="BI104" i="14" s="1"/>
  <c r="BI33" i="14"/>
  <c r="BI34" i="14" s="1"/>
  <c r="BI53" i="14" l="1"/>
  <c r="BI54" i="14" s="1"/>
  <c r="BI36" i="14"/>
  <c r="F37" i="14" s="1"/>
  <c r="F39" i="14" s="1"/>
  <c r="F40" i="14" s="1"/>
  <c r="F59" i="14" s="1"/>
  <c r="H34" i="14"/>
  <c r="BI123" i="14"/>
  <c r="BI124" i="14" s="1"/>
  <c r="BI126" i="14" s="1"/>
  <c r="F127" i="14" s="1"/>
  <c r="F130" i="14" s="1"/>
  <c r="BI106" i="14"/>
  <c r="F107" i="14" s="1"/>
  <c r="F109" i="14" s="1"/>
  <c r="F110" i="14" s="1"/>
  <c r="F129" i="14" s="1"/>
  <c r="H104" i="14"/>
  <c r="BI192" i="14"/>
  <c r="BI193" i="14" s="1"/>
  <c r="BI175" i="14"/>
  <c r="F176" i="14" s="1"/>
  <c r="F178" i="14" s="1"/>
  <c r="F179" i="14" s="1"/>
  <c r="F198" i="14" s="1"/>
  <c r="H173" i="14"/>
  <c r="BI195" i="14" l="1"/>
  <c r="F196" i="14" s="1"/>
  <c r="F199" i="14" s="1"/>
  <c r="H193" i="14"/>
  <c r="H195" i="14" s="1"/>
  <c r="H53" i="14"/>
  <c r="H36" i="14"/>
  <c r="H123" i="14"/>
  <c r="H106" i="14"/>
  <c r="F63" i="14"/>
  <c r="F200" i="14"/>
  <c r="F202" i="14"/>
  <c r="H192" i="14"/>
  <c r="H175" i="14"/>
  <c r="F133" i="14"/>
  <c r="F131" i="14"/>
  <c r="BI56" i="14"/>
  <c r="F57" i="14" s="1"/>
  <c r="F60" i="14" s="1"/>
  <c r="F61" i="14" s="1"/>
  <c r="H54" i="14"/>
  <c r="H56" i="14" s="1"/>
  <c r="F68" i="14" l="1"/>
  <c r="F64" i="14"/>
  <c r="F65" i="14"/>
  <c r="F88" i="14" s="1"/>
  <c r="F134" i="14"/>
  <c r="F135" i="14" s="1"/>
  <c r="F158" i="14" s="1"/>
  <c r="F138" i="14"/>
  <c r="F204" i="14"/>
  <c r="F227" i="14" s="1"/>
  <c r="F207" i="14"/>
  <c r="F203" i="14"/>
  <c r="F209" i="14" l="1"/>
  <c r="F223" i="14" s="1"/>
  <c r="F208" i="14"/>
  <c r="F219" i="14" s="1"/>
  <c r="F70" i="14"/>
  <c r="F84" i="14" s="1"/>
  <c r="F140" i="14"/>
  <c r="F154" i="14" s="1"/>
  <c r="F69" i="14"/>
  <c r="F80" i="14" s="1"/>
  <c r="F139" i="14"/>
  <c r="F150" i="14" s="1"/>
</calcChain>
</file>

<file path=xl/sharedStrings.xml><?xml version="1.0" encoding="utf-8"?>
<sst xmlns="http://schemas.openxmlformats.org/spreadsheetml/2006/main" count="533" uniqueCount="312">
  <si>
    <t>Constant</t>
  </si>
  <si>
    <t>Unit</t>
  </si>
  <si>
    <t>Comment</t>
  </si>
  <si>
    <t>Total Comparison Column Differences</t>
  </si>
  <si>
    <t>Option Name</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</si>
  <si>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</si>
  <si>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</si>
  <si>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</si>
  <si>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</si>
  <si>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</si>
  <si>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</si>
  <si>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</si>
  <si>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</si>
  <si>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</si>
  <si>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</si>
  <si>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</si>
  <si>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</si>
  <si>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</si>
  <si>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</si>
  <si>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</si>
  <si>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</si>
  <si>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</si>
  <si>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</si>
  <si>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</si>
  <si>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</si>
  <si>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</si>
  <si>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</si>
  <si>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</si>
  <si>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</si>
  <si>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</si>
  <si>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</si>
  <si>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</si>
  <si>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</si>
  <si>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</si>
  <si>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</si>
  <si>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</si>
  <si>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</si>
  <si>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</si>
  <si>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</si>
  <si>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</si>
  <si>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</si>
  <si>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</si>
  <si>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</si>
  <si>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</si>
  <si>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</si>
  <si>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</si>
  <si>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</si>
  <si>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</si>
  <si>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</si>
  <si>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</si>
  <si>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</si>
  <si>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</si>
  <si>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</si>
  <si>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</si>
  <si>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</si>
  <si>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</si>
  <si>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Operation Partial Period Flag (PPF)</t>
  </si>
  <si>
    <t>Days in Operation Period</t>
  </si>
  <si>
    <t>Operation Period PPF</t>
  </si>
  <si>
    <t>factor</t>
  </si>
  <si>
    <t>FINANCIAL YEAR</t>
  </si>
  <si>
    <t>Financial Year Ending</t>
  </si>
  <si>
    <t>General parameters</t>
  </si>
  <si>
    <t>Export incentive</t>
  </si>
  <si>
    <t>Does the company have an Ofwat-approved trading and procurement code?</t>
  </si>
  <si>
    <t>True/false</t>
  </si>
  <si>
    <t>Cost of Capital</t>
  </si>
  <si>
    <t>Real cost of capital</t>
  </si>
  <si>
    <t>Percentage</t>
  </si>
  <si>
    <t>Year for discounting purposes</t>
  </si>
  <si>
    <t>Number</t>
  </si>
  <si>
    <t>Discount factor for year</t>
  </si>
  <si>
    <t>Factor</t>
  </si>
  <si>
    <t>New export 1</t>
  </si>
  <si>
    <t>Name/reference of export trade</t>
  </si>
  <si>
    <t>Text</t>
  </si>
  <si>
    <t>Has the company produced a report to evidence that this is a new export and complies with its Ofwat-approved trading and procurement code?</t>
  </si>
  <si>
    <t>Forecast revenue from export 1</t>
  </si>
  <si>
    <t>£m (real)</t>
  </si>
  <si>
    <t>Forecast cost  (inclusive of return on capital) of export 1</t>
  </si>
  <si>
    <t>NPV of economic profit (profits above the normal return on capital) for export 1</t>
  </si>
  <si>
    <t>50% of NPV of economic profit (profits above the normal return on capital) for export 1</t>
  </si>
  <si>
    <t>Proportion of the incentive allocated to the water resources control</t>
  </si>
  <si>
    <t>Proportion of the incentive allocated to the network plus water control</t>
  </si>
  <si>
    <t>First year to include in cap calculation</t>
  </si>
  <si>
    <t>Year</t>
  </si>
  <si>
    <t>Last year to include in cap calculation</t>
  </si>
  <si>
    <t>Include in cap calculation for export 1</t>
  </si>
  <si>
    <t>Discounted net revenue/(cost) for cap for export 1</t>
  </si>
  <si>
    <t>Sum of discounted net revenue/(cost) for cap for export 1</t>
  </si>
  <si>
    <t>Export incentive for export 1 to be paid at PR24</t>
  </si>
  <si>
    <t>Export incentive for export 1 to be paid after PR24</t>
  </si>
  <si>
    <t>Allocation between the price controls</t>
  </si>
  <si>
    <t>Export incentive for export 1 to be paid to the water resources control at PR24</t>
  </si>
  <si>
    <t>Export incentive for export 1 to be paid to the network plus water control at PR24</t>
  </si>
  <si>
    <t>Check for trading and procurement codes</t>
  </si>
  <si>
    <t>Meets all trading and procurement checks?</t>
  </si>
  <si>
    <t>Outputs</t>
  </si>
  <si>
    <t>New export 2</t>
  </si>
  <si>
    <t>Forecast revenue from export 2</t>
  </si>
  <si>
    <t>Forecast cost  (inclusive of return on capital) of export 2</t>
  </si>
  <si>
    <t>Net revenue/(cost) for export 2</t>
  </si>
  <si>
    <t>Discounted net revenue/(cost) for export 2</t>
  </si>
  <si>
    <t>NPV of economic profit (profits above the normal return on capital) for export 2</t>
  </si>
  <si>
    <t>50% of NPV of economic profit (profits above the normal return on capital) for export 2</t>
  </si>
  <si>
    <t>Include in cap calculation for export 2</t>
  </si>
  <si>
    <t>Discounted net revenue/(cost) for cap for export 2</t>
  </si>
  <si>
    <t>Sum of discounted net revenue/(cost) for cap for export 2</t>
  </si>
  <si>
    <t>Export incentive for export 2 to be paid at PR24</t>
  </si>
  <si>
    <t>Export incentive for export 2 to be paid after PR24</t>
  </si>
  <si>
    <t>Export incentive for export 2 to be paid to the water resources control at PR24</t>
  </si>
  <si>
    <t>Export incentive for export 2 to be paid to the network plus water control at PR24</t>
  </si>
  <si>
    <t>New export 3</t>
  </si>
  <si>
    <t>Forecast revenue from export 3</t>
  </si>
  <si>
    <t>Forecast cost  (inclusive of return on capital) of export 3</t>
  </si>
  <si>
    <t>Net revenue/(cost) for export 3</t>
  </si>
  <si>
    <t>Discounted net revenue/(cost) for export 3</t>
  </si>
  <si>
    <t>NPV of economic profit (profits above the normal return on capital) for export 3</t>
  </si>
  <si>
    <t>50% of NPV of economic profit (profits above the normal return on capital) for export 3</t>
  </si>
  <si>
    <t>Include in cap calculation for export 3</t>
  </si>
  <si>
    <t>Discounted net revenue/(cost) for cap for export 3</t>
  </si>
  <si>
    <t>Sum of discounted net revenue/(cost) for cap for export 3</t>
  </si>
  <si>
    <t>Export incentive for export 3 to be paid at PR24</t>
  </si>
  <si>
    <t>Export incentive for export 3 to be paid after PR24</t>
  </si>
  <si>
    <t>Export incentive for export 3 to be paid to the water resources control at PR24</t>
  </si>
  <si>
    <t>Export incentive for export 3 to be paid to the network plus water control at PR24</t>
  </si>
  <si>
    <t>Meets all trading and procurement checks</t>
  </si>
  <si>
    <t>END</t>
  </si>
  <si>
    <t>Import incentive</t>
  </si>
  <si>
    <t>New import 1</t>
  </si>
  <si>
    <t>Name/reference of import trade</t>
  </si>
  <si>
    <t>Cost of water imported under new import 1</t>
  </si>
  <si>
    <t>Import 1 - water resources share</t>
  </si>
  <si>
    <t>Import 1 - network plus water share</t>
  </si>
  <si>
    <t>New import 2</t>
  </si>
  <si>
    <t>Cost of water imported under new import 2</t>
  </si>
  <si>
    <t>Import 2 - water resources share</t>
  </si>
  <si>
    <t>Import 2 - network plus water share</t>
  </si>
  <si>
    <t>New import 3</t>
  </si>
  <si>
    <t>Cost of water imported under new import 3</t>
  </si>
  <si>
    <t>Import 3 - water resources share</t>
  </si>
  <si>
    <t>Import 3 - network plus water share</t>
  </si>
  <si>
    <t>Application of import incentive cap</t>
  </si>
  <si>
    <t>Import incentive rate (%)</t>
  </si>
  <si>
    <t>Import incentive payment before application of the cap</t>
  </si>
  <si>
    <t>Cap rate (%)</t>
  </si>
  <si>
    <t>Company's water activity turnover</t>
  </si>
  <si>
    <t>Monetary value of cap</t>
  </si>
  <si>
    <t>Import incentive payment after application of the cap</t>
  </si>
  <si>
    <t>Allocation between the controls</t>
  </si>
  <si>
    <t>Total water resources share</t>
  </si>
  <si>
    <t>Sum of total water resources share</t>
  </si>
  <si>
    <t>Total network plus water share</t>
  </si>
  <si>
    <t>Sum of total network plus water share</t>
  </si>
  <si>
    <t>Total import costs</t>
  </si>
  <si>
    <t>Overall proportion for water resources</t>
  </si>
  <si>
    <t>Overall proportion for network plus water</t>
  </si>
  <si>
    <t>Time value of money adjustment</t>
  </si>
  <si>
    <t>Years for time value of money calculation</t>
  </si>
  <si>
    <t>Years</t>
  </si>
  <si>
    <t>Time value of money factor</t>
  </si>
  <si>
    <t>Import incentive payment adjusted for time value of money</t>
  </si>
  <si>
    <t>Total import incentive payment adjusted for time value of money</t>
  </si>
  <si>
    <t>Tax to be dealt with in PR24 financial model</t>
  </si>
  <si>
    <t>Proportion in the water resources control</t>
  </si>
  <si>
    <t>Proportion in the network plus water control</t>
  </si>
  <si>
    <t>Incentives to be paid at PR24</t>
  </si>
  <si>
    <t>Water resources control</t>
  </si>
  <si>
    <t>Total to be paid to the water resources control at PR24</t>
  </si>
  <si>
    <t>Network plus water control</t>
  </si>
  <si>
    <t>Total to be paid to the network plus water control at PR24</t>
  </si>
  <si>
    <t>Incentives to be paid after PR24</t>
  </si>
  <si>
    <t>Total to be paid after PR24</t>
  </si>
  <si>
    <t>Model name:</t>
  </si>
  <si>
    <t>Version number:</t>
  </si>
  <si>
    <t>Date:</t>
  </si>
  <si>
    <t>Summary of model:</t>
  </si>
  <si>
    <t>PR19 Water Trading Model</t>
  </si>
  <si>
    <t>Support document:</t>
  </si>
  <si>
    <t>Total Export incentive to be paid to the network plus water control at PR24</t>
  </si>
  <si>
    <t>Total Export incentive to be paid to the water resources control at PR24:</t>
  </si>
  <si>
    <t>Total Export incentive to be paid after 2024 (no distinction between water resources and network plus water)</t>
  </si>
  <si>
    <t>Outputs - Total Export incentives</t>
  </si>
  <si>
    <t>Import incentives represent 5% of the costs of water imported (and for a maximum of 5 years).</t>
  </si>
  <si>
    <t>There is a cap of 0.1% of the importer's water activity turnover in any year of the control period.</t>
  </si>
  <si>
    <t>This template is for companies to fill in new qualifying water trades and calculate their respective export and import incentives for PR24 (and after if applicable).</t>
  </si>
  <si>
    <t>Export incentives equals to 50% of the full discounted economic profit for the forecast life of each export (maximum of 50 years).</t>
  </si>
  <si>
    <t xml:space="preserve">All new arragements will be defined in a company's trading procurement code. </t>
  </si>
  <si>
    <t xml:space="preserve">Water trading incentives are primarly aimed at trades between large appointed companies. </t>
  </si>
  <si>
    <t xml:space="preserve">Export incentives apply at trades between large companies and also in the following two scenarios: </t>
  </si>
  <si>
    <t>i) when a large appointed water company exports to a small appointed
company where their area is surrounded by another large company’s
appointed area; or</t>
  </si>
  <si>
    <t>ii) when a large appointed water company exports to a third party and it is a
regulated activity.</t>
  </si>
  <si>
    <t xml:space="preserve">The import incentive payments are accrued annually during 2021-25 with the cap applying each year. </t>
  </si>
  <si>
    <t>There is a cap of 100% of the economic profit for the years the export operates during the 2021-25.</t>
  </si>
  <si>
    <t>Cap of 100% of economic profit in 2020-21 to 2024-25 (£m)</t>
  </si>
  <si>
    <t>PR19 methodology and Ofwat PR14 reconciliation rulebook (PR19 reconciliation rulebook to be published in future)</t>
  </si>
  <si>
    <t>Contact information for support:</t>
  </si>
  <si>
    <t>EXPORT INCENTIVE SHEET</t>
  </si>
  <si>
    <t>IMPORT INCENTIVE SHEET</t>
  </si>
  <si>
    <t xml:space="preserve"> Discounted net revenue/(cost) for export 1</t>
  </si>
  <si>
    <t xml:space="preserve"> Net revenue/(cost) for export 1</t>
  </si>
  <si>
    <t>General</t>
  </si>
  <si>
    <t>-</t>
  </si>
  <si>
    <t xml:space="preserve">Year </t>
  </si>
  <si>
    <t>Total export incentives to be paid to the water resources control at PR24</t>
  </si>
  <si>
    <t>Total export incentives to be paid to the network plus control at PR24</t>
  </si>
  <si>
    <t>Total export incentives to be paid after PR24 (includes both water resources and network plus controls)</t>
  </si>
  <si>
    <t xml:space="preserve">Total import incentives to be paid to the water resources control at PR24 </t>
  </si>
  <si>
    <t xml:space="preserve">Total import incentives to be paid to the network plus control at PR24 </t>
  </si>
  <si>
    <t>Source: Item WS17029 in WS17 of the PR19 business data tables</t>
  </si>
  <si>
    <t>Export incentives rolled forward from PR19 (water resources control)</t>
  </si>
  <si>
    <t>Export incentives rolled forward from PR19 (network plus water control)</t>
  </si>
  <si>
    <t>Export incentives rolled forward from PR19</t>
  </si>
  <si>
    <t>Total value of export incentive to be paid after PR19 (at 2017-18 FYA CPIH deflated price base)</t>
  </si>
  <si>
    <t xml:space="preserve">Many of the inputs come from the table WS17 - PR14 water trading incentive reconciliation </t>
  </si>
  <si>
    <t>Source: Item WS17002_CPY of the WS17 table in the business data tables, company specific</t>
  </si>
  <si>
    <t>Source: Item C00285_A001 of WS17 of the PR19 business data tables, company specific</t>
  </si>
  <si>
    <t xml:space="preserve">Real cost of capital </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</si>
  <si>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</si>
  <si>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</si>
  <si>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</si>
  <si>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</si>
  <si>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</si>
  <si>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</si>
  <si>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</si>
  <si>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</si>
  <si>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</si>
  <si>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</si>
  <si>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</si>
  <si>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</si>
  <si>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</si>
  <si>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</si>
  <si>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</si>
  <si>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The model timeline and flag calculations are done in this sheet.</t>
  </si>
  <si>
    <t>All the outputs in the respective sheets are brought to this sheet.</t>
  </si>
  <si>
    <t>Sheet references and model flow; Sheet tabs color, color coding, abbreviations, range names are mentioned in this sheet.</t>
  </si>
  <si>
    <t>Overview of model</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</si>
  <si>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</si>
  <si>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</si>
  <si>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</si>
  <si>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</si>
  <si>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</si>
  <si>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</si>
  <si>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</si>
  <si>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</si>
  <si>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</si>
  <si>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</si>
  <si>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</si>
  <si>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</si>
  <si>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</si>
  <si>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</si>
  <si>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</si>
  <si>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</si>
  <si>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</si>
  <si>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</si>
  <si>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</si>
  <si>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</si>
  <si>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</si>
  <si>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</si>
  <si>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</si>
  <si>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</si>
  <si>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</si>
  <si>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</si>
  <si>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</si>
  <si>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</si>
  <si>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</si>
  <si>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</si>
  <si>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</si>
  <si>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</si>
  <si>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</si>
  <si>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</si>
  <si>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</si>
  <si>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</si>
  <si>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</si>
  <si>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</si>
  <si>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</si>
  <si>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</si>
  <si>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</si>
  <si>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</si>
  <si>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</si>
  <si>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</si>
  <si>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</si>
  <si>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</si>
  <si>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</si>
  <si>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</si>
  <si>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</si>
  <si>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</si>
  <si>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</si>
  <si>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</si>
  <si>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</si>
  <si>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</si>
  <si>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</si>
  <si>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POS</t>
  </si>
  <si>
    <t>Positive</t>
  </si>
  <si>
    <t>Inputs used to populate rows</t>
  </si>
  <si>
    <t>Inputs used to populate columns</t>
  </si>
  <si>
    <t>Prepopulated Ofwat inputs</t>
  </si>
  <si>
    <t>Black font + Pale Green shade</t>
  </si>
  <si>
    <t xml:space="preserve">pr19@ofwat.gsi.gov.uk </t>
  </si>
  <si>
    <t>Calculates the total amount of export incentives to be paid after PR19</t>
  </si>
  <si>
    <t>Calculates the total amount of export incentives to be paid to water resources and network plus at PR19</t>
  </si>
  <si>
    <t>Calculates the total amount of import incentives to be paid to water resources and network plus at PR19</t>
  </si>
  <si>
    <t>Checks:</t>
  </si>
  <si>
    <t>Explantory text</t>
  </si>
  <si>
    <t>Green font in italics</t>
  </si>
  <si>
    <t>We have completed the necessary preparations to facilitate any additional trades including the Bid Assessment Framework, Trading and Procurement Code and publication of the new Market Information</t>
  </si>
  <si>
    <t>At this time our focus in water resources has been on reducing leakage. As a result, we do not have any new appointee to appointee trades to report, and hence a “nil return” on the water trading incentive reconciliation model.</t>
  </si>
  <si>
    <t>Our Water Resources Management Plan includes a number of initiatives designed to encourage in-area trading, but such trading is not eligible for the new trading incentive.</t>
  </si>
  <si>
    <t xml:space="preserve">We are currently developing a Market Portal which will list all opportunities for the water management market, including water resources, demand management and leakage services. </t>
  </si>
  <si>
    <t>Yorkshire Water Cover</t>
  </si>
  <si>
    <t>PR19 Water Trading Incentive Model</t>
  </si>
  <si>
    <r>
      <t xml:space="preserve">While the Market Portal is under development we would request any third party with potential options to supply water resources, or provide demand management or leakage services in Yorkshire, to let us know by writing to </t>
    </r>
    <r>
      <rPr>
        <b/>
        <sz val="10"/>
        <color rgb="FF00B0F0"/>
        <rFont val="Arial"/>
        <family val="2"/>
      </rPr>
      <t>watermarkets@yorkshirewater.co.uk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</si>
</sst>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
    <numFmt numFmtId="175" formatCode="0.000"/>
    <numFmt numFmtId="176" formatCode="_(* #,##0.000_);_(* \(#,##0.000\);_(* &quot;-&quot;??_);_(@_)"/>
    <numFmt numFmtId="177" formatCode="0.0000"/>
    <numFmt numFmtId="178" formatCode="[$-F800]dddd\,\ mmmm\ dd\,\ yyyy"/>
    <numFmt numFmtId="179" formatCode="#,##0.000_);\(#,##0.000\);&quot;-  &quot;;&quot; &quot;@&quot; &quot;"/>
    <numFmt numFmtId="180" formatCode="_-* #,##0.0_-;\-* #,##0.0_-;_-* &quot;-&quot;??_-;_-@_-"/>
    <numFmt numFmtId="181" formatCode="0.00%_);\-0.00%_);&quot;-  &quot;;&quot; &quot;@&quot; &quot;"/>
    <numFmt numFmtId="182" formatCode="dd\ mmm\ yyyy_);\(###0\);&quot;-  &quot;;&quot; &quot;@&quot; &quot;"/>
    <numFmt numFmtId="183" formatCode="dd\ mmm\ yy_);\(###0\);&quot;-  &quot;;&quot; &quot;@&quot; &quot;"/>
    <numFmt numFmtId="184" formatCode="###0_);\(###0\);&quot;-  &quot;;&quot; &quot;@&quot; &quot;"/>
    <numFmt numFmtId="185" formatCode="_-* #,##0.000_-;\-* #,##0.000_-;_-* &quot;-&quot;???_-;_-@_-"/>
    <numFmt numFmtId="186" formatCode="_-* #,##0.000_-;\-* #,##0.000_-;_-* &quot;-&quot;??_-;_-@_-"/>
    <numFmt numFmtId="187" formatCode="0.0%_);\-0.0%_);&quot;-  &quot;;&quot; &quot;@&quot; &quot;"/>
  </numFmts>
  <fonts count="67">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24"/>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sz val="12"/>
      <color theme="1"/>
      <name val="Arial"/>
      <family val="2"/>
    </font>
    <font>
      <sz val="10"/>
      <name val="Arial Narrow"/>
      <family val="2"/>
    </font>
    <font>
      <b/>
      <sz val="10"/>
      <name val="Arial Narrow"/>
      <family val="2"/>
    </font>
    <font>
      <b/>
      <u/>
      <sz val="10"/>
      <name val="Arial"/>
      <family val="2"/>
    </font>
    <font>
      <b/>
      <sz val="10"/>
      <color indexed="10"/>
      <name val="Arial"/>
      <family val="2"/>
    </font>
    <font>
      <i/>
      <sz val="10"/>
      <color rgb="FF00B050"/>
      <name val="Arial"/>
      <family val="2"/>
    </font>
    <font>
      <u/>
      <sz val="10"/>
      <color theme="1"/>
      <name val="Arial"/>
      <family val="2"/>
    </font>
    <font>
      <b/>
      <sz val="10"/>
      <color rgb="FFFF0000"/>
      <name val="Arial"/>
      <family val="2"/>
    </font>
    <font>
      <u/>
      <sz val="10"/>
      <color rgb="FFFF0000"/>
      <name val="Arial"/>
      <family val="2"/>
    </font>
    <font>
      <sz val="10"/>
      <color rgb="FF0000FF"/>
      <name val="Arial"/>
      <family val="2"/>
    </font>
    <font>
      <b/>
      <sz val="10"/>
      <color rgb="FF0000FF"/>
      <name val="Arial"/>
      <family val="2"/>
    </font>
    <font>
      <u/>
      <sz val="10"/>
      <color rgb="FF0000FF"/>
      <name val="Arial"/>
      <family val="2"/>
    </font>
    <font>
      <sz val="11"/>
      <color theme="1"/>
      <name val="Calibri"/>
      <family val="2"/>
      <scheme val="minor"/>
    </font>
    <font>
      <b/>
      <sz val="20"/>
      <color theme="0"/>
      <name val="Arial"/>
      <family val="2"/>
    </font>
    <font>
      <sz val="24"/>
      <color theme="0"/>
      <name val="Arial"/>
      <family val="2"/>
    </font>
    <font>
      <sz val="10"/>
      <color rgb="FF000000"/>
      <name val="Arial"/>
      <family val="2"/>
    </font>
    <font>
      <u/>
      <sz val="11"/>
      <color theme="10"/>
      <name val="Calibri"/>
      <family val="2"/>
    </font>
    <font>
      <b/>
      <u/>
      <sz val="10"/>
      <color theme="1"/>
      <name val="Arial"/>
      <family val="2"/>
    </font>
    <font>
      <u/>
      <sz val="10"/>
      <color theme="10"/>
      <name val="Arial"/>
      <family val="2"/>
    </font>
    <font>
      <sz val="10"/>
      <name val="Arial"/>
      <family val="2"/>
    </font>
    <font>
      <b/>
      <sz val="20"/>
      <name val="Arial"/>
      <family val="2"/>
    </font>
    <font>
      <u/>
      <sz val="12"/>
      <color rgb="FF0000FF"/>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2"/>
      <color rgb="FF0000FF"/>
      <name val="Arial"/>
      <family val="2"/>
    </font>
    <font>
      <b/>
      <sz val="11"/>
      <color indexed="12"/>
      <name val="Arial"/>
      <family val="2"/>
    </font>
    <font>
      <b/>
      <sz val="10"/>
      <color theme="1"/>
      <name val="+mj-lt"/>
    </font>
    <font>
      <b/>
      <sz val="10"/>
      <color theme="3" tint="-0.249977111117893"/>
      <name val="Arial"/>
      <family val="2"/>
    </font>
    <font>
      <b/>
      <sz val="10"/>
      <color rgb="FF00B0F0"/>
      <name val="Arial"/>
      <family val="2"/>
    </font>
    <font>
      <b/>
      <sz val="24"/>
      <color rgb="FF00B0F0"/>
      <name val="Arial"/>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44"/>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
      <patternFill patternType="solid">
        <fgColor rgb="FF99CCFF"/>
        <bgColor indexed="64"/>
      </patternFill>
    </fill>
    <fill>
      <patternFill patternType="solid">
        <fgColor indexed="10"/>
        <bgColor indexed="64"/>
      </patternFill>
    </fill>
    <fill>
      <patternFill patternType="solid">
        <fgColor rgb="FFD9D9D9"/>
        <bgColor indexed="64"/>
      </patternFill>
    </fill>
    <fill>
      <patternFill patternType="solid">
        <fgColor rgb="FFFFFFAF"/>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5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style="medium">
        <color indexed="64"/>
      </top>
      <bottom/>
      <diagonal/>
    </border>
  </borders>
  <cellStyleXfs count="74">
    <xf numFmtId="164" fontId="0" fillId="0" borderId="0" applyFont="0" applyFill="0" applyBorder="0" applyProtection="0">
      <alignment vertical="top"/>
    </xf>
    <xf numFmtId="43" fontId="3" fillId="0" borderId="0" applyFont="0" applyFill="0" applyBorder="0" applyAlignment="0" applyProtection="0"/>
    <xf numFmtId="181"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6"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5" fontId="3" fillId="43" borderId="0" applyNumberFormat="0" applyFont="0" applyBorder="0" applyAlignment="0" applyProtection="0"/>
    <xf numFmtId="0" fontId="3" fillId="44" borderId="0" applyNumberFormat="0" applyFont="0" applyBorder="0" applyAlignment="0" applyProtection="0"/>
    <xf numFmtId="166" fontId="27" fillId="0" borderId="0" applyNumberFormat="0" applyProtection="0">
      <alignment vertical="top"/>
    </xf>
    <xf numFmtId="166" fontId="28" fillId="0" borderId="0" applyNumberFormat="0" applyProtection="0">
      <alignment vertical="top"/>
    </xf>
    <xf numFmtId="166" fontId="20" fillId="45" borderId="0" applyNumberFormat="0" applyProtection="0">
      <alignment vertical="top"/>
    </xf>
    <xf numFmtId="9" fontId="3" fillId="0" borderId="0" applyFont="0" applyFill="0" applyBorder="0" applyAlignment="0" applyProtection="0"/>
    <xf numFmtId="0" fontId="34" fillId="0" borderId="0" applyNumberFormat="0" applyFill="0" applyBorder="0" applyProtection="0">
      <alignment vertical="top"/>
    </xf>
    <xf numFmtId="182" fontId="20" fillId="0" borderId="0" applyFont="0" applyFill="0" applyBorder="0" applyProtection="0">
      <alignment vertical="top"/>
    </xf>
    <xf numFmtId="183" fontId="20" fillId="0" borderId="0" applyFont="0" applyFill="0" applyBorder="0" applyProtection="0">
      <alignment vertical="top"/>
    </xf>
    <xf numFmtId="169" fontId="20" fillId="0" borderId="0" applyFont="0" applyFill="0" applyBorder="0" applyProtection="0">
      <alignment vertical="top"/>
    </xf>
    <xf numFmtId="0" fontId="22" fillId="0" borderId="0"/>
    <xf numFmtId="0" fontId="23" fillId="0" borderId="0"/>
    <xf numFmtId="0" fontId="24" fillId="0" borderId="0"/>
    <xf numFmtId="168" fontId="25" fillId="0" borderId="0" applyNumberFormat="0" applyFill="0" applyBorder="0" applyProtection="0">
      <alignment vertical="top"/>
    </xf>
    <xf numFmtId="0" fontId="26" fillId="0" borderId="0" applyNumberFormat="0" applyFill="0" applyBorder="0" applyProtection="0">
      <alignment vertical="top"/>
    </xf>
    <xf numFmtId="0" fontId="20" fillId="0" borderId="0" applyNumberFormat="0" applyFill="0" applyBorder="0" applyProtection="0">
      <alignment horizontal="right" vertical="top"/>
    </xf>
    <xf numFmtId="164" fontId="41" fillId="0" borderId="0" applyFont="0" applyFill="0" applyBorder="0" applyProtection="0">
      <alignment vertical="top"/>
    </xf>
    <xf numFmtId="0" fontId="45" fillId="0" borderId="0" applyNumberFormat="0" applyFill="0" applyBorder="0" applyAlignment="0" applyProtection="0">
      <alignment vertical="top"/>
      <protection locked="0"/>
    </xf>
    <xf numFmtId="184" fontId="3" fillId="0" borderId="0" applyFont="0" applyFill="0" applyBorder="0" applyProtection="0">
      <alignment vertical="top"/>
    </xf>
    <xf numFmtId="0" fontId="1" fillId="0" borderId="0"/>
    <xf numFmtId="164" fontId="48" fillId="0" borderId="0" applyFont="0" applyFill="0" applyBorder="0" applyProtection="0">
      <alignment vertical="top"/>
    </xf>
  </cellStyleXfs>
  <cellXfs count="617">
    <xf numFmtId="164" fontId="0" fillId="0" borderId="0" xfId="0">
      <alignment vertical="top"/>
    </xf>
    <xf numFmtId="164" fontId="0" fillId="33" borderId="0" xfId="0" applyFill="1">
      <alignment vertical="top"/>
    </xf>
    <xf numFmtId="43" fontId="0" fillId="0" borderId="0" xfId="1" applyFont="1"/>
    <xf numFmtId="0" fontId="27" fillId="0" borderId="0" xfId="55" applyNumberFormat="1">
      <alignment vertical="top"/>
    </xf>
    <xf numFmtId="164" fontId="21" fillId="33" borderId="0" xfId="0" applyNumberFormat="1" applyFont="1" applyFill="1" applyAlignment="1">
      <alignment vertical="top"/>
    </xf>
    <xf numFmtId="164" fontId="25" fillId="0" borderId="0" xfId="0" applyFont="1" applyBorder="1" applyAlignment="1">
      <alignment vertical="top"/>
    </xf>
    <xf numFmtId="164" fontId="20" fillId="0" borderId="0" xfId="0" applyFont="1" applyBorder="1" applyAlignment="1">
      <alignment vertical="top"/>
    </xf>
    <xf numFmtId="164" fontId="20" fillId="0" borderId="0" xfId="0" applyFont="1" applyAlignment="1">
      <alignment vertical="top"/>
    </xf>
    <xf numFmtId="166" fontId="20" fillId="47" borderId="0" xfId="0" applyNumberFormat="1" applyFont="1" applyFill="1" applyAlignment="1">
      <alignment vertical="top"/>
    </xf>
    <xf numFmtId="164" fontId="26" fillId="0" borderId="0" xfId="0" applyFont="1" applyAlignment="1">
      <alignment vertical="top"/>
    </xf>
    <xf numFmtId="164" fontId="25" fillId="0" borderId="0" xfId="0" applyFont="1" applyAlignment="1">
      <alignment vertical="top"/>
    </xf>
    <xf numFmtId="164" fontId="3" fillId="0" borderId="0" xfId="0" applyFont="1">
      <alignment vertical="top"/>
    </xf>
    <xf numFmtId="164" fontId="0" fillId="0" borderId="0" xfId="0" applyFont="1">
      <alignment vertical="top"/>
    </xf>
    <xf numFmtId="164" fontId="20" fillId="48" borderId="0" xfId="0" applyFont="1" applyFill="1" applyAlignment="1">
      <alignment vertical="top"/>
    </xf>
    <xf numFmtId="164" fontId="29" fillId="0" borderId="0" xfId="0" applyFont="1">
      <alignment vertical="top"/>
    </xf>
    <xf numFmtId="164" fontId="20" fillId="47" borderId="0" xfId="0" applyFont="1" applyFill="1" applyAlignment="1">
      <alignment vertical="top"/>
    </xf>
    <xf numFmtId="164" fontId="20" fillId="48" borderId="0" xfId="0" applyFont="1" applyFill="1" applyAlignment="1">
      <alignment horizontal="right" vertical="top"/>
    </xf>
    <xf numFmtId="164" fontId="26" fillId="48" borderId="0" xfId="0" applyFont="1" applyFill="1" applyAlignment="1">
      <alignment vertical="top"/>
    </xf>
    <xf numFmtId="164" fontId="25" fillId="48" borderId="0" xfId="0" applyFont="1" applyFill="1" applyAlignment="1">
      <alignment vertical="top"/>
    </xf>
    <xf numFmtId="183" fontId="20" fillId="0" borderId="0" xfId="61" applyFont="1" applyBorder="1" applyAlignment="1">
      <alignment horizontal="right" vertical="top"/>
    </xf>
    <xf numFmtId="166" fontId="31" fillId="47" borderId="0" xfId="0" applyNumberFormat="1" applyFont="1" applyFill="1" applyAlignment="1">
      <alignment vertical="top"/>
    </xf>
    <xf numFmtId="183" fontId="20" fillId="0" borderId="0" xfId="61" applyFont="1" applyAlignment="1">
      <alignment vertical="top"/>
    </xf>
    <xf numFmtId="182" fontId="20" fillId="0" borderId="0" xfId="60" applyFont="1" applyFill="1" applyAlignment="1">
      <alignment vertical="top"/>
    </xf>
    <xf numFmtId="170" fontId="20" fillId="0" borderId="0" xfId="0" applyNumberFormat="1" applyFont="1" applyAlignment="1">
      <alignment vertical="top"/>
    </xf>
    <xf numFmtId="170" fontId="0" fillId="0" borderId="0" xfId="0" applyNumberFormat="1" applyFont="1" applyFill="1" applyAlignment="1">
      <alignment vertical="top"/>
    </xf>
    <xf numFmtId="170" fontId="20" fillId="0" borderId="0" xfId="0" applyNumberFormat="1" applyFont="1" applyFill="1" applyAlignment="1">
      <alignment vertical="top"/>
    </xf>
    <xf numFmtId="170" fontId="20" fillId="0" borderId="0" xfId="0" applyNumberFormat="1" applyFont="1" applyAlignment="1">
      <alignment horizontal="right" vertical="top"/>
    </xf>
    <xf numFmtId="170" fontId="26" fillId="0" borderId="0" xfId="0" applyNumberFormat="1" applyFont="1" applyFill="1" applyAlignment="1">
      <alignment vertical="top"/>
    </xf>
    <xf numFmtId="170" fontId="25" fillId="0" borderId="0" xfId="0" applyNumberFormat="1" applyFont="1" applyAlignment="1">
      <alignment vertical="top"/>
    </xf>
    <xf numFmtId="182" fontId="20" fillId="0" borderId="0" xfId="60" applyFont="1" applyAlignment="1">
      <alignment vertical="top"/>
    </xf>
    <xf numFmtId="164" fontId="25" fillId="0" borderId="0" xfId="0" applyFont="1" applyBorder="1" applyAlignment="1">
      <alignment vertical="top"/>
    </xf>
    <xf numFmtId="170" fontId="20" fillId="0" borderId="0" xfId="0" applyNumberFormat="1" applyFont="1" applyBorder="1" applyAlignment="1">
      <alignment vertical="top"/>
    </xf>
    <xf numFmtId="183" fontId="20" fillId="0" borderId="0" xfId="61" applyFont="1" applyBorder="1" applyAlignment="1">
      <alignment vertical="top"/>
    </xf>
    <xf numFmtId="170" fontId="25" fillId="0" borderId="0" xfId="0" applyNumberFormat="1" applyFont="1" applyBorder="1" applyAlignment="1">
      <alignment vertical="top"/>
    </xf>
    <xf numFmtId="170" fontId="20" fillId="0" borderId="0" xfId="0" applyNumberFormat="1" applyFont="1" applyFill="1" applyBorder="1" applyAlignment="1">
      <alignment vertical="top"/>
    </xf>
    <xf numFmtId="164" fontId="32" fillId="0" borderId="0" xfId="0" applyFont="1" applyBorder="1" applyAlignment="1">
      <alignment vertical="top"/>
    </xf>
    <xf numFmtId="183" fontId="25" fillId="0" borderId="0" xfId="61" applyFont="1" applyBorder="1" applyAlignment="1">
      <alignment vertical="top"/>
    </xf>
    <xf numFmtId="183" fontId="25" fillId="0" borderId="0" xfId="61" applyFont="1" applyBorder="1" applyAlignment="1">
      <alignment horizontal="right" vertical="top"/>
    </xf>
    <xf numFmtId="183" fontId="32" fillId="0" borderId="0" xfId="61" applyFont="1" applyBorder="1" applyAlignment="1">
      <alignment vertical="top"/>
    </xf>
    <xf numFmtId="183" fontId="26" fillId="0" borderId="0" xfId="61" applyFont="1" applyBorder="1" applyAlignment="1">
      <alignment vertical="top"/>
    </xf>
    <xf numFmtId="164" fontId="26" fillId="0" borderId="0" xfId="0" applyFont="1" applyBorder="1" applyAlignment="1">
      <alignment vertical="top"/>
    </xf>
    <xf numFmtId="169" fontId="28" fillId="0" borderId="0" xfId="62" applyFont="1" applyFill="1" applyAlignment="1">
      <alignment vertical="top"/>
    </xf>
    <xf numFmtId="169" fontId="33" fillId="0" borderId="0" xfId="62" applyFont="1" applyFill="1" applyAlignment="1">
      <alignment vertical="top"/>
    </xf>
    <xf numFmtId="164" fontId="3" fillId="0" borderId="0" xfId="0" applyFont="1" applyFill="1" applyAlignment="1">
      <alignment vertical="top"/>
    </xf>
    <xf numFmtId="183" fontId="20" fillId="0" borderId="0" xfId="61" applyFont="1" applyFill="1" applyAlignment="1">
      <alignment vertical="top"/>
    </xf>
    <xf numFmtId="182" fontId="27" fillId="0" borderId="0" xfId="60" applyFont="1" applyFill="1" applyAlignment="1">
      <alignment vertical="top"/>
    </xf>
    <xf numFmtId="164" fontId="20" fillId="49" borderId="0" xfId="0" applyNumberFormat="1" applyFont="1" applyFill="1" applyAlignment="1">
      <alignment horizontal="right" vertical="top"/>
    </xf>
    <xf numFmtId="164" fontId="16" fillId="0" borderId="0" xfId="0" applyFont="1" applyAlignment="1">
      <alignment vertical="top"/>
    </xf>
    <xf numFmtId="164" fontId="16" fillId="48" borderId="0" xfId="0" applyFont="1" applyFill="1" applyAlignment="1">
      <alignment vertical="top"/>
    </xf>
    <xf numFmtId="164" fontId="16" fillId="0" borderId="0" xfId="0" applyFont="1" applyFill="1" applyAlignment="1">
      <alignment vertical="top"/>
    </xf>
    <xf numFmtId="164" fontId="28" fillId="0" borderId="0" xfId="0" applyFont="1" applyAlignment="1">
      <alignment vertical="top"/>
    </xf>
    <xf numFmtId="182" fontId="27" fillId="0" borderId="0" xfId="60" applyFont="1" applyAlignment="1">
      <alignment vertical="top"/>
    </xf>
    <xf numFmtId="164" fontId="27" fillId="0" borderId="0" xfId="0" applyFont="1" applyBorder="1" applyAlignment="1">
      <alignment vertical="top"/>
    </xf>
    <xf numFmtId="171" fontId="20" fillId="0" borderId="0" xfId="0" applyNumberFormat="1" applyFont="1" applyFill="1" applyAlignment="1">
      <alignment vertical="top"/>
    </xf>
    <xf numFmtId="183" fontId="16" fillId="0" borderId="0" xfId="61" applyFont="1" applyFill="1" applyAlignment="1">
      <alignment vertical="top"/>
    </xf>
    <xf numFmtId="183" fontId="16" fillId="48" borderId="0" xfId="61" applyFont="1" applyFill="1" applyAlignment="1">
      <alignment vertical="top"/>
    </xf>
    <xf numFmtId="172" fontId="20" fillId="0" borderId="0" xfId="0" applyNumberFormat="1" applyFont="1" applyFill="1" applyAlignment="1">
      <alignment vertical="top"/>
    </xf>
    <xf numFmtId="173" fontId="20" fillId="0" borderId="0" xfId="62" applyNumberFormat="1" applyFont="1" applyAlignment="1">
      <alignment vertical="top"/>
    </xf>
    <xf numFmtId="173" fontId="20" fillId="44" borderId="0" xfId="62" applyNumberFormat="1" applyFont="1" applyFill="1" applyAlignment="1">
      <alignment vertical="top"/>
    </xf>
    <xf numFmtId="164" fontId="20" fillId="0" borderId="0" xfId="0" applyFont="1" applyAlignment="1">
      <alignment vertical="top"/>
    </xf>
    <xf numFmtId="164" fontId="20" fillId="0" borderId="0" xfId="0" applyFont="1" applyAlignment="1">
      <alignment horizontal="right" vertical="top"/>
    </xf>
    <xf numFmtId="164" fontId="26" fillId="0" borderId="0" xfId="0" applyFont="1" applyFill="1" applyAlignment="1">
      <alignment vertical="top"/>
    </xf>
    <xf numFmtId="164" fontId="20" fillId="0" borderId="0" xfId="0" applyFont="1" applyFill="1" applyAlignment="1">
      <alignment vertical="top"/>
    </xf>
    <xf numFmtId="164" fontId="26" fillId="0" borderId="0" xfId="0" applyFont="1" applyFill="1" applyBorder="1" applyAlignment="1">
      <alignment vertical="top"/>
    </xf>
    <xf numFmtId="164" fontId="20" fillId="42" borderId="0" xfId="0" applyFont="1" applyFill="1" applyAlignment="1">
      <alignment vertical="top"/>
    </xf>
    <xf numFmtId="164" fontId="0" fillId="33" borderId="0" xfId="0" applyFont="1" applyFill="1">
      <alignment vertical="top"/>
    </xf>
    <xf numFmtId="43" fontId="20" fillId="0" borderId="0" xfId="1" applyFont="1" applyBorder="1" applyAlignment="1">
      <alignment vertical="top"/>
    </xf>
    <xf numFmtId="164" fontId="0" fillId="0" borderId="0" xfId="0">
      <alignment vertical="top"/>
    </xf>
    <xf numFmtId="0" fontId="25" fillId="0" borderId="0" xfId="66" applyNumberFormat="1" applyFill="1">
      <alignment vertical="top"/>
    </xf>
    <xf numFmtId="0" fontId="25" fillId="0" borderId="0" xfId="66" applyNumberFormat="1">
      <alignment vertical="top"/>
    </xf>
    <xf numFmtId="0" fontId="20" fillId="33" borderId="0" xfId="68" applyFill="1">
      <alignment horizontal="right" vertical="top"/>
    </xf>
    <xf numFmtId="0" fontId="20" fillId="0" borderId="0" xfId="68" applyBorder="1">
      <alignment horizontal="right" vertical="top"/>
    </xf>
    <xf numFmtId="170" fontId="20" fillId="0" borderId="0" xfId="68" applyNumberFormat="1" applyBorder="1">
      <alignment horizontal="right" vertical="top"/>
    </xf>
    <xf numFmtId="0" fontId="20" fillId="0" borderId="0" xfId="68">
      <alignment horizontal="right" vertical="top"/>
    </xf>
    <xf numFmtId="0" fontId="20" fillId="0" borderId="0" xfId="68" applyFill="1">
      <alignment horizontal="right" vertical="top"/>
    </xf>
    <xf numFmtId="0" fontId="26" fillId="33" borderId="0" xfId="67" applyFill="1">
      <alignment vertical="top"/>
    </xf>
    <xf numFmtId="0" fontId="26" fillId="0" borderId="0" xfId="67" applyBorder="1">
      <alignment vertical="top"/>
    </xf>
    <xf numFmtId="170" fontId="26" fillId="0" borderId="0" xfId="67" applyNumberFormat="1" applyBorder="1">
      <alignment vertical="top"/>
    </xf>
    <xf numFmtId="0" fontId="26" fillId="0" borderId="0" xfId="67" applyFill="1">
      <alignment vertical="top"/>
    </xf>
    <xf numFmtId="0" fontId="25" fillId="47" borderId="0" xfId="66" applyNumberFormat="1" applyFill="1">
      <alignment vertical="top"/>
    </xf>
    <xf numFmtId="0" fontId="26" fillId="47" borderId="0" xfId="67" applyFill="1">
      <alignment vertical="top"/>
    </xf>
    <xf numFmtId="0" fontId="20" fillId="47" borderId="0" xfId="68" applyFill="1">
      <alignment horizontal="right" vertical="top"/>
    </xf>
    <xf numFmtId="183" fontId="20" fillId="47" borderId="0" xfId="61" applyFont="1" applyFill="1" applyAlignment="1">
      <alignment vertical="top"/>
    </xf>
    <xf numFmtId="168" fontId="25" fillId="0" borderId="0" xfId="66" applyFont="1" applyBorder="1">
      <alignment vertical="top"/>
    </xf>
    <xf numFmtId="168" fontId="26" fillId="0" borderId="0" xfId="67" applyNumberFormat="1" applyFont="1" applyBorder="1">
      <alignment vertical="top"/>
    </xf>
    <xf numFmtId="168" fontId="20" fillId="0" borderId="0" xfId="68" applyNumberFormat="1" applyFont="1" applyBorder="1">
      <alignment horizontal="right" vertical="top"/>
    </xf>
    <xf numFmtId="0" fontId="25" fillId="0" borderId="0" xfId="66" applyNumberFormat="1" applyFont="1" applyBorder="1">
      <alignment vertical="top"/>
    </xf>
    <xf numFmtId="0" fontId="26" fillId="0" borderId="0" xfId="67" applyFont="1" applyBorder="1">
      <alignment vertical="top"/>
    </xf>
    <xf numFmtId="0" fontId="20" fillId="0" borderId="0" xfId="68" applyFont="1" applyBorder="1">
      <alignment horizontal="right" vertical="top"/>
    </xf>
    <xf numFmtId="0" fontId="25" fillId="0" borderId="0" xfId="66" applyNumberFormat="1" applyFont="1">
      <alignment vertical="top"/>
    </xf>
    <xf numFmtId="0" fontId="26" fillId="0" borderId="0" xfId="67" applyFont="1">
      <alignment vertical="top"/>
    </xf>
    <xf numFmtId="0" fontId="20" fillId="0" borderId="0" xfId="68" applyFont="1">
      <alignment horizontal="right" vertical="top"/>
    </xf>
    <xf numFmtId="170" fontId="25" fillId="0" borderId="0" xfId="66" applyNumberFormat="1" applyFont="1" applyBorder="1">
      <alignment vertical="top"/>
    </xf>
    <xf numFmtId="170" fontId="26" fillId="0" borderId="0" xfId="67" applyNumberFormat="1" applyFont="1" applyBorder="1">
      <alignment vertical="top"/>
    </xf>
    <xf numFmtId="170" fontId="20" fillId="0" borderId="0" xfId="68" applyNumberFormat="1" applyFont="1" applyBorder="1">
      <alignment horizontal="right" vertical="top"/>
    </xf>
    <xf numFmtId="0" fontId="26" fillId="0" borderId="0" xfId="67" applyFont="1" applyFill="1">
      <alignment vertical="top"/>
    </xf>
    <xf numFmtId="0" fontId="25" fillId="47" borderId="0" xfId="66" applyNumberFormat="1" applyFont="1" applyFill="1">
      <alignment vertical="top"/>
    </xf>
    <xf numFmtId="0" fontId="26" fillId="47" borderId="0" xfId="67" applyFont="1" applyFill="1">
      <alignment vertical="top"/>
    </xf>
    <xf numFmtId="0" fontId="20" fillId="47" borderId="0" xfId="68" applyFont="1" applyFill="1">
      <alignment horizontal="right" vertical="top"/>
    </xf>
    <xf numFmtId="0" fontId="25" fillId="0" borderId="0" xfId="66" applyNumberFormat="1" applyFont="1" applyFill="1">
      <alignment vertical="top"/>
    </xf>
    <xf numFmtId="0" fontId="20" fillId="0" borderId="0" xfId="68" applyFont="1" applyFill="1">
      <alignment horizontal="right" vertical="top"/>
    </xf>
    <xf numFmtId="164" fontId="3" fillId="0" borderId="0" xfId="0" applyFont="1" applyBorder="1" applyAlignment="1">
      <alignment vertical="top"/>
    </xf>
    <xf numFmtId="173" fontId="25" fillId="0" borderId="0" xfId="66" applyNumberFormat="1" applyFont="1" applyFill="1">
      <alignment vertical="top"/>
    </xf>
    <xf numFmtId="173" fontId="26" fillId="0" borderId="0" xfId="67" applyNumberFormat="1" applyFont="1">
      <alignment vertical="top"/>
    </xf>
    <xf numFmtId="173" fontId="20" fillId="0" borderId="0" xfId="68" applyNumberFormat="1" applyFont="1">
      <alignment horizontal="right" vertical="top"/>
    </xf>
    <xf numFmtId="172" fontId="25" fillId="0" borderId="0" xfId="66" applyNumberFormat="1" applyFont="1" applyFill="1">
      <alignment vertical="top"/>
    </xf>
    <xf numFmtId="172" fontId="26" fillId="0" borderId="0" xfId="67" applyNumberFormat="1" applyFont="1" applyFill="1">
      <alignment vertical="top"/>
    </xf>
    <xf numFmtId="172" fontId="20" fillId="0" borderId="0" xfId="68" applyNumberFormat="1" applyFont="1" applyFill="1">
      <alignment horizontal="right" vertical="top"/>
    </xf>
    <xf numFmtId="167" fontId="25" fillId="0" borderId="0" xfId="66" applyNumberFormat="1" applyFont="1" applyFill="1">
      <alignment vertical="top"/>
    </xf>
    <xf numFmtId="167" fontId="26" fillId="0" borderId="0" xfId="67" applyNumberFormat="1" applyFont="1">
      <alignment vertical="top"/>
    </xf>
    <xf numFmtId="167" fontId="20" fillId="0" borderId="0" xfId="68" applyNumberFormat="1" applyFont="1">
      <alignment horizontal="right" vertical="top"/>
    </xf>
    <xf numFmtId="168" fontId="25" fillId="0" borderId="0" xfId="66" applyFont="1" applyFill="1">
      <alignment vertical="top"/>
    </xf>
    <xf numFmtId="168" fontId="26" fillId="0" borderId="0" xfId="67" applyNumberFormat="1" applyFont="1">
      <alignment vertical="top"/>
    </xf>
    <xf numFmtId="168" fontId="20" fillId="0" borderId="0" xfId="68" applyNumberFormat="1" applyFont="1">
      <alignment horizontal="right" vertical="top"/>
    </xf>
    <xf numFmtId="168" fontId="26" fillId="0" borderId="0" xfId="67" applyNumberFormat="1" applyFont="1" applyFill="1">
      <alignment vertical="top"/>
    </xf>
    <xf numFmtId="168" fontId="20" fillId="0" borderId="0" xfId="68" applyNumberFormat="1" applyFont="1" applyFill="1">
      <alignment horizontal="right" vertical="top"/>
    </xf>
    <xf numFmtId="171" fontId="25" fillId="0" borderId="0" xfId="66" applyNumberFormat="1" applyFont="1" applyFill="1">
      <alignment vertical="top"/>
    </xf>
    <xf numFmtId="171" fontId="26" fillId="0" borderId="0" xfId="67" applyNumberFormat="1" applyFont="1" applyFill="1">
      <alignment vertical="top"/>
    </xf>
    <xf numFmtId="171" fontId="20" fillId="0" borderId="0" xfId="68" applyNumberFormat="1" applyFont="1" applyFill="1">
      <alignment horizontal="right" vertical="top"/>
    </xf>
    <xf numFmtId="0" fontId="25" fillId="0" borderId="0" xfId="66" applyNumberFormat="1" applyFont="1" applyFill="1" applyBorder="1">
      <alignment vertical="top"/>
    </xf>
    <xf numFmtId="168" fontId="25" fillId="47" borderId="0" xfId="66" applyFont="1" applyFill="1">
      <alignment vertical="top"/>
    </xf>
    <xf numFmtId="168" fontId="26" fillId="47" borderId="0" xfId="67" applyNumberFormat="1" applyFont="1" applyFill="1">
      <alignment vertical="top"/>
    </xf>
    <xf numFmtId="168" fontId="20" fillId="47" borderId="0" xfId="68" applyNumberFormat="1" applyFont="1" applyFill="1">
      <alignment horizontal="right" vertical="top"/>
    </xf>
    <xf numFmtId="167" fontId="26" fillId="0" borderId="0" xfId="67" applyNumberFormat="1" applyFont="1" applyFill="1">
      <alignment vertical="top"/>
    </xf>
    <xf numFmtId="167" fontId="20" fillId="0" borderId="0" xfId="68" applyNumberFormat="1" applyFont="1" applyFill="1">
      <alignment horizontal="right" vertical="top"/>
    </xf>
    <xf numFmtId="183" fontId="3" fillId="0" borderId="0" xfId="61" applyFont="1" applyAlignment="1">
      <alignment vertical="top"/>
    </xf>
    <xf numFmtId="167" fontId="25" fillId="0" borderId="0" xfId="66" applyNumberFormat="1" applyFont="1">
      <alignment vertical="top"/>
    </xf>
    <xf numFmtId="183" fontId="3" fillId="0" borderId="0" xfId="61" applyFont="1" applyFill="1" applyAlignment="1">
      <alignment vertical="top"/>
    </xf>
    <xf numFmtId="183" fontId="3" fillId="48" borderId="0" xfId="61" applyFont="1" applyFill="1" applyAlignment="1">
      <alignment vertical="top"/>
    </xf>
    <xf numFmtId="169" fontId="25" fillId="0" borderId="0" xfId="66" applyNumberFormat="1" applyFont="1" applyFill="1">
      <alignment vertical="top"/>
    </xf>
    <xf numFmtId="169" fontId="26" fillId="0" borderId="0" xfId="67" applyNumberFormat="1" applyFont="1" applyFill="1">
      <alignment vertical="top"/>
    </xf>
    <xf numFmtId="169" fontId="20" fillId="0" borderId="0" xfId="68" applyNumberFormat="1" applyFont="1" applyFill="1">
      <alignment horizontal="right" vertical="top"/>
    </xf>
    <xf numFmtId="164" fontId="25" fillId="47" borderId="0" xfId="66" applyNumberFormat="1" applyFont="1" applyFill="1">
      <alignment vertical="top"/>
    </xf>
    <xf numFmtId="168" fontId="25" fillId="0" borderId="0" xfId="66" applyFont="1">
      <alignment vertical="top"/>
    </xf>
    <xf numFmtId="43" fontId="0" fillId="33" borderId="0" xfId="1" applyFont="1" applyFill="1"/>
    <xf numFmtId="43" fontId="3" fillId="0" borderId="0" xfId="1" applyFont="1"/>
    <xf numFmtId="43" fontId="26" fillId="0" borderId="0" xfId="1" applyFont="1" applyBorder="1" applyAlignment="1">
      <alignment vertical="top"/>
    </xf>
    <xf numFmtId="43" fontId="20" fillId="0" borderId="0" xfId="1" applyFont="1" applyAlignment="1">
      <alignment vertical="top"/>
    </xf>
    <xf numFmtId="43" fontId="20" fillId="47" borderId="0" xfId="1" applyFont="1" applyFill="1" applyAlignment="1">
      <alignment vertical="top"/>
    </xf>
    <xf numFmtId="43" fontId="20" fillId="0" borderId="0" xfId="1" applyFont="1" applyFill="1" applyAlignment="1">
      <alignment vertical="top"/>
    </xf>
    <xf numFmtId="43" fontId="3" fillId="0" borderId="0" xfId="1" applyFont="1" applyBorder="1" applyAlignment="1">
      <alignment vertical="top"/>
    </xf>
    <xf numFmtId="43" fontId="27" fillId="0" borderId="0" xfId="1" applyFont="1" applyAlignment="1">
      <alignment vertical="top"/>
    </xf>
    <xf numFmtId="43" fontId="16" fillId="0" borderId="0" xfId="1" applyFont="1" applyFill="1" applyAlignment="1">
      <alignment vertical="top"/>
    </xf>
    <xf numFmtId="43" fontId="27" fillId="0" borderId="0" xfId="1" applyFont="1" applyFill="1" applyAlignment="1">
      <alignment vertical="top"/>
    </xf>
    <xf numFmtId="43" fontId="3" fillId="0" borderId="0" xfId="1" applyFont="1" applyAlignment="1">
      <alignment vertical="top"/>
    </xf>
    <xf numFmtId="43" fontId="28" fillId="0" borderId="0" xfId="1" applyFont="1" applyAlignment="1">
      <alignment vertical="top"/>
    </xf>
    <xf numFmtId="43" fontId="3" fillId="0" borderId="0" xfId="1" applyFont="1" applyFill="1" applyAlignment="1">
      <alignment vertical="top"/>
    </xf>
    <xf numFmtId="43" fontId="28" fillId="0" borderId="0" xfId="1" applyFont="1" applyFill="1" applyAlignment="1">
      <alignment vertical="top"/>
    </xf>
    <xf numFmtId="43" fontId="20" fillId="48" borderId="0" xfId="1" applyFont="1" applyFill="1" applyAlignment="1">
      <alignment vertical="top"/>
    </xf>
    <xf numFmtId="166" fontId="26" fillId="0" borderId="0" xfId="0" applyNumberFormat="1" applyFont="1" applyBorder="1" applyAlignment="1">
      <alignment horizontal="right" vertical="top"/>
    </xf>
    <xf numFmtId="166" fontId="26" fillId="0" borderId="0" xfId="0" applyNumberFormat="1" applyFont="1" applyBorder="1" applyAlignment="1">
      <alignment vertical="top"/>
    </xf>
    <xf numFmtId="166" fontId="20" fillId="47" borderId="0" xfId="0" applyNumberFormat="1" applyFont="1" applyFill="1" applyBorder="1" applyAlignment="1">
      <alignment horizontal="left" vertical="top"/>
    </xf>
    <xf numFmtId="166" fontId="20" fillId="47" borderId="0" xfId="0" applyNumberFormat="1" applyFont="1" applyFill="1" applyBorder="1" applyAlignment="1">
      <alignment vertical="top"/>
    </xf>
    <xf numFmtId="43" fontId="27" fillId="0" borderId="0" xfId="0" applyNumberFormat="1" applyFont="1" applyFill="1" applyAlignment="1">
      <alignment vertical="top"/>
    </xf>
    <xf numFmtId="170" fontId="20" fillId="0" borderId="0" xfId="0" applyNumberFormat="1" applyFont="1" applyBorder="1" applyAlignment="1">
      <alignment vertical="top" wrapText="1"/>
    </xf>
    <xf numFmtId="10" fontId="20" fillId="0" borderId="0" xfId="0" applyNumberFormat="1" applyFont="1" applyFill="1" applyAlignment="1">
      <alignment vertical="top"/>
    </xf>
    <xf numFmtId="171" fontId="25" fillId="0" borderId="0" xfId="1" applyNumberFormat="1" applyFont="1" applyAlignment="1">
      <alignment vertical="top"/>
    </xf>
    <xf numFmtId="171" fontId="26" fillId="0" borderId="0" xfId="1" applyNumberFormat="1" applyFont="1" applyFill="1" applyAlignment="1">
      <alignment vertical="top"/>
    </xf>
    <xf numFmtId="171" fontId="20" fillId="0" borderId="0" xfId="1" applyNumberFormat="1" applyFont="1" applyAlignment="1">
      <alignment horizontal="right" vertical="top"/>
    </xf>
    <xf numFmtId="171" fontId="20" fillId="0" borderId="0" xfId="1" applyNumberFormat="1" applyFont="1" applyFill="1" applyAlignment="1">
      <alignment vertical="top"/>
    </xf>
    <xf numFmtId="171" fontId="20" fillId="0" borderId="0" xfId="1" applyNumberFormat="1" applyFont="1" applyAlignment="1">
      <alignment vertical="top"/>
    </xf>
    <xf numFmtId="165" fontId="26" fillId="0" borderId="0" xfId="1" applyNumberFormat="1" applyFont="1" applyFill="1" applyAlignment="1">
      <alignment vertical="top"/>
    </xf>
    <xf numFmtId="165" fontId="20" fillId="0" borderId="0" xfId="1" applyNumberFormat="1" applyFont="1" applyAlignment="1">
      <alignment vertical="top" wrapText="1"/>
    </xf>
    <xf numFmtId="43" fontId="20" fillId="0" borderId="0" xfId="0" applyNumberFormat="1" applyFont="1" applyAlignment="1">
      <alignment vertical="top"/>
    </xf>
    <xf numFmtId="170" fontId="26" fillId="0" borderId="0" xfId="67" applyNumberFormat="1" applyBorder="1" applyAlignment="1">
      <alignment vertical="top" wrapText="1"/>
    </xf>
    <xf numFmtId="170" fontId="25" fillId="0" borderId="0" xfId="0" applyNumberFormat="1" applyFont="1" applyBorder="1" applyAlignment="1">
      <alignment vertical="top" wrapText="1"/>
    </xf>
    <xf numFmtId="165" fontId="25" fillId="0" borderId="0" xfId="1" applyNumberFormat="1" applyFont="1" applyFill="1" applyAlignment="1">
      <alignment vertical="top"/>
    </xf>
    <xf numFmtId="165" fontId="20" fillId="0" borderId="0" xfId="1" applyNumberFormat="1" applyFont="1" applyFill="1" applyAlignment="1">
      <alignment horizontal="right" vertical="top"/>
    </xf>
    <xf numFmtId="0" fontId="25" fillId="44" borderId="0" xfId="66" applyNumberFormat="1" applyFill="1">
      <alignment vertical="top"/>
    </xf>
    <xf numFmtId="0" fontId="26" fillId="44" borderId="0" xfId="67" applyFill="1">
      <alignment vertical="top"/>
    </xf>
    <xf numFmtId="0" fontId="20" fillId="44" borderId="0" xfId="68" applyFill="1">
      <alignment horizontal="right" vertical="top"/>
    </xf>
    <xf numFmtId="164" fontId="20" fillId="44" borderId="0" xfId="0" applyFont="1" applyFill="1" applyAlignment="1">
      <alignment vertical="top"/>
    </xf>
    <xf numFmtId="165" fontId="25" fillId="0" borderId="0" xfId="1" applyNumberFormat="1" applyFont="1" applyAlignment="1">
      <alignment vertical="top" wrapText="1"/>
    </xf>
    <xf numFmtId="165" fontId="26" fillId="0" borderId="0" xfId="1" applyNumberFormat="1" applyFont="1" applyFill="1" applyAlignment="1">
      <alignment vertical="top" wrapText="1"/>
    </xf>
    <xf numFmtId="165" fontId="20" fillId="0" borderId="0" xfId="1" applyNumberFormat="1" applyFont="1" applyAlignment="1">
      <alignment horizontal="right" vertical="top" wrapText="1"/>
    </xf>
    <xf numFmtId="43" fontId="20" fillId="0" borderId="0" xfId="0" applyNumberFormat="1" applyFont="1" applyFill="1" applyAlignment="1">
      <alignment vertical="top"/>
    </xf>
    <xf numFmtId="164" fontId="25" fillId="0" borderId="0" xfId="0" applyFont="1" applyFill="1" applyAlignment="1">
      <alignment vertical="top"/>
    </xf>
    <xf numFmtId="174" fontId="20" fillId="50" borderId="0" xfId="2" applyNumberFormat="1" applyFont="1" applyFill="1" applyAlignment="1">
      <alignment vertical="top"/>
    </xf>
    <xf numFmtId="174" fontId="20" fillId="0" borderId="0" xfId="2" applyNumberFormat="1" applyFont="1" applyAlignment="1">
      <alignment vertical="top"/>
    </xf>
    <xf numFmtId="174" fontId="20" fillId="0" borderId="0" xfId="2" applyNumberFormat="1" applyFont="1" applyFill="1" applyAlignment="1">
      <alignment vertical="top"/>
    </xf>
    <xf numFmtId="175" fontId="20" fillId="0" borderId="0" xfId="0" applyNumberFormat="1" applyFont="1" applyFill="1" applyAlignment="1">
      <alignment vertical="top"/>
    </xf>
    <xf numFmtId="175" fontId="25" fillId="0" borderId="0" xfId="0" applyNumberFormat="1" applyFont="1" applyFill="1" applyAlignment="1">
      <alignment vertical="top"/>
    </xf>
    <xf numFmtId="175" fontId="20" fillId="0" borderId="0" xfId="0" applyNumberFormat="1" applyFont="1" applyAlignment="1">
      <alignment vertical="top"/>
    </xf>
    <xf numFmtId="175" fontId="20" fillId="42" borderId="0" xfId="0" applyNumberFormat="1" applyFont="1" applyFill="1" applyAlignment="1">
      <alignment vertical="top"/>
    </xf>
    <xf numFmtId="175" fontId="20" fillId="42" borderId="0" xfId="1" applyNumberFormat="1" applyFont="1" applyFill="1" applyAlignment="1">
      <alignment vertical="top"/>
    </xf>
    <xf numFmtId="175" fontId="20" fillId="0" borderId="0" xfId="1" applyNumberFormat="1" applyFont="1" applyAlignment="1">
      <alignment vertical="top"/>
    </xf>
    <xf numFmtId="176" fontId="20" fillId="0" borderId="0" xfId="1" applyNumberFormat="1" applyFont="1" applyAlignment="1">
      <alignment vertical="top"/>
    </xf>
    <xf numFmtId="176" fontId="20" fillId="0" borderId="0" xfId="0" applyNumberFormat="1" applyFont="1" applyAlignment="1">
      <alignment vertical="top"/>
    </xf>
    <xf numFmtId="176" fontId="20" fillId="0" borderId="0" xfId="1" applyNumberFormat="1" applyFont="1" applyFill="1" applyAlignment="1">
      <alignment vertical="top"/>
    </xf>
    <xf numFmtId="176" fontId="25" fillId="0" borderId="0" xfId="0" applyNumberFormat="1" applyFont="1" applyAlignment="1">
      <alignment vertical="top"/>
    </xf>
    <xf numFmtId="173" fontId="20" fillId="0" borderId="0" xfId="0" applyNumberFormat="1" applyFont="1" applyFill="1" applyAlignment="1">
      <alignment vertical="top"/>
    </xf>
    <xf numFmtId="174" fontId="20" fillId="50" borderId="0" xfId="0" applyNumberFormat="1" applyFont="1" applyFill="1" applyAlignment="1">
      <alignment vertical="top"/>
    </xf>
    <xf numFmtId="174" fontId="20" fillId="0" borderId="0" xfId="0" applyNumberFormat="1" applyFont="1" applyAlignment="1">
      <alignment vertical="top"/>
    </xf>
    <xf numFmtId="175" fontId="25" fillId="0" borderId="0" xfId="0" applyNumberFormat="1" applyFont="1" applyAlignment="1">
      <alignment vertical="top"/>
    </xf>
    <xf numFmtId="0" fontId="20" fillId="0" borderId="0" xfId="0" applyNumberFormat="1" applyFont="1" applyAlignment="1">
      <alignment vertical="top"/>
    </xf>
    <xf numFmtId="0" fontId="20" fillId="0" borderId="0" xfId="1" applyNumberFormat="1" applyFont="1" applyAlignment="1">
      <alignment vertical="top" wrapText="1"/>
    </xf>
    <xf numFmtId="0" fontId="20" fillId="0" borderId="0" xfId="0" applyNumberFormat="1" applyFont="1" applyAlignment="1">
      <alignment vertical="center" wrapText="1"/>
    </xf>
    <xf numFmtId="0" fontId="20" fillId="0" borderId="0" xfId="0" applyNumberFormat="1" applyFont="1" applyAlignment="1">
      <alignment vertical="top" wrapText="1"/>
    </xf>
    <xf numFmtId="0" fontId="20" fillId="0" borderId="0" xfId="1" applyNumberFormat="1" applyFont="1" applyAlignment="1">
      <alignment vertical="top"/>
    </xf>
    <xf numFmtId="0" fontId="20" fillId="0" borderId="0" xfId="0" applyNumberFormat="1" applyFont="1" applyBorder="1" applyAlignment="1">
      <alignment vertical="top"/>
    </xf>
    <xf numFmtId="0" fontId="20" fillId="0" borderId="0" xfId="1" applyNumberFormat="1" applyFont="1" applyFill="1" applyAlignment="1">
      <alignment vertical="top"/>
    </xf>
    <xf numFmtId="0" fontId="20" fillId="0" borderId="0" xfId="0" applyNumberFormat="1" applyFont="1" applyFill="1" applyAlignment="1">
      <alignment vertical="top"/>
    </xf>
    <xf numFmtId="0" fontId="25" fillId="0" borderId="0" xfId="1" applyNumberFormat="1" applyFont="1" applyAlignment="1">
      <alignment vertical="top"/>
    </xf>
    <xf numFmtId="0" fontId="25" fillId="0" borderId="0" xfId="0" applyNumberFormat="1" applyFont="1" applyAlignment="1">
      <alignment vertical="top"/>
    </xf>
    <xf numFmtId="0" fontId="0" fillId="0" borderId="0" xfId="1" applyNumberFormat="1" applyFont="1" applyAlignment="1"/>
    <xf numFmtId="0" fontId="0" fillId="33" borderId="0" xfId="0" applyNumberFormat="1" applyFill="1" applyAlignment="1"/>
    <xf numFmtId="0" fontId="26" fillId="0" borderId="0" xfId="0" applyNumberFormat="1" applyFont="1" applyBorder="1" applyAlignment="1">
      <alignment vertical="top"/>
    </xf>
    <xf numFmtId="0" fontId="20" fillId="47" borderId="0" xfId="0" applyNumberFormat="1" applyFont="1" applyFill="1" applyAlignment="1">
      <alignment vertical="top"/>
    </xf>
    <xf numFmtId="0" fontId="20" fillId="44" borderId="0" xfId="0" applyNumberFormat="1" applyFont="1" applyFill="1" applyAlignment="1">
      <alignment vertical="top"/>
    </xf>
    <xf numFmtId="0" fontId="0" fillId="33" borderId="0" xfId="0" applyNumberFormat="1" applyFill="1">
      <alignment vertical="top"/>
    </xf>
    <xf numFmtId="0" fontId="25" fillId="0" borderId="0" xfId="0" applyNumberFormat="1" applyFont="1" applyFill="1" applyAlignment="1">
      <alignment vertical="top"/>
    </xf>
    <xf numFmtId="0" fontId="34" fillId="0" borderId="0" xfId="59" applyNumberFormat="1">
      <alignment vertical="top"/>
    </xf>
    <xf numFmtId="175" fontId="20" fillId="0" borderId="0" xfId="2" applyNumberFormat="1" applyFont="1" applyFill="1" applyAlignment="1">
      <alignment vertical="top"/>
    </xf>
    <xf numFmtId="177" fontId="20" fillId="0" borderId="0" xfId="1" applyNumberFormat="1" applyFont="1" applyAlignment="1">
      <alignment vertical="top"/>
    </xf>
    <xf numFmtId="175" fontId="20" fillId="0" borderId="0" xfId="1" applyNumberFormat="1" applyFont="1" applyAlignment="1">
      <alignment vertical="top" wrapText="1"/>
    </xf>
    <xf numFmtId="175" fontId="20" fillId="0" borderId="0" xfId="1" applyNumberFormat="1" applyFont="1" applyFill="1" applyAlignment="1">
      <alignment vertical="top"/>
    </xf>
    <xf numFmtId="0" fontId="20" fillId="0" borderId="0" xfId="0" applyNumberFormat="1" applyFont="1" applyAlignment="1">
      <alignment vertical="center"/>
    </xf>
    <xf numFmtId="164" fontId="20" fillId="50" borderId="0" xfId="0" applyFont="1" applyFill="1" applyAlignment="1">
      <alignment vertical="top"/>
    </xf>
    <xf numFmtId="0" fontId="20" fillId="0" borderId="0" xfId="66" applyNumberFormat="1" applyFont="1" applyFill="1">
      <alignment vertical="top"/>
    </xf>
    <xf numFmtId="0" fontId="32" fillId="0" borderId="0" xfId="67" applyFont="1" applyFill="1">
      <alignment vertical="top"/>
    </xf>
    <xf numFmtId="0" fontId="25" fillId="0" borderId="0" xfId="68" applyFont="1" applyFill="1">
      <alignment horizontal="right" vertical="top"/>
    </xf>
    <xf numFmtId="174" fontId="25" fillId="0" borderId="0" xfId="2" applyNumberFormat="1" applyFont="1" applyFill="1" applyAlignment="1">
      <alignment vertical="top"/>
    </xf>
    <xf numFmtId="177" fontId="20" fillId="0" borderId="0" xfId="1" applyNumberFormat="1" applyFont="1" applyFill="1" applyAlignment="1">
      <alignment vertical="top"/>
    </xf>
    <xf numFmtId="175" fontId="0" fillId="33" borderId="0" xfId="0" applyNumberFormat="1" applyFill="1">
      <alignment vertical="top"/>
    </xf>
    <xf numFmtId="175" fontId="20" fillId="47" borderId="0" xfId="0" applyNumberFormat="1" applyFont="1" applyFill="1" applyAlignment="1">
      <alignment vertical="top"/>
    </xf>
    <xf numFmtId="164" fontId="0" fillId="51" borderId="0" xfId="0" applyFill="1">
      <alignment vertical="top"/>
    </xf>
    <xf numFmtId="175" fontId="0" fillId="51" borderId="0" xfId="0" applyNumberFormat="1" applyFill="1">
      <alignment vertical="top"/>
    </xf>
    <xf numFmtId="164" fontId="35" fillId="51" borderId="0" xfId="0" applyFont="1" applyFill="1">
      <alignment vertical="top"/>
    </xf>
    <xf numFmtId="164" fontId="18" fillId="51" borderId="0" xfId="0" applyFont="1" applyFill="1">
      <alignment vertical="top"/>
    </xf>
    <xf numFmtId="0" fontId="20" fillId="0" borderId="0" xfId="66" applyNumberFormat="1" applyFont="1">
      <alignment vertical="top"/>
    </xf>
    <xf numFmtId="175" fontId="18" fillId="51" borderId="10" xfId="0" applyNumberFormat="1" applyFont="1" applyFill="1" applyBorder="1">
      <alignment vertical="top"/>
    </xf>
    <xf numFmtId="175" fontId="35" fillId="51" borderId="0" xfId="0" applyNumberFormat="1" applyFont="1" applyFill="1">
      <alignment vertical="top"/>
    </xf>
    <xf numFmtId="0" fontId="25" fillId="0" borderId="0" xfId="68" applyFont="1">
      <alignment horizontal="right" vertical="top"/>
    </xf>
    <xf numFmtId="0" fontId="36" fillId="0" borderId="0" xfId="66" applyNumberFormat="1" applyFont="1">
      <alignment vertical="top"/>
    </xf>
    <xf numFmtId="0" fontId="37" fillId="0" borderId="0" xfId="67" applyFont="1" applyFill="1">
      <alignment vertical="top"/>
    </xf>
    <xf numFmtId="0" fontId="16" fillId="0" borderId="0" xfId="68" applyFont="1">
      <alignment horizontal="right" vertical="top"/>
    </xf>
    <xf numFmtId="175" fontId="36" fillId="0" borderId="0" xfId="0" applyNumberFormat="1" applyFont="1" applyAlignment="1">
      <alignment vertical="top"/>
    </xf>
    <xf numFmtId="175" fontId="16" fillId="0" borderId="0" xfId="0" applyNumberFormat="1" applyFont="1" applyAlignment="1">
      <alignment vertical="top"/>
    </xf>
    <xf numFmtId="182" fontId="38" fillId="0" borderId="0" xfId="60" applyFont="1" applyAlignment="1">
      <alignment vertical="top"/>
    </xf>
    <xf numFmtId="164" fontId="38" fillId="51" borderId="0" xfId="0" applyFont="1" applyFill="1">
      <alignment vertical="top"/>
    </xf>
    <xf numFmtId="175" fontId="38" fillId="51" borderId="0" xfId="0" applyNumberFormat="1" applyFont="1" applyFill="1">
      <alignment vertical="top"/>
    </xf>
    <xf numFmtId="183" fontId="39" fillId="0" borderId="0" xfId="61" applyFont="1" applyBorder="1" applyAlignment="1">
      <alignment vertical="top"/>
    </xf>
    <xf numFmtId="168" fontId="40" fillId="0" borderId="0" xfId="67" applyNumberFormat="1" applyFont="1" applyBorder="1">
      <alignment vertical="top"/>
    </xf>
    <xf numFmtId="168" fontId="38" fillId="0" borderId="0" xfId="68" applyNumberFormat="1" applyFont="1" applyBorder="1">
      <alignment horizontal="right" vertical="top"/>
    </xf>
    <xf numFmtId="0" fontId="38" fillId="0" borderId="0" xfId="61" applyNumberFormat="1" applyFont="1" applyBorder="1" applyAlignment="1">
      <alignment vertical="top"/>
    </xf>
    <xf numFmtId="183" fontId="38" fillId="0" borderId="0" xfId="61" applyFont="1" applyBorder="1" applyAlignment="1">
      <alignment vertical="top"/>
    </xf>
    <xf numFmtId="164" fontId="39" fillId="0" borderId="0" xfId="0" applyFont="1" applyBorder="1" applyAlignment="1">
      <alignment vertical="top"/>
    </xf>
    <xf numFmtId="0" fontId="40" fillId="0" borderId="0" xfId="67" applyFont="1" applyBorder="1">
      <alignment vertical="top"/>
    </xf>
    <xf numFmtId="0" fontId="38" fillId="0" borderId="0" xfId="68" applyFont="1" applyBorder="1">
      <alignment horizontal="right" vertical="top"/>
    </xf>
    <xf numFmtId="170" fontId="39" fillId="0" borderId="0" xfId="0" applyNumberFormat="1" applyFont="1" applyBorder="1" applyAlignment="1">
      <alignment vertical="top"/>
    </xf>
    <xf numFmtId="170" fontId="40" fillId="0" borderId="0" xfId="67" applyNumberFormat="1" applyFont="1" applyBorder="1">
      <alignment vertical="top"/>
    </xf>
    <xf numFmtId="170" fontId="38" fillId="0" borderId="0" xfId="68" applyNumberFormat="1" applyFont="1" applyBorder="1">
      <alignment horizontal="right" vertical="top"/>
    </xf>
    <xf numFmtId="0" fontId="38" fillId="0" borderId="0" xfId="0" applyNumberFormat="1" applyFont="1" applyBorder="1" applyAlignment="1">
      <alignment vertical="top"/>
    </xf>
    <xf numFmtId="170" fontId="38" fillId="0" borderId="0" xfId="0" applyNumberFormat="1" applyFont="1" applyBorder="1" applyAlignment="1">
      <alignment vertical="top"/>
    </xf>
    <xf numFmtId="164" fontId="38" fillId="0" borderId="0" xfId="0" applyFont="1">
      <alignment vertical="top"/>
    </xf>
    <xf numFmtId="175" fontId="38" fillId="0" borderId="0" xfId="61" applyNumberFormat="1" applyFont="1" applyBorder="1" applyAlignment="1">
      <alignment vertical="top"/>
    </xf>
    <xf numFmtId="175" fontId="38" fillId="0" borderId="0" xfId="0" applyNumberFormat="1" applyFont="1" applyBorder="1" applyAlignment="1">
      <alignment vertical="top"/>
    </xf>
    <xf numFmtId="175" fontId="26" fillId="0" borderId="0" xfId="0" applyNumberFormat="1" applyFont="1" applyBorder="1" applyAlignment="1">
      <alignment vertical="top"/>
    </xf>
    <xf numFmtId="175" fontId="0" fillId="0" borderId="0" xfId="0" applyNumberFormat="1">
      <alignment vertical="top"/>
    </xf>
    <xf numFmtId="175" fontId="20" fillId="44" borderId="0" xfId="0" applyNumberFormat="1" applyFont="1" applyFill="1" applyAlignment="1">
      <alignment vertical="top"/>
    </xf>
    <xf numFmtId="164" fontId="0" fillId="51" borderId="0" xfId="0" applyFont="1" applyFill="1">
      <alignment vertical="top"/>
    </xf>
    <xf numFmtId="175" fontId="20" fillId="50" borderId="0" xfId="0" applyNumberFormat="1" applyFont="1" applyFill="1" applyAlignment="1">
      <alignment vertical="top"/>
    </xf>
    <xf numFmtId="175" fontId="18" fillId="51" borderId="0" xfId="0" applyNumberFormat="1" applyFont="1" applyFill="1" applyBorder="1">
      <alignment vertical="top"/>
    </xf>
    <xf numFmtId="175" fontId="0" fillId="51" borderId="0" xfId="0" applyNumberFormat="1" applyFont="1" applyFill="1" applyBorder="1">
      <alignment vertical="top"/>
    </xf>
    <xf numFmtId="175" fontId="0" fillId="50" borderId="0" xfId="0" applyNumberFormat="1" applyFont="1" applyFill="1" applyBorder="1">
      <alignment vertical="top"/>
    </xf>
    <xf numFmtId="9" fontId="0" fillId="50" borderId="0" xfId="0" applyNumberFormat="1" applyFont="1" applyFill="1">
      <alignment vertical="top"/>
    </xf>
    <xf numFmtId="164" fontId="42" fillId="33" borderId="0" xfId="69" applyNumberFormat="1" applyFont="1" applyFill="1" applyAlignment="1">
      <alignment vertical="top"/>
    </xf>
    <xf numFmtId="164" fontId="43" fillId="33" borderId="0" xfId="69" applyFont="1" applyFill="1" applyAlignment="1"/>
    <xf numFmtId="164" fontId="2" fillId="0" borderId="0" xfId="69" applyFont="1">
      <alignment vertical="top"/>
    </xf>
    <xf numFmtId="164" fontId="2" fillId="51" borderId="0" xfId="69" applyFont="1" applyFill="1">
      <alignment vertical="top"/>
    </xf>
    <xf numFmtId="164" fontId="3" fillId="51" borderId="0" xfId="69" applyFont="1" applyFill="1" applyAlignment="1"/>
    <xf numFmtId="164" fontId="44" fillId="51" borderId="0" xfId="69" applyFont="1" applyFill="1" applyAlignment="1"/>
    <xf numFmtId="178" fontId="3" fillId="51" borderId="0" xfId="69" applyNumberFormat="1" applyFont="1" applyFill="1" applyAlignment="1">
      <alignment horizontal="left"/>
    </xf>
    <xf numFmtId="14" fontId="3" fillId="51" borderId="0" xfId="69" applyNumberFormat="1" applyFont="1" applyFill="1" applyAlignment="1">
      <alignment horizontal="left"/>
    </xf>
    <xf numFmtId="164" fontId="45" fillId="51" borderId="0" xfId="70" applyNumberFormat="1" applyFill="1" applyAlignment="1" applyProtection="1"/>
    <xf numFmtId="164" fontId="46" fillId="51" borderId="0" xfId="69" applyFont="1" applyFill="1" applyAlignment="1"/>
    <xf numFmtId="164" fontId="35" fillId="51" borderId="0" xfId="69" applyFont="1" applyFill="1" applyAlignment="1"/>
    <xf numFmtId="0" fontId="45" fillId="51" borderId="0" xfId="70" applyFill="1" applyAlignment="1" applyProtection="1"/>
    <xf numFmtId="0" fontId="47" fillId="51" borderId="0" xfId="70" applyFont="1" applyFill="1" applyAlignment="1" applyProtection="1"/>
    <xf numFmtId="164" fontId="2" fillId="51" borderId="0" xfId="69" applyFont="1" applyFill="1" applyAlignment="1"/>
    <xf numFmtId="164" fontId="20" fillId="0" borderId="0" xfId="62" applyNumberFormat="1" applyFont="1" applyAlignment="1">
      <alignment vertical="top"/>
    </xf>
    <xf numFmtId="164" fontId="20" fillId="0" borderId="0" xfId="0" applyNumberFormat="1" applyFont="1" applyFill="1" applyAlignment="1">
      <alignment vertical="top"/>
    </xf>
    <xf numFmtId="0" fontId="25" fillId="51" borderId="0" xfId="66" applyNumberFormat="1" applyFill="1">
      <alignment vertical="top"/>
    </xf>
    <xf numFmtId="0" fontId="26" fillId="51" borderId="0" xfId="67" applyFill="1">
      <alignment vertical="top"/>
    </xf>
    <xf numFmtId="0" fontId="20" fillId="51" borderId="0" xfId="68" applyFill="1">
      <alignment horizontal="right" vertical="top"/>
    </xf>
    <xf numFmtId="0" fontId="20" fillId="51" borderId="0" xfId="0" applyNumberFormat="1" applyFont="1" applyFill="1" applyAlignment="1">
      <alignment vertical="top"/>
    </xf>
    <xf numFmtId="164" fontId="20" fillId="51" borderId="0" xfId="0" applyFont="1" applyFill="1" applyAlignment="1">
      <alignment vertical="top"/>
    </xf>
    <xf numFmtId="175" fontId="20" fillId="51" borderId="0" xfId="0" applyNumberFormat="1" applyFont="1" applyFill="1" applyAlignment="1">
      <alignment vertical="top"/>
    </xf>
    <xf numFmtId="0" fontId="26" fillId="51" borderId="0" xfId="67" applyFont="1" applyFill="1">
      <alignment vertical="top"/>
    </xf>
    <xf numFmtId="0" fontId="20" fillId="51" borderId="0" xfId="1" applyNumberFormat="1" applyFont="1" applyFill="1" applyAlignment="1">
      <alignment vertical="top"/>
    </xf>
    <xf numFmtId="175" fontId="20" fillId="51" borderId="0" xfId="1" applyNumberFormat="1" applyFont="1" applyFill="1" applyAlignment="1">
      <alignment vertical="top"/>
    </xf>
    <xf numFmtId="0" fontId="25" fillId="51" borderId="0" xfId="66" applyNumberFormat="1" applyFont="1" applyFill="1">
      <alignment vertical="top"/>
    </xf>
    <xf numFmtId="0" fontId="20" fillId="51" borderId="0" xfId="68" applyFont="1" applyFill="1">
      <alignment horizontal="right" vertical="top"/>
    </xf>
    <xf numFmtId="0" fontId="20" fillId="51" borderId="0" xfId="66" applyNumberFormat="1" applyFont="1" applyFill="1">
      <alignment vertical="top"/>
    </xf>
    <xf numFmtId="177" fontId="20" fillId="0" borderId="0" xfId="0" applyNumberFormat="1" applyFont="1" applyFill="1" applyAlignment="1">
      <alignment vertical="top"/>
    </xf>
    <xf numFmtId="164" fontId="20" fillId="51" borderId="0" xfId="69" applyFont="1" applyFill="1" applyAlignment="1"/>
    <xf numFmtId="164" fontId="16" fillId="51" borderId="0" xfId="69" applyFont="1" applyFill="1" applyAlignment="1"/>
    <xf numFmtId="181" fontId="20" fillId="50" borderId="0" xfId="2" applyFont="1" applyFill="1" applyAlignment="1">
      <alignment vertical="top"/>
    </xf>
    <xf numFmtId="164" fontId="20" fillId="52" borderId="0" xfId="0" applyFont="1" applyFill="1" applyAlignment="1">
      <alignment vertical="center" wrapText="1"/>
    </xf>
    <xf numFmtId="164" fontId="20" fillId="52" borderId="0" xfId="0" applyFont="1" applyFill="1" applyAlignment="1">
      <alignment vertical="center"/>
    </xf>
    <xf numFmtId="174" fontId="20" fillId="52" borderId="0" xfId="2" applyNumberFormat="1" applyFont="1" applyFill="1" applyAlignment="1">
      <alignment vertical="top"/>
    </xf>
    <xf numFmtId="164" fontId="20" fillId="52" borderId="0" xfId="0" applyFont="1" applyFill="1" applyAlignment="1">
      <alignment vertical="top"/>
    </xf>
    <xf numFmtId="0" fontId="39" fillId="0" borderId="0" xfId="66" applyNumberFormat="1" applyFont="1">
      <alignment vertical="top"/>
    </xf>
    <xf numFmtId="0" fontId="40" fillId="0" borderId="0" xfId="67" applyFont="1" applyFill="1">
      <alignment vertical="top"/>
    </xf>
    <xf numFmtId="0" fontId="38" fillId="0" borderId="0" xfId="68" applyFont="1">
      <alignment horizontal="right" vertical="top"/>
    </xf>
    <xf numFmtId="164" fontId="38" fillId="0" borderId="0" xfId="0" applyFont="1" applyAlignment="1">
      <alignment vertical="top"/>
    </xf>
    <xf numFmtId="0" fontId="38" fillId="0" borderId="0" xfId="0" applyNumberFormat="1" applyFont="1" applyAlignment="1">
      <alignment vertical="top"/>
    </xf>
    <xf numFmtId="0" fontId="39" fillId="0" borderId="0" xfId="66" applyNumberFormat="1" applyFont="1" applyFill="1">
      <alignment vertical="top"/>
    </xf>
    <xf numFmtId="0" fontId="38" fillId="0" borderId="0" xfId="68" applyFont="1" applyFill="1">
      <alignment horizontal="right" vertical="top"/>
    </xf>
    <xf numFmtId="164" fontId="38" fillId="0" borderId="0" xfId="0" applyFont="1" applyFill="1" applyAlignment="1">
      <alignment vertical="top"/>
    </xf>
    <xf numFmtId="175" fontId="38" fillId="0" borderId="0" xfId="0" applyNumberFormat="1" applyFont="1" applyFill="1" applyAlignment="1">
      <alignment vertical="top"/>
    </xf>
    <xf numFmtId="0" fontId="20" fillId="0" borderId="0" xfId="1" applyNumberFormat="1" applyFont="1" applyAlignment="1"/>
    <xf numFmtId="179" fontId="38" fillId="0" borderId="0" xfId="62" applyNumberFormat="1" applyFont="1">
      <alignment vertical="top"/>
    </xf>
    <xf numFmtId="164" fontId="16" fillId="51" borderId="0" xfId="0" applyFont="1" applyFill="1">
      <alignment vertical="top"/>
    </xf>
    <xf numFmtId="0" fontId="38" fillId="0" borderId="0" xfId="0" applyNumberFormat="1" applyFont="1" applyFill="1" applyAlignment="1">
      <alignment vertical="top"/>
    </xf>
    <xf numFmtId="0" fontId="16" fillId="51" borderId="0" xfId="66" applyNumberFormat="1" applyFont="1" applyFill="1">
      <alignment vertical="top"/>
    </xf>
    <xf numFmtId="0" fontId="37" fillId="51" borderId="0" xfId="67" applyFont="1" applyFill="1">
      <alignment vertical="top"/>
    </xf>
    <xf numFmtId="0" fontId="16" fillId="51" borderId="0" xfId="68" applyFont="1" applyFill="1">
      <alignment horizontal="right" vertical="top"/>
    </xf>
    <xf numFmtId="0" fontId="16" fillId="51" borderId="0" xfId="0" applyNumberFormat="1" applyFont="1" applyFill="1" applyAlignment="1">
      <alignment vertical="top"/>
    </xf>
    <xf numFmtId="175" fontId="16" fillId="51" borderId="0" xfId="0" applyNumberFormat="1" applyFont="1" applyFill="1" applyAlignment="1">
      <alignment vertical="top"/>
    </xf>
    <xf numFmtId="164" fontId="16" fillId="51" borderId="0" xfId="0" applyFont="1" applyFill="1" applyAlignment="1">
      <alignment vertical="top"/>
    </xf>
    <xf numFmtId="0" fontId="16" fillId="0" borderId="0" xfId="66" applyNumberFormat="1" applyFont="1">
      <alignment vertical="top"/>
    </xf>
    <xf numFmtId="0" fontId="16" fillId="0" borderId="0" xfId="0" applyNumberFormat="1" applyFont="1" applyAlignment="1">
      <alignment vertical="top"/>
    </xf>
    <xf numFmtId="174" fontId="20" fillId="0" borderId="0" xfId="0" applyNumberFormat="1" applyFont="1" applyFill="1" applyAlignment="1">
      <alignment vertical="top"/>
    </xf>
    <xf numFmtId="43" fontId="38" fillId="0" borderId="0" xfId="1" applyFont="1" applyFill="1" applyAlignment="1"/>
    <xf numFmtId="181" fontId="20" fillId="42" borderId="0" xfId="2" applyFont="1" applyFill="1" applyAlignment="1">
      <alignment vertical="top"/>
    </xf>
    <xf numFmtId="181" fontId="38" fillId="0" borderId="0" xfId="2" applyFont="1" applyAlignment="1">
      <alignment vertical="top"/>
    </xf>
    <xf numFmtId="43" fontId="38" fillId="0" borderId="0" xfId="1" applyFont="1" applyAlignment="1">
      <alignment vertical="top"/>
    </xf>
    <xf numFmtId="2" fontId="20" fillId="0" borderId="0" xfId="0" applyNumberFormat="1" applyFont="1" applyAlignment="1">
      <alignment vertical="top"/>
    </xf>
    <xf numFmtId="43" fontId="25" fillId="0" borderId="0" xfId="1" applyFont="1" applyAlignment="1">
      <alignment vertical="top"/>
    </xf>
    <xf numFmtId="43" fontId="26" fillId="0" borderId="0" xfId="1" applyFont="1" applyFill="1" applyAlignment="1">
      <alignment vertical="top"/>
    </xf>
    <xf numFmtId="43" fontId="20" fillId="0" borderId="0" xfId="1" applyFont="1" applyAlignment="1">
      <alignment horizontal="right" vertical="top"/>
    </xf>
    <xf numFmtId="43" fontId="20" fillId="0" borderId="0" xfId="1" applyFont="1" applyAlignment="1">
      <alignment vertical="top" wrapText="1"/>
    </xf>
    <xf numFmtId="180" fontId="0" fillId="33" borderId="0" xfId="1" applyNumberFormat="1" applyFont="1" applyFill="1"/>
    <xf numFmtId="180" fontId="38" fillId="0" borderId="0" xfId="1" applyNumberFormat="1" applyFont="1" applyBorder="1" applyAlignment="1">
      <alignment vertical="top"/>
    </xf>
    <xf numFmtId="180" fontId="26" fillId="0" borderId="0" xfId="1" applyNumberFormat="1" applyFont="1" applyBorder="1" applyAlignment="1">
      <alignment vertical="top"/>
    </xf>
    <xf numFmtId="180" fontId="20" fillId="47" borderId="0" xfId="1" applyNumberFormat="1" applyFont="1" applyFill="1" applyAlignment="1">
      <alignment vertical="top"/>
    </xf>
    <xf numFmtId="180" fontId="20" fillId="0" borderId="0" xfId="1" applyNumberFormat="1" applyFont="1" applyAlignment="1">
      <alignment vertical="top"/>
    </xf>
    <xf numFmtId="180" fontId="20" fillId="0" borderId="0" xfId="1" applyNumberFormat="1" applyFont="1" applyFill="1" applyAlignment="1">
      <alignment vertical="top"/>
    </xf>
    <xf numFmtId="180" fontId="20" fillId="51" borderId="0" xfId="1" applyNumberFormat="1" applyFont="1" applyFill="1" applyAlignment="1">
      <alignment vertical="top"/>
    </xf>
    <xf numFmtId="180" fontId="20" fillId="44" borderId="0" xfId="1" applyNumberFormat="1" applyFont="1" applyFill="1" applyAlignment="1">
      <alignment vertical="top"/>
    </xf>
    <xf numFmtId="0" fontId="0" fillId="52" borderId="0" xfId="0" applyNumberFormat="1" applyFill="1">
      <alignment vertical="top"/>
    </xf>
    <xf numFmtId="181" fontId="38" fillId="0" borderId="0" xfId="2" applyFont="1" applyFill="1" applyAlignment="1">
      <alignment vertical="top"/>
    </xf>
    <xf numFmtId="43" fontId="38" fillId="0" borderId="0" xfId="0" applyNumberFormat="1" applyFont="1" applyFill="1" applyAlignment="1">
      <alignment vertical="top"/>
    </xf>
    <xf numFmtId="175" fontId="38" fillId="0" borderId="0" xfId="1" applyNumberFormat="1" applyFont="1" applyFill="1" applyAlignment="1">
      <alignment vertical="top"/>
    </xf>
    <xf numFmtId="0" fontId="38" fillId="0" borderId="0" xfId="1" applyNumberFormat="1" applyFont="1" applyFill="1" applyAlignment="1">
      <alignment vertical="top"/>
    </xf>
    <xf numFmtId="43" fontId="38" fillId="0" borderId="0" xfId="1" applyFont="1" applyFill="1" applyAlignment="1">
      <alignment vertical="top"/>
    </xf>
    <xf numFmtId="170" fontId="39" fillId="0" borderId="0" xfId="0" applyNumberFormat="1" applyFont="1" applyFill="1" applyBorder="1" applyAlignment="1">
      <alignment vertical="top"/>
    </xf>
    <xf numFmtId="170" fontId="40" fillId="0" borderId="0" xfId="67" applyNumberFormat="1" applyFont="1" applyFill="1" applyBorder="1">
      <alignment vertical="top"/>
    </xf>
    <xf numFmtId="170" fontId="38" fillId="0" borderId="0" xfId="68" applyNumberFormat="1" applyFont="1" applyFill="1" applyBorder="1">
      <alignment horizontal="right" vertical="top"/>
    </xf>
    <xf numFmtId="0" fontId="38" fillId="0" borderId="0" xfId="0" applyNumberFormat="1" applyFont="1" applyFill="1" applyBorder="1" applyAlignment="1">
      <alignment vertical="top"/>
    </xf>
    <xf numFmtId="170" fontId="38" fillId="0" borderId="0" xfId="0" applyNumberFormat="1" applyFont="1" applyFill="1" applyBorder="1" applyAlignment="1">
      <alignment vertical="top"/>
    </xf>
    <xf numFmtId="170" fontId="25" fillId="0" borderId="0" xfId="0" applyNumberFormat="1" applyFont="1" applyFill="1" applyBorder="1" applyAlignment="1">
      <alignment vertical="top" wrapText="1"/>
    </xf>
    <xf numFmtId="170" fontId="26" fillId="0" borderId="0" xfId="67" applyNumberFormat="1" applyFill="1" applyBorder="1" applyAlignment="1">
      <alignment vertical="top" wrapText="1"/>
    </xf>
    <xf numFmtId="170" fontId="20" fillId="0" borderId="0" xfId="0" applyNumberFormat="1" applyFont="1" applyFill="1" applyBorder="1" applyAlignment="1">
      <alignment vertical="top" wrapText="1"/>
    </xf>
    <xf numFmtId="0" fontId="20" fillId="0" borderId="0" xfId="0" applyNumberFormat="1" applyFont="1" applyFill="1" applyBorder="1" applyAlignment="1">
      <alignment vertical="top"/>
    </xf>
    <xf numFmtId="0" fontId="38" fillId="0" borderId="0" xfId="1" applyNumberFormat="1" applyFont="1" applyFill="1" applyAlignment="1"/>
    <xf numFmtId="43" fontId="20" fillId="0" borderId="0" xfId="1" applyFont="1" applyFill="1" applyAlignment="1"/>
    <xf numFmtId="171" fontId="25" fillId="0" borderId="0" xfId="1" applyNumberFormat="1" applyFont="1" applyFill="1" applyAlignment="1">
      <alignment vertical="top"/>
    </xf>
    <xf numFmtId="171" fontId="20" fillId="0" borderId="0" xfId="1" applyNumberFormat="1" applyFont="1" applyFill="1" applyAlignment="1">
      <alignment horizontal="right" vertical="top"/>
    </xf>
    <xf numFmtId="43" fontId="20" fillId="0" borderId="0" xfId="1" applyNumberFormat="1" applyFont="1" applyFill="1" applyAlignment="1">
      <alignment vertical="top"/>
    </xf>
    <xf numFmtId="181" fontId="38" fillId="0" borderId="0" xfId="2" applyFont="1" applyFill="1">
      <alignment vertical="top"/>
    </xf>
    <xf numFmtId="185" fontId="20" fillId="42" borderId="0" xfId="0" applyNumberFormat="1" applyFont="1" applyFill="1" applyAlignment="1">
      <alignment vertical="top"/>
    </xf>
    <xf numFmtId="43" fontId="20" fillId="47" borderId="0" xfId="0" applyNumberFormat="1" applyFont="1" applyFill="1" applyAlignment="1">
      <alignment vertical="top"/>
    </xf>
    <xf numFmtId="43" fontId="25" fillId="0" borderId="0" xfId="0" applyNumberFormat="1" applyFont="1" applyFill="1" applyAlignment="1">
      <alignment vertical="top"/>
    </xf>
    <xf numFmtId="164" fontId="25" fillId="47" borderId="0" xfId="0" applyFont="1" applyFill="1" applyAlignment="1">
      <alignment vertical="top"/>
    </xf>
    <xf numFmtId="185" fontId="38" fillId="0" borderId="0" xfId="0" applyNumberFormat="1" applyFont="1" applyFill="1" applyAlignment="1">
      <alignment vertical="top"/>
    </xf>
    <xf numFmtId="179" fontId="38" fillId="0" borderId="0" xfId="62" applyNumberFormat="1" applyFont="1" applyFill="1">
      <alignment vertical="top"/>
    </xf>
    <xf numFmtId="185" fontId="20" fillId="0" borderId="0" xfId="0" applyNumberFormat="1" applyFont="1" applyAlignment="1">
      <alignment vertical="top"/>
    </xf>
    <xf numFmtId="185" fontId="20" fillId="0" borderId="0" xfId="0" applyNumberFormat="1" applyFont="1" applyFill="1" applyAlignment="1">
      <alignment vertical="top"/>
    </xf>
    <xf numFmtId="43" fontId="20" fillId="0" borderId="0" xfId="2" applyNumberFormat="1" applyFont="1" applyFill="1" applyAlignment="1">
      <alignment vertical="top"/>
    </xf>
    <xf numFmtId="179" fontId="20" fillId="0" borderId="0" xfId="0" applyNumberFormat="1" applyFont="1" applyFill="1" applyAlignment="1">
      <alignment vertical="top"/>
    </xf>
    <xf numFmtId="169" fontId="20" fillId="0" borderId="0" xfId="62" applyFont="1">
      <alignment vertical="top"/>
    </xf>
    <xf numFmtId="179" fontId="20" fillId="0" borderId="0" xfId="62" applyNumberFormat="1" applyFont="1">
      <alignment vertical="top"/>
    </xf>
    <xf numFmtId="43" fontId="20" fillId="0" borderId="0" xfId="1" applyNumberFormat="1" applyFont="1" applyAlignment="1">
      <alignment vertical="top"/>
    </xf>
    <xf numFmtId="43" fontId="20" fillId="0" borderId="0" xfId="62" applyNumberFormat="1" applyFont="1">
      <alignment vertical="top"/>
    </xf>
    <xf numFmtId="185" fontId="20" fillId="0" borderId="0" xfId="1" applyNumberFormat="1" applyFont="1" applyFill="1" applyAlignment="1">
      <alignment vertical="top"/>
    </xf>
    <xf numFmtId="185" fontId="20" fillId="0" borderId="0" xfId="1" applyNumberFormat="1" applyFont="1" applyAlignment="1">
      <alignment vertical="top"/>
    </xf>
    <xf numFmtId="43" fontId="20" fillId="0" borderId="0" xfId="1" applyNumberFormat="1" applyFont="1" applyAlignment="1">
      <alignment vertical="top" wrapText="1"/>
    </xf>
    <xf numFmtId="43" fontId="25" fillId="0" borderId="0" xfId="0" applyNumberFormat="1" applyFont="1" applyAlignment="1">
      <alignment vertical="top"/>
    </xf>
    <xf numFmtId="43" fontId="20" fillId="51" borderId="0" xfId="1" applyNumberFormat="1" applyFont="1" applyFill="1" applyAlignment="1">
      <alignment vertical="top"/>
    </xf>
    <xf numFmtId="43" fontId="20" fillId="51" borderId="0" xfId="0" applyNumberFormat="1" applyFont="1" applyFill="1" applyAlignment="1">
      <alignment vertical="top"/>
    </xf>
    <xf numFmtId="43" fontId="16" fillId="51" borderId="0" xfId="0" applyNumberFormat="1" applyFont="1" applyFill="1" applyAlignment="1">
      <alignment vertical="top"/>
    </xf>
    <xf numFmtId="43" fontId="36" fillId="0" borderId="0" xfId="0" applyNumberFormat="1" applyFont="1" applyAlignment="1">
      <alignment vertical="top"/>
    </xf>
    <xf numFmtId="186" fontId="20" fillId="0" borderId="0" xfId="1" applyNumberFormat="1" applyFont="1" applyAlignment="1">
      <alignment vertical="top"/>
    </xf>
    <xf numFmtId="0" fontId="20" fillId="0" borderId="0" xfId="0" applyNumberFormat="1" applyFont="1" applyFill="1" applyAlignment="1">
      <alignment vertical="top" wrapText="1"/>
    </xf>
    <xf numFmtId="0" fontId="38" fillId="0" borderId="0" xfId="0" applyNumberFormat="1" applyFont="1" applyFill="1" applyAlignment="1">
      <alignment vertical="top" wrapText="1"/>
    </xf>
    <xf numFmtId="43" fontId="38" fillId="0" borderId="0" xfId="0" applyNumberFormat="1" applyFont="1" applyFill="1" applyAlignment="1">
      <alignment vertical="top" wrapText="1"/>
    </xf>
    <xf numFmtId="0" fontId="20" fillId="0" borderId="0" xfId="1" applyNumberFormat="1" applyFont="1" applyFill="1" applyAlignment="1"/>
    <xf numFmtId="43" fontId="38" fillId="0" borderId="0" xfId="1" applyNumberFormat="1" applyFont="1" applyFill="1" applyAlignment="1">
      <alignment vertical="top"/>
    </xf>
    <xf numFmtId="41" fontId="20" fillId="0" borderId="0" xfId="1" applyNumberFormat="1" applyFont="1" applyFill="1" applyAlignment="1">
      <alignment vertical="top"/>
    </xf>
    <xf numFmtId="41" fontId="38" fillId="0" borderId="0" xfId="1" applyNumberFormat="1" applyFont="1" applyFill="1" applyAlignment="1">
      <alignment vertical="top"/>
    </xf>
    <xf numFmtId="41" fontId="20" fillId="0" borderId="0" xfId="1" applyNumberFormat="1" applyFont="1" applyAlignment="1">
      <alignment vertical="top"/>
    </xf>
    <xf numFmtId="41" fontId="20" fillId="47" borderId="0" xfId="1" applyNumberFormat="1" applyFont="1" applyFill="1" applyAlignment="1">
      <alignment vertical="top"/>
    </xf>
    <xf numFmtId="41" fontId="38" fillId="0" borderId="0" xfId="0" applyNumberFormat="1" applyFont="1" applyFill="1" applyAlignment="1">
      <alignment vertical="top" wrapText="1"/>
    </xf>
    <xf numFmtId="41" fontId="38" fillId="0" borderId="0" xfId="1" applyNumberFormat="1" applyFont="1" applyFill="1" applyAlignment="1"/>
    <xf numFmtId="41" fontId="38" fillId="0" borderId="0" xfId="1" applyNumberFormat="1" applyFont="1" applyFill="1" applyBorder="1" applyAlignment="1">
      <alignment vertical="top"/>
    </xf>
    <xf numFmtId="41" fontId="20" fillId="0" borderId="0" xfId="1" applyNumberFormat="1" applyFont="1" applyBorder="1" applyAlignment="1">
      <alignment vertical="top"/>
    </xf>
    <xf numFmtId="41" fontId="20" fillId="0" borderId="0" xfId="1" applyNumberFormat="1" applyFont="1" applyFill="1" applyBorder="1" applyAlignment="1">
      <alignment vertical="top"/>
    </xf>
    <xf numFmtId="41" fontId="20" fillId="0" borderId="0" xfId="1" applyNumberFormat="1" applyFont="1" applyAlignment="1">
      <alignment vertical="top" wrapText="1"/>
    </xf>
    <xf numFmtId="41" fontId="25" fillId="0" borderId="0" xfId="1" applyNumberFormat="1" applyFont="1" applyAlignment="1">
      <alignment vertical="top"/>
    </xf>
    <xf numFmtId="41" fontId="38" fillId="0" borderId="0" xfId="1" applyNumberFormat="1" applyFont="1" applyAlignment="1">
      <alignment vertical="top"/>
    </xf>
    <xf numFmtId="41" fontId="20" fillId="0" borderId="0" xfId="62" applyNumberFormat="1" applyFont="1">
      <alignment vertical="top"/>
    </xf>
    <xf numFmtId="41" fontId="20" fillId="0" borderId="0" xfId="0" applyNumberFormat="1" applyFont="1" applyAlignment="1">
      <alignment vertical="top"/>
    </xf>
    <xf numFmtId="41" fontId="20" fillId="51" borderId="0" xfId="1" applyNumberFormat="1" applyFont="1" applyFill="1" applyAlignment="1">
      <alignment vertical="top"/>
    </xf>
    <xf numFmtId="41" fontId="16" fillId="0" borderId="0" xfId="1" applyNumberFormat="1" applyFont="1" applyAlignment="1">
      <alignment vertical="top"/>
    </xf>
    <xf numFmtId="41" fontId="16" fillId="51" borderId="0" xfId="1" applyNumberFormat="1" applyFont="1" applyFill="1" applyAlignment="1">
      <alignment vertical="top"/>
    </xf>
    <xf numFmtId="41" fontId="36" fillId="0" borderId="0" xfId="1" applyNumberFormat="1" applyFont="1" applyAlignment="1">
      <alignment vertical="top"/>
    </xf>
    <xf numFmtId="0" fontId="38" fillId="0" borderId="0" xfId="0" applyNumberFormat="1" applyFont="1">
      <alignment vertical="top"/>
    </xf>
    <xf numFmtId="0" fontId="38" fillId="0" borderId="0" xfId="0" applyNumberFormat="1" applyFont="1" applyFill="1">
      <alignment vertical="top"/>
    </xf>
    <xf numFmtId="0" fontId="25" fillId="53" borderId="0" xfId="66" applyNumberFormat="1" applyFill="1">
      <alignment vertical="top"/>
    </xf>
    <xf numFmtId="0" fontId="26" fillId="53" borderId="0" xfId="67" applyFill="1">
      <alignment vertical="top"/>
    </xf>
    <xf numFmtId="0" fontId="20" fillId="53" borderId="0" xfId="68" applyFill="1">
      <alignment horizontal="right" vertical="top"/>
    </xf>
    <xf numFmtId="0" fontId="20" fillId="53" borderId="0" xfId="0" applyNumberFormat="1" applyFont="1" applyFill="1" applyAlignment="1">
      <alignment vertical="top"/>
    </xf>
    <xf numFmtId="164" fontId="20" fillId="53" borderId="0" xfId="0" applyFont="1" applyFill="1" applyAlignment="1">
      <alignment vertical="top"/>
    </xf>
    <xf numFmtId="0" fontId="0" fillId="0" borderId="0" xfId="1" applyNumberFormat="1" applyFont="1" applyFill="1" applyAlignment="1"/>
    <xf numFmtId="0" fontId="16" fillId="0" borderId="0" xfId="0" applyNumberFormat="1" applyFont="1" applyFill="1" applyAlignment="1">
      <alignment vertical="top"/>
    </xf>
    <xf numFmtId="0" fontId="38" fillId="0" borderId="0" xfId="0" applyNumberFormat="1" applyFont="1" applyAlignment="1">
      <alignment vertical="top" wrapText="1"/>
    </xf>
    <xf numFmtId="0" fontId="38" fillId="0" borderId="0" xfId="1" applyNumberFormat="1" applyFont="1" applyAlignment="1">
      <alignment vertical="top"/>
    </xf>
    <xf numFmtId="174" fontId="38" fillId="0" borderId="0" xfId="0" applyNumberFormat="1" applyFont="1" applyAlignment="1">
      <alignment vertical="top"/>
    </xf>
    <xf numFmtId="41" fontId="38" fillId="0" borderId="0" xfId="0" applyNumberFormat="1" applyFont="1" applyAlignment="1">
      <alignment vertical="top"/>
    </xf>
    <xf numFmtId="41" fontId="38" fillId="0" borderId="0" xfId="62" applyNumberFormat="1" applyFont="1">
      <alignment vertical="top"/>
    </xf>
    <xf numFmtId="187" fontId="38" fillId="0" borderId="0" xfId="2" applyNumberFormat="1" applyFont="1">
      <alignment vertical="top"/>
    </xf>
    <xf numFmtId="41" fontId="38" fillId="0" borderId="0" xfId="0" applyNumberFormat="1" applyFont="1" applyFill="1" applyAlignment="1">
      <alignment vertical="top"/>
    </xf>
    <xf numFmtId="164" fontId="0" fillId="0" borderId="0" xfId="0" applyFont="1" applyFill="1">
      <alignment vertical="top"/>
    </xf>
    <xf numFmtId="164" fontId="34" fillId="0" borderId="0" xfId="0" applyFont="1" applyAlignment="1">
      <alignment vertical="top"/>
    </xf>
    <xf numFmtId="175" fontId="0" fillId="0" borderId="0" xfId="0" applyNumberFormat="1" applyFont="1" applyFill="1" applyBorder="1">
      <alignment vertical="top"/>
    </xf>
    <xf numFmtId="164" fontId="38" fillId="0" borderId="0" xfId="0" applyFont="1" applyFill="1">
      <alignment vertical="top"/>
    </xf>
    <xf numFmtId="179" fontId="38" fillId="51" borderId="0" xfId="0" applyNumberFormat="1" applyFont="1" applyFill="1">
      <alignment vertical="top"/>
    </xf>
    <xf numFmtId="175" fontId="38" fillId="51" borderId="0" xfId="0" applyNumberFormat="1" applyFont="1" applyFill="1" applyBorder="1">
      <alignment vertical="top"/>
    </xf>
    <xf numFmtId="164" fontId="0" fillId="51" borderId="0" xfId="0" applyFill="1" applyBorder="1">
      <alignment vertical="top"/>
    </xf>
    <xf numFmtId="164" fontId="18" fillId="51" borderId="0" xfId="0" applyFont="1" applyFill="1" applyBorder="1">
      <alignment vertical="top"/>
    </xf>
    <xf numFmtId="166" fontId="49" fillId="0" borderId="0" xfId="73" applyNumberFormat="1" applyFont="1" applyFill="1">
      <alignment vertical="top"/>
    </xf>
    <xf numFmtId="166" fontId="50" fillId="0" borderId="0" xfId="73" applyNumberFormat="1" applyFont="1" applyFill="1" applyAlignment="1">
      <alignment horizontal="center" vertical="top"/>
    </xf>
    <xf numFmtId="164" fontId="20" fillId="0" borderId="0" xfId="73" applyFont="1">
      <alignment vertical="top"/>
    </xf>
    <xf numFmtId="164" fontId="25" fillId="53" borderId="0" xfId="73" applyFont="1" applyFill="1" applyBorder="1">
      <alignment vertical="top"/>
    </xf>
    <xf numFmtId="164" fontId="20" fillId="53" borderId="0" xfId="73" applyFont="1" applyFill="1" applyBorder="1">
      <alignment vertical="top"/>
    </xf>
    <xf numFmtId="164" fontId="25" fillId="53" borderId="0" xfId="73" applyFont="1" applyFill="1" applyBorder="1" applyAlignment="1">
      <alignment horizontal="left" vertical="top"/>
    </xf>
    <xf numFmtId="164" fontId="51" fillId="0" borderId="0" xfId="73" applyFont="1" applyFill="1">
      <alignment vertical="top"/>
    </xf>
    <xf numFmtId="164" fontId="52" fillId="0" borderId="0" xfId="73" applyFont="1" applyFill="1">
      <alignment vertical="top"/>
    </xf>
    <xf numFmtId="164" fontId="53" fillId="55" borderId="11" xfId="73" applyFont="1" applyFill="1" applyBorder="1" applyAlignment="1">
      <alignment horizontal="centerContinuous" vertical="top"/>
    </xf>
    <xf numFmtId="164" fontId="54" fillId="55" borderId="11" xfId="73" applyFont="1" applyFill="1" applyBorder="1" applyAlignment="1">
      <alignment horizontal="centerContinuous" vertical="top"/>
    </xf>
    <xf numFmtId="164" fontId="55" fillId="55" borderId="11" xfId="73" applyFont="1" applyFill="1" applyBorder="1" applyAlignment="1">
      <alignment horizontal="centerContinuous" vertical="top"/>
    </xf>
    <xf numFmtId="164" fontId="54" fillId="55" borderId="12" xfId="73" applyFont="1" applyFill="1" applyBorder="1" applyAlignment="1">
      <alignment horizontal="centerContinuous" vertical="top"/>
    </xf>
    <xf numFmtId="164" fontId="25" fillId="0" borderId="0" xfId="73" applyFont="1" applyFill="1">
      <alignment vertical="top"/>
    </xf>
    <xf numFmtId="164" fontId="20" fillId="0" borderId="0" xfId="73" applyFont="1" applyFill="1">
      <alignment vertical="top"/>
    </xf>
    <xf numFmtId="164" fontId="20" fillId="0" borderId="13" xfId="73" applyFont="1" applyFill="1" applyBorder="1">
      <alignment vertical="top"/>
    </xf>
    <xf numFmtId="164" fontId="20" fillId="0" borderId="0" xfId="73" applyFont="1" applyFill="1" applyBorder="1">
      <alignment vertical="top"/>
    </xf>
    <xf numFmtId="164" fontId="20" fillId="0" borderId="0" xfId="73" applyFont="1" applyFill="1" applyBorder="1" applyAlignment="1">
      <alignment horizontal="center" vertical="top"/>
    </xf>
    <xf numFmtId="164" fontId="20" fillId="0" borderId="14" xfId="73" applyFont="1" applyFill="1" applyBorder="1">
      <alignment vertical="top"/>
    </xf>
    <xf numFmtId="164" fontId="20" fillId="56" borderId="15" xfId="73" applyFont="1" applyFill="1" applyBorder="1">
      <alignment vertical="top"/>
    </xf>
    <xf numFmtId="164" fontId="20" fillId="47" borderId="15" xfId="73" applyFont="1" applyFill="1" applyBorder="1">
      <alignment vertical="top"/>
    </xf>
    <xf numFmtId="164" fontId="53" fillId="56" borderId="16" xfId="73" applyFont="1" applyFill="1" applyBorder="1" applyAlignment="1">
      <alignment horizontal="center" vertical="top"/>
    </xf>
    <xf numFmtId="164" fontId="53" fillId="47" borderId="16" xfId="73" applyFont="1" applyFill="1" applyBorder="1" applyAlignment="1">
      <alignment horizontal="center" vertical="top"/>
    </xf>
    <xf numFmtId="164" fontId="20" fillId="56" borderId="17" xfId="73" applyFont="1" applyFill="1" applyBorder="1">
      <alignment vertical="top"/>
    </xf>
    <xf numFmtId="164" fontId="20" fillId="47" borderId="17" xfId="73" applyFont="1" applyFill="1" applyBorder="1">
      <alignment vertical="top"/>
    </xf>
    <xf numFmtId="164" fontId="51" fillId="47" borderId="11" xfId="73" applyFont="1" applyFill="1" applyBorder="1" applyAlignment="1">
      <alignment horizontal="centerContinuous" vertical="top"/>
    </xf>
    <xf numFmtId="164" fontId="52" fillId="47" borderId="11" xfId="73" applyFont="1" applyFill="1" applyBorder="1" applyAlignment="1">
      <alignment horizontal="centerContinuous" vertical="top"/>
    </xf>
    <xf numFmtId="164" fontId="52" fillId="47" borderId="12" xfId="73" applyFont="1" applyFill="1" applyBorder="1" applyAlignment="1">
      <alignment horizontal="centerContinuous" vertical="top"/>
    </xf>
    <xf numFmtId="164" fontId="20" fillId="0" borderId="18" xfId="73" applyFont="1" applyFill="1" applyBorder="1">
      <alignment vertical="top"/>
    </xf>
    <xf numFmtId="164" fontId="20" fillId="0" borderId="19" xfId="73" applyFont="1" applyFill="1" applyBorder="1">
      <alignment vertical="top"/>
    </xf>
    <xf numFmtId="164" fontId="20" fillId="0" borderId="19" xfId="73" applyFont="1" applyFill="1" applyBorder="1" applyAlignment="1">
      <alignment horizontal="center" vertical="top"/>
    </xf>
    <xf numFmtId="164" fontId="20" fillId="0" borderId="20" xfId="73" applyFont="1" applyFill="1" applyBorder="1">
      <alignment vertical="top"/>
    </xf>
    <xf numFmtId="164" fontId="56" fillId="0" borderId="0" xfId="73" applyFont="1" applyFill="1" applyBorder="1">
      <alignment vertical="top"/>
    </xf>
    <xf numFmtId="164" fontId="57" fillId="55" borderId="11" xfId="73" applyFont="1" applyFill="1" applyBorder="1" applyAlignment="1">
      <alignment horizontal="centerContinuous" vertical="top"/>
    </xf>
    <xf numFmtId="164" fontId="58" fillId="55" borderId="11" xfId="73" applyFont="1" applyFill="1" applyBorder="1" applyAlignment="1">
      <alignment horizontal="centerContinuous" vertical="top"/>
    </xf>
    <xf numFmtId="164" fontId="25" fillId="0" borderId="0" xfId="73" applyFont="1">
      <alignment vertical="top"/>
    </xf>
    <xf numFmtId="164" fontId="25" fillId="0" borderId="0" xfId="73" applyFont="1" applyAlignment="1">
      <alignment horizontal="center" vertical="top"/>
    </xf>
    <xf numFmtId="164" fontId="20" fillId="0" borderId="21" xfId="73" applyFont="1" applyBorder="1">
      <alignment vertical="top"/>
    </xf>
    <xf numFmtId="164" fontId="20" fillId="0" borderId="22" xfId="73" applyFont="1" applyBorder="1">
      <alignment vertical="top"/>
    </xf>
    <xf numFmtId="164" fontId="20" fillId="0" borderId="22" xfId="73" applyFont="1" applyBorder="1" applyAlignment="1">
      <alignment horizontal="center" vertical="top"/>
    </xf>
    <xf numFmtId="164" fontId="20" fillId="0" borderId="23" xfId="73" applyFont="1" applyBorder="1">
      <alignment vertical="top"/>
    </xf>
    <xf numFmtId="164" fontId="20" fillId="0" borderId="13" xfId="73" applyFont="1" applyBorder="1">
      <alignment vertical="top"/>
    </xf>
    <xf numFmtId="164" fontId="20" fillId="0" borderId="24" xfId="73" applyFont="1" applyBorder="1">
      <alignment vertical="top"/>
    </xf>
    <xf numFmtId="164" fontId="20" fillId="0" borderId="25" xfId="73" applyFont="1" applyBorder="1">
      <alignment vertical="top"/>
    </xf>
    <xf numFmtId="164" fontId="20" fillId="0" borderId="26" xfId="73" applyFont="1" applyBorder="1">
      <alignment vertical="top"/>
    </xf>
    <xf numFmtId="164" fontId="20" fillId="0" borderId="0" xfId="73" applyFont="1" applyBorder="1">
      <alignment vertical="top"/>
    </xf>
    <xf numFmtId="164" fontId="20" fillId="0" borderId="25" xfId="73" applyFont="1" applyBorder="1" applyAlignment="1">
      <alignment horizontal="center" vertical="top"/>
    </xf>
    <xf numFmtId="164" fontId="20" fillId="0" borderId="24" xfId="73" applyFont="1" applyBorder="1" applyAlignment="1">
      <alignment vertical="top"/>
    </xf>
    <xf numFmtId="164" fontId="20" fillId="0" borderId="25" xfId="73" applyFont="1" applyBorder="1" applyAlignment="1">
      <alignment vertical="top"/>
    </xf>
    <xf numFmtId="164" fontId="20" fillId="0" borderId="26" xfId="73" applyFont="1" applyBorder="1" applyAlignment="1">
      <alignment vertical="top"/>
    </xf>
    <xf numFmtId="164" fontId="20" fillId="0" borderId="27" xfId="73" applyFont="1" applyBorder="1" applyAlignment="1">
      <alignment vertical="top"/>
    </xf>
    <xf numFmtId="164" fontId="20" fillId="0" borderId="28" xfId="73" applyFont="1" applyBorder="1" applyAlignment="1">
      <alignment vertical="top"/>
    </xf>
    <xf numFmtId="164" fontId="20" fillId="0" borderId="29" xfId="73" applyFont="1" applyBorder="1" applyAlignment="1">
      <alignment vertical="top"/>
    </xf>
    <xf numFmtId="164" fontId="20" fillId="0" borderId="14" xfId="73" applyFont="1" applyBorder="1">
      <alignment vertical="top"/>
    </xf>
    <xf numFmtId="164" fontId="20" fillId="0" borderId="30" xfId="73" applyFont="1" applyBorder="1" applyAlignment="1">
      <alignment horizontal="right" vertical="top"/>
    </xf>
    <xf numFmtId="164" fontId="59" fillId="56" borderId="31" xfId="73" applyNumberFormat="1" applyFont="1" applyFill="1" applyBorder="1" applyAlignment="1">
      <alignment horizontal="center" vertical="center"/>
    </xf>
    <xf numFmtId="164" fontId="20" fillId="0" borderId="32" xfId="73" applyFont="1" applyBorder="1">
      <alignment vertical="top"/>
    </xf>
    <xf numFmtId="164" fontId="20" fillId="0" borderId="0" xfId="73" applyFont="1" applyBorder="1" applyAlignment="1">
      <alignment vertical="center"/>
    </xf>
    <xf numFmtId="164" fontId="20" fillId="0" borderId="30" xfId="73" applyFont="1" applyBorder="1">
      <alignment vertical="top"/>
    </xf>
    <xf numFmtId="164" fontId="20" fillId="0" borderId="0" xfId="73" applyFont="1" applyBorder="1" applyAlignment="1">
      <alignment horizontal="right" vertical="top"/>
    </xf>
    <xf numFmtId="164" fontId="59" fillId="55" borderId="31" xfId="73" applyNumberFormat="1" applyFont="1" applyFill="1" applyBorder="1" applyAlignment="1">
      <alignment horizontal="center" vertical="center"/>
    </xf>
    <xf numFmtId="164" fontId="60" fillId="0" borderId="30" xfId="73" applyFont="1" applyBorder="1" applyAlignment="1">
      <alignment vertical="center"/>
    </xf>
    <xf numFmtId="164" fontId="61" fillId="47" borderId="31" xfId="73" applyFont="1" applyFill="1" applyBorder="1" applyAlignment="1">
      <alignment horizontal="center" vertical="top"/>
    </xf>
    <xf numFmtId="164" fontId="60" fillId="0" borderId="32" xfId="73" applyFont="1" applyBorder="1" applyAlignment="1">
      <alignment vertical="center"/>
    </xf>
    <xf numFmtId="164" fontId="60" fillId="0" borderId="33" xfId="73" applyFont="1" applyBorder="1" applyAlignment="1">
      <alignment vertical="center"/>
    </xf>
    <xf numFmtId="164" fontId="62" fillId="55" borderId="31" xfId="73" applyFont="1" applyFill="1" applyBorder="1" applyAlignment="1">
      <alignment horizontal="center" vertical="center"/>
    </xf>
    <xf numFmtId="164" fontId="60" fillId="0" borderId="34" xfId="73" applyFont="1" applyBorder="1" applyAlignment="1">
      <alignment vertical="center"/>
    </xf>
    <xf numFmtId="164" fontId="60" fillId="0" borderId="0" xfId="73" applyFont="1" applyAlignment="1">
      <alignment vertical="center"/>
    </xf>
    <xf numFmtId="164" fontId="60" fillId="0" borderId="13" xfId="73" applyFont="1" applyBorder="1" applyAlignment="1">
      <alignment vertical="center"/>
    </xf>
    <xf numFmtId="164" fontId="60" fillId="0" borderId="30" xfId="73" applyFont="1" applyBorder="1" applyAlignment="1">
      <alignment horizontal="right" vertical="center"/>
    </xf>
    <xf numFmtId="164" fontId="20" fillId="0" borderId="0" xfId="73" applyFont="1" applyFill="1" applyBorder="1" applyAlignment="1">
      <alignment horizontal="center" vertical="top" wrapText="1"/>
    </xf>
    <xf numFmtId="164" fontId="60" fillId="0" borderId="0" xfId="73" applyFont="1" applyBorder="1" applyAlignment="1">
      <alignment horizontal="right" vertical="center"/>
    </xf>
    <xf numFmtId="164" fontId="20" fillId="0" borderId="0" xfId="73" applyFont="1" applyBorder="1" applyAlignment="1">
      <alignment horizontal="center" vertical="top" wrapText="1"/>
    </xf>
    <xf numFmtId="164" fontId="60" fillId="0" borderId="0" xfId="73" applyFont="1" applyBorder="1" applyAlignment="1">
      <alignment vertical="center"/>
    </xf>
    <xf numFmtId="164" fontId="20" fillId="0" borderId="30" xfId="73" applyFont="1" applyBorder="1" applyAlignment="1">
      <alignment vertical="top"/>
    </xf>
    <xf numFmtId="164" fontId="20" fillId="0" borderId="32" xfId="73" applyFont="1" applyBorder="1" applyAlignment="1">
      <alignment vertical="top"/>
    </xf>
    <xf numFmtId="164" fontId="20" fillId="0" borderId="33" xfId="73" applyFont="1" applyBorder="1" applyAlignment="1">
      <alignment vertical="top"/>
    </xf>
    <xf numFmtId="164" fontId="20" fillId="0" borderId="34" xfId="73" applyFont="1" applyBorder="1" applyAlignment="1">
      <alignment vertical="top"/>
    </xf>
    <xf numFmtId="164" fontId="60" fillId="0" borderId="14" xfId="73" applyFont="1" applyBorder="1" applyAlignment="1">
      <alignment vertical="center"/>
    </xf>
    <xf numFmtId="164" fontId="20" fillId="0" borderId="35" xfId="73" applyFont="1" applyBorder="1" applyAlignment="1">
      <alignment horizontal="right" vertical="top"/>
    </xf>
    <xf numFmtId="164" fontId="20" fillId="0" borderId="36" xfId="73" applyFont="1" applyBorder="1" applyAlignment="1">
      <alignment horizontal="center" vertical="top"/>
    </xf>
    <xf numFmtId="164" fontId="20" fillId="0" borderId="37" xfId="73" applyFont="1" applyBorder="1">
      <alignment vertical="top"/>
    </xf>
    <xf numFmtId="164" fontId="20" fillId="0" borderId="35" xfId="73" applyFont="1" applyBorder="1" applyAlignment="1">
      <alignment vertical="top"/>
    </xf>
    <xf numFmtId="164" fontId="20" fillId="0" borderId="36" xfId="73" applyFont="1" applyBorder="1">
      <alignment vertical="top"/>
    </xf>
    <xf numFmtId="164" fontId="20" fillId="0" borderId="37" xfId="73" applyFont="1" applyBorder="1" applyAlignment="1">
      <alignment vertical="top"/>
    </xf>
    <xf numFmtId="164" fontId="20" fillId="0" borderId="38" xfId="73" applyFont="1" applyBorder="1" applyAlignment="1">
      <alignment vertical="top"/>
    </xf>
    <xf numFmtId="164" fontId="20" fillId="0" borderId="39" xfId="73" applyFont="1" applyBorder="1">
      <alignment vertical="top"/>
    </xf>
    <xf numFmtId="164" fontId="20" fillId="0" borderId="40" xfId="73" applyFont="1" applyBorder="1" applyAlignment="1">
      <alignment vertical="top"/>
    </xf>
    <xf numFmtId="164" fontId="20" fillId="0" borderId="0" xfId="73" applyFont="1" applyBorder="1" applyAlignment="1">
      <alignment vertical="top"/>
    </xf>
    <xf numFmtId="164" fontId="20" fillId="0" borderId="0" xfId="73" applyFont="1" applyAlignment="1">
      <alignment horizontal="center" vertical="top"/>
    </xf>
    <xf numFmtId="164" fontId="20" fillId="0" borderId="0" xfId="73" applyFont="1" applyFill="1" applyBorder="1" applyAlignment="1">
      <alignment horizontal="center" vertical="center"/>
    </xf>
    <xf numFmtId="164" fontId="20" fillId="0" borderId="18" xfId="73" applyFont="1" applyBorder="1">
      <alignment vertical="top"/>
    </xf>
    <xf numFmtId="164" fontId="20" fillId="0" borderId="19" xfId="73" applyFont="1" applyBorder="1" applyAlignment="1">
      <alignment horizontal="center" vertical="top"/>
    </xf>
    <xf numFmtId="164" fontId="20" fillId="0" borderId="20" xfId="73" applyFont="1" applyBorder="1" applyAlignment="1">
      <alignment vertical="center"/>
    </xf>
    <xf numFmtId="164" fontId="20" fillId="0" borderId="35" xfId="73" applyFont="1" applyBorder="1">
      <alignment vertical="top"/>
    </xf>
    <xf numFmtId="164" fontId="20" fillId="0" borderId="36" xfId="73" applyFont="1" applyBorder="1" applyAlignment="1">
      <alignment horizontal="right" vertical="top"/>
    </xf>
    <xf numFmtId="164" fontId="20" fillId="0" borderId="19" xfId="73" applyFont="1" applyBorder="1">
      <alignment vertical="top"/>
    </xf>
    <xf numFmtId="164" fontId="20" fillId="0" borderId="19" xfId="73" applyFont="1" applyBorder="1" applyAlignment="1">
      <alignment horizontal="right" vertical="top"/>
    </xf>
    <xf numFmtId="164" fontId="25" fillId="0" borderId="0" xfId="73" applyFont="1" applyAlignment="1">
      <alignment vertical="top"/>
    </xf>
    <xf numFmtId="164" fontId="26" fillId="0" borderId="0" xfId="73" applyFont="1" applyAlignment="1">
      <alignment vertical="top"/>
    </xf>
    <xf numFmtId="164" fontId="20" fillId="0" borderId="0" xfId="73" applyFont="1" applyAlignment="1">
      <alignment horizontal="right" vertical="top"/>
    </xf>
    <xf numFmtId="164" fontId="20" fillId="0" borderId="0" xfId="73" applyFont="1" applyAlignment="1">
      <alignment horizontal="center"/>
    </xf>
    <xf numFmtId="164" fontId="20" fillId="0" borderId="0" xfId="73" applyFont="1" applyAlignment="1">
      <alignment vertical="top"/>
    </xf>
    <xf numFmtId="164" fontId="20" fillId="0" borderId="0" xfId="73" applyFont="1" applyFill="1" applyAlignment="1">
      <alignment vertical="top"/>
    </xf>
    <xf numFmtId="164" fontId="20" fillId="0" borderId="0" xfId="73" applyFont="1" applyFill="1" applyBorder="1" applyAlignment="1">
      <alignment vertical="top"/>
    </xf>
    <xf numFmtId="164" fontId="20" fillId="56" borderId="0" xfId="73" applyFont="1" applyFill="1" applyBorder="1" applyAlignment="1">
      <alignment horizontal="left" vertical="top"/>
    </xf>
    <xf numFmtId="164" fontId="20" fillId="0" borderId="0" xfId="73" applyFont="1" applyAlignment="1">
      <alignment horizontal="left" vertical="top"/>
    </xf>
    <xf numFmtId="164" fontId="20" fillId="55" borderId="0" xfId="73" applyFont="1" applyFill="1" applyBorder="1" applyAlignment="1">
      <alignment horizontal="left" vertical="top"/>
    </xf>
    <xf numFmtId="164" fontId="20" fillId="47" borderId="0" xfId="73" applyFont="1" applyFill="1" applyBorder="1" applyAlignment="1">
      <alignment horizontal="left" vertical="top"/>
    </xf>
    <xf numFmtId="164" fontId="20" fillId="45" borderId="0" xfId="73" applyFont="1" applyFill="1" applyBorder="1" applyAlignment="1">
      <alignment horizontal="left" vertical="top"/>
    </xf>
    <xf numFmtId="164" fontId="20" fillId="43" borderId="0" xfId="73" applyFont="1" applyFill="1" applyBorder="1" applyAlignment="1">
      <alignment horizontal="left" vertical="top"/>
    </xf>
    <xf numFmtId="164" fontId="26" fillId="0" borderId="0" xfId="73" applyFont="1">
      <alignment vertical="top"/>
    </xf>
    <xf numFmtId="164" fontId="25" fillId="0" borderId="0" xfId="73" applyFont="1" applyBorder="1" applyAlignment="1">
      <alignment vertical="top"/>
    </xf>
    <xf numFmtId="164" fontId="26" fillId="0" borderId="0" xfId="73" applyFont="1" applyBorder="1" applyAlignment="1">
      <alignment vertical="top"/>
    </xf>
    <xf numFmtId="164" fontId="27" fillId="0" borderId="0" xfId="73" applyFont="1" applyBorder="1" applyAlignment="1">
      <alignment vertical="top"/>
    </xf>
    <xf numFmtId="164" fontId="28" fillId="0" borderId="0" xfId="73" applyFont="1" applyBorder="1" applyAlignment="1">
      <alignment vertical="top"/>
    </xf>
    <xf numFmtId="164" fontId="20" fillId="56" borderId="0" xfId="73" applyFont="1" applyFill="1" applyBorder="1" applyAlignment="1">
      <alignment vertical="top"/>
    </xf>
    <xf numFmtId="164" fontId="20" fillId="55" borderId="0" xfId="73" applyFont="1" applyFill="1" applyBorder="1" applyAlignment="1">
      <alignment vertical="top"/>
    </xf>
    <xf numFmtId="164" fontId="27" fillId="55" borderId="0" xfId="73" applyFont="1" applyFill="1" applyBorder="1" applyAlignment="1">
      <alignment vertical="top"/>
    </xf>
    <xf numFmtId="164" fontId="20" fillId="47" borderId="0" xfId="73" applyFont="1" applyFill="1" applyBorder="1" applyAlignment="1">
      <alignment vertical="top"/>
    </xf>
    <xf numFmtId="164" fontId="20" fillId="45" borderId="0" xfId="73" applyFont="1" applyFill="1" applyBorder="1" applyAlignment="1">
      <alignment vertical="top"/>
    </xf>
    <xf numFmtId="164" fontId="20" fillId="57" borderId="0" xfId="73" applyFont="1" applyFill="1" applyBorder="1" applyAlignment="1">
      <alignment vertical="top"/>
    </xf>
    <xf numFmtId="164" fontId="20" fillId="43" borderId="0" xfId="73" applyFont="1" applyFill="1" applyBorder="1" applyAlignment="1">
      <alignment vertical="top"/>
    </xf>
    <xf numFmtId="164" fontId="26" fillId="0" borderId="0" xfId="73" applyFont="1" applyFill="1">
      <alignment vertical="top"/>
    </xf>
    <xf numFmtId="164" fontId="20" fillId="58" borderId="0" xfId="73" applyFont="1" applyFill="1" applyBorder="1" applyAlignment="1">
      <alignment vertical="top"/>
    </xf>
    <xf numFmtId="164" fontId="20" fillId="59" borderId="0" xfId="73" applyFont="1" applyFill="1" applyBorder="1" applyAlignment="1">
      <alignment vertical="top"/>
    </xf>
    <xf numFmtId="164" fontId="20" fillId="54" borderId="0" xfId="73" applyFont="1" applyFill="1" applyBorder="1" applyAlignment="1">
      <alignment vertical="top"/>
    </xf>
    <xf numFmtId="164" fontId="20" fillId="60" borderId="0" xfId="73" applyFont="1" applyFill="1" applyBorder="1" applyAlignment="1">
      <alignment vertical="top"/>
    </xf>
    <xf numFmtId="164" fontId="18" fillId="55" borderId="0" xfId="73" applyFont="1" applyFill="1">
      <alignment vertical="top"/>
    </xf>
    <xf numFmtId="164" fontId="18" fillId="55" borderId="0" xfId="73" applyFont="1" applyFill="1" applyAlignment="1">
      <alignment wrapText="1"/>
    </xf>
    <xf numFmtId="0" fontId="63" fillId="55" borderId="0" xfId="73" applyNumberFormat="1" applyFont="1" applyFill="1" applyAlignment="1">
      <alignment horizontal="left" vertical="center" wrapText="1"/>
    </xf>
    <xf numFmtId="164" fontId="18" fillId="55" borderId="0" xfId="73" applyFont="1" applyFill="1" applyAlignment="1">
      <alignment vertical="top" wrapText="1"/>
    </xf>
    <xf numFmtId="181" fontId="3" fillId="52" borderId="0" xfId="2" applyFont="1" applyFill="1" applyBorder="1" applyAlignment="1"/>
    <xf numFmtId="164" fontId="20" fillId="0" borderId="0" xfId="73" applyFont="1" applyBorder="1" applyAlignment="1">
      <alignment horizontal="center" vertical="top"/>
    </xf>
    <xf numFmtId="164" fontId="20" fillId="61" borderId="15" xfId="73" applyFont="1" applyFill="1" applyBorder="1">
      <alignment vertical="top"/>
    </xf>
    <xf numFmtId="164" fontId="53" fillId="61" borderId="16" xfId="73" applyFont="1" applyFill="1" applyBorder="1" applyAlignment="1">
      <alignment horizontal="center" vertical="top"/>
    </xf>
    <xf numFmtId="164" fontId="20" fillId="61" borderId="17" xfId="73" applyFont="1" applyFill="1" applyBorder="1">
      <alignment vertical="top"/>
    </xf>
    <xf numFmtId="179" fontId="38" fillId="51" borderId="0" xfId="0" applyNumberFormat="1" applyFont="1" applyFill="1" applyBorder="1">
      <alignment vertical="top"/>
    </xf>
    <xf numFmtId="181" fontId="38" fillId="51" borderId="0" xfId="2" applyNumberFormat="1" applyFont="1" applyFill="1" applyBorder="1">
      <alignment vertical="top"/>
    </xf>
    <xf numFmtId="181" fontId="0" fillId="51" borderId="0" xfId="0" applyNumberFormat="1" applyFont="1" applyFill="1" applyBorder="1">
      <alignment vertical="top"/>
    </xf>
    <xf numFmtId="175" fontId="16" fillId="51" borderId="0" xfId="0" applyNumberFormat="1" applyFont="1" applyFill="1" applyBorder="1">
      <alignment vertical="top"/>
    </xf>
    <xf numFmtId="41" fontId="0" fillId="33" borderId="0" xfId="0" applyNumberFormat="1" applyFill="1">
      <alignment vertical="top"/>
    </xf>
    <xf numFmtId="41" fontId="38" fillId="0" borderId="0" xfId="61" applyNumberFormat="1" applyFont="1" applyBorder="1" applyAlignment="1">
      <alignment vertical="top"/>
    </xf>
    <xf numFmtId="41" fontId="38" fillId="0" borderId="0" xfId="0" applyNumberFormat="1" applyFont="1" applyBorder="1" applyAlignment="1">
      <alignment vertical="top"/>
    </xf>
    <xf numFmtId="41" fontId="26" fillId="0" borderId="0" xfId="0" applyNumberFormat="1" applyFont="1" applyBorder="1" applyAlignment="1">
      <alignment vertical="top"/>
    </xf>
    <xf numFmtId="41" fontId="20" fillId="47" borderId="0" xfId="0" applyNumberFormat="1" applyFont="1" applyFill="1" applyAlignment="1">
      <alignment vertical="top"/>
    </xf>
    <xf numFmtId="41" fontId="20" fillId="0" borderId="0" xfId="0" applyNumberFormat="1" applyFont="1" applyFill="1" applyAlignment="1">
      <alignment vertical="top"/>
    </xf>
    <xf numFmtId="41" fontId="25" fillId="0" borderId="0" xfId="0" applyNumberFormat="1" applyFont="1" applyFill="1" applyAlignment="1">
      <alignment vertical="top"/>
    </xf>
    <xf numFmtId="41" fontId="16" fillId="0" borderId="0" xfId="0" applyNumberFormat="1" applyFont="1" applyAlignment="1">
      <alignment vertical="top"/>
    </xf>
    <xf numFmtId="41" fontId="20" fillId="44" borderId="0" xfId="0" applyNumberFormat="1" applyFont="1" applyFill="1" applyAlignment="1">
      <alignment vertical="top"/>
    </xf>
    <xf numFmtId="0" fontId="3" fillId="0" borderId="0" xfId="0" applyNumberFormat="1" applyFont="1">
      <alignment vertical="top"/>
    </xf>
    <xf numFmtId="170" fontId="25" fillId="0" borderId="0" xfId="0" applyNumberFormat="1" applyFont="1" applyFill="1" applyBorder="1" applyAlignment="1">
      <alignment vertical="top"/>
    </xf>
    <xf numFmtId="170" fontId="32" fillId="0" borderId="0" xfId="0" applyNumberFormat="1" applyFont="1" applyFill="1" applyBorder="1" applyAlignment="1">
      <alignment vertical="top"/>
    </xf>
    <xf numFmtId="43" fontId="20" fillId="0" borderId="0" xfId="1" applyFont="1" applyFill="1" applyBorder="1" applyAlignment="1">
      <alignment vertical="top"/>
    </xf>
    <xf numFmtId="183" fontId="20" fillId="0" borderId="0" xfId="61" applyFont="1" applyFill="1" applyBorder="1" applyAlignment="1">
      <alignment vertical="top"/>
    </xf>
    <xf numFmtId="166" fontId="20" fillId="0" borderId="0" xfId="62" applyNumberFormat="1" applyFont="1" applyFill="1" applyBorder="1" applyAlignment="1">
      <alignment vertical="top"/>
    </xf>
    <xf numFmtId="164" fontId="25" fillId="0" borderId="0" xfId="0" applyFont="1" applyFill="1" applyBorder="1" applyAlignment="1">
      <alignment vertical="top"/>
    </xf>
    <xf numFmtId="164" fontId="20" fillId="0" borderId="0" xfId="0" applyFont="1" applyFill="1" applyBorder="1" applyAlignment="1">
      <alignment vertical="top"/>
    </xf>
    <xf numFmtId="164" fontId="0" fillId="0" borderId="0" xfId="0" applyFill="1">
      <alignment vertical="top"/>
    </xf>
    <xf numFmtId="183" fontId="25" fillId="0" borderId="0" xfId="61" applyFont="1" applyFill="1" applyBorder="1" applyAlignment="1">
      <alignment vertical="top"/>
    </xf>
    <xf numFmtId="166" fontId="20" fillId="0" borderId="0" xfId="0" applyNumberFormat="1" applyFont="1" applyFill="1" applyAlignment="1">
      <alignment vertical="top"/>
    </xf>
    <xf numFmtId="166" fontId="30" fillId="0" borderId="0" xfId="0" applyNumberFormat="1" applyFont="1" applyFill="1" applyAlignment="1">
      <alignment vertical="top"/>
    </xf>
    <xf numFmtId="166" fontId="20" fillId="0" borderId="0" xfId="0" applyNumberFormat="1" applyFont="1" applyFill="1" applyBorder="1" applyAlignment="1">
      <alignment vertical="top"/>
    </xf>
    <xf numFmtId="164" fontId="3" fillId="62" borderId="0" xfId="69" applyFont="1" applyFill="1" applyAlignment="1"/>
    <xf numFmtId="0" fontId="25" fillId="62" borderId="0" xfId="66" applyNumberFormat="1" applyFill="1">
      <alignment vertical="top"/>
    </xf>
    <xf numFmtId="0" fontId="26" fillId="62" borderId="0" xfId="67" applyFill="1">
      <alignment vertical="top"/>
    </xf>
    <xf numFmtId="0" fontId="20" fillId="62" borderId="0" xfId="68" applyFill="1">
      <alignment horizontal="right" vertical="top"/>
    </xf>
    <xf numFmtId="0" fontId="20" fillId="62" borderId="0" xfId="0" applyNumberFormat="1" applyFont="1" applyFill="1" applyAlignment="1">
      <alignment vertical="top"/>
    </xf>
    <xf numFmtId="164" fontId="20" fillId="62" borderId="0" xfId="0" applyFont="1" applyFill="1" applyAlignment="1">
      <alignment vertical="top"/>
    </xf>
    <xf numFmtId="43" fontId="20" fillId="62" borderId="0" xfId="1" applyFont="1" applyFill="1" applyAlignment="1">
      <alignment vertical="top"/>
    </xf>
    <xf numFmtId="164" fontId="18" fillId="62" borderId="0" xfId="69" applyFont="1" applyFill="1" applyAlignment="1"/>
    <xf numFmtId="164" fontId="18" fillId="62" borderId="0" xfId="0" applyFont="1" applyFill="1">
      <alignment vertical="top"/>
    </xf>
    <xf numFmtId="175" fontId="18" fillId="62" borderId="0" xfId="0" applyNumberFormat="1" applyFont="1" applyFill="1">
      <alignment vertical="top"/>
    </xf>
    <xf numFmtId="164" fontId="0" fillId="62" borderId="0" xfId="0" applyFill="1">
      <alignment vertical="top"/>
    </xf>
    <xf numFmtId="175" fontId="0" fillId="62" borderId="0" xfId="0" applyNumberFormat="1" applyFill="1">
      <alignment vertical="top"/>
    </xf>
    <xf numFmtId="164" fontId="34" fillId="0" borderId="0" xfId="73" applyFont="1" applyBorder="1" applyAlignment="1">
      <alignment vertical="top"/>
    </xf>
    <xf numFmtId="183" fontId="20" fillId="52" borderId="0" xfId="61" applyFont="1" applyFill="1" applyBorder="1" applyAlignment="1">
      <alignment horizontal="right" vertical="top"/>
    </xf>
    <xf numFmtId="164" fontId="0" fillId="52" borderId="0" xfId="0" applyFill="1">
      <alignment vertical="top"/>
    </xf>
    <xf numFmtId="164" fontId="64" fillId="0" borderId="0" xfId="0" applyFont="1" applyAlignment="1">
      <alignment horizontal="left" vertical="top" wrapText="1"/>
    </xf>
    <xf numFmtId="164" fontId="64" fillId="0" borderId="0" xfId="0" applyFont="1">
      <alignment vertical="top"/>
    </xf>
    <xf numFmtId="164" fontId="64" fillId="0" borderId="0" xfId="0" applyFont="1" applyAlignment="1">
      <alignment vertical="top" wrapText="1"/>
    </xf>
    <xf numFmtId="164" fontId="66" fillId="0" borderId="0" xfId="0" applyFont="1" applyAlignment="1">
      <alignment vertical="center"/>
    </xf>
    <xf numFmtId="164" fontId="21" fillId="63" borderId="0" xfId="0" applyFont="1" applyFill="1" applyAlignment="1">
      <alignment horizontal="left" vertical="center"/>
    </xf>
    <xf numFmtId="164" fontId="15" fillId="63" borderId="0" xfId="0" applyFont="1" applyFill="1" applyAlignment="1">
      <alignment horizontal="left" vertical="center"/>
    </xf>
    <xf numFmtId="164" fontId="20" fillId="0" borderId="41" xfId="73" applyFont="1" applyFill="1" applyBorder="1" applyAlignment="1">
      <alignment horizontal="center" vertical="top" wrapText="1"/>
    </xf>
    <xf numFmtId="164" fontId="20" fillId="0" borderId="0" xfId="73" applyFont="1" applyFill="1" applyBorder="1" applyAlignment="1">
      <alignment horizontal="center" vertical="top"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DateLong" xfId="60" xr:uid="{00000000-0005-0000-0000-000020000000}"/>
    <cellStyle name="DateShort" xfId="61" xr:uid="{00000000-0005-0000-0000-000021000000}"/>
    <cellStyle name="Documentation" xfId="59" xr:uid="{00000000-0005-0000-0000-000022000000}"/>
    <cellStyle name="Explanatory Text" xfId="18" builtinId="53" hidden="1"/>
    <cellStyle name="Export" xfId="56" xr:uid="{00000000-0005-0000-0000-000024000000}"/>
    <cellStyle name="Factor" xfId="62" xr:uid="{00000000-0005-0000-0000-000025000000}"/>
    <cellStyle name="Good" xfId="8" builtinId="26" hidden="1"/>
    <cellStyle name="Hard coded" xfId="57" xr:uid="{00000000-0005-0000-0000-000027000000}"/>
    <cellStyle name="Heading 1" xfId="4" builtinId="16" hidden="1"/>
    <cellStyle name="Heading 2" xfId="5" builtinId="17" hidden="1"/>
    <cellStyle name="Heading 3" xfId="6" builtinId="18" hidden="1"/>
    <cellStyle name="Heading 4" xfId="7" builtinId="19" hidden="1"/>
    <cellStyle name="Hyperlink" xfId="70" builtinId="8"/>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ustomBuiltin="1"/>
    <cellStyle name="Normal 2" xfId="69" xr:uid="{00000000-0005-0000-0000-000035000000}"/>
    <cellStyle name="Normal 3" xfId="73" xr:uid="{00000000-0005-0000-0000-000036000000}"/>
    <cellStyle name="Normal 3 2" xfId="72" xr:uid="{00000000-0005-0000-0000-000037000000}"/>
    <cellStyle name="Note" xfId="17" builtinId="10" hidden="1"/>
    <cellStyle name="Output" xfId="12" builtinId="21" hidden="1"/>
    <cellStyle name="Pantone 130C" xfId="47" xr:uid="{00000000-0005-0000-0000-00003A000000}"/>
    <cellStyle name="Pantone 179C" xfId="52" xr:uid="{00000000-0005-0000-0000-00003B000000}"/>
    <cellStyle name="Pantone 232C" xfId="51" xr:uid="{00000000-0005-0000-0000-00003C000000}"/>
    <cellStyle name="Pantone 2745C" xfId="50" xr:uid="{00000000-0005-0000-0000-00003D000000}"/>
    <cellStyle name="Pantone 279C" xfId="45" xr:uid="{00000000-0005-0000-0000-00003E000000}"/>
    <cellStyle name="Pantone 281C" xfId="44" xr:uid="{00000000-0005-0000-0000-00003F000000}"/>
    <cellStyle name="Pantone 451C" xfId="46" xr:uid="{00000000-0005-0000-0000-000040000000}"/>
    <cellStyle name="Pantone 583C" xfId="49" xr:uid="{00000000-0005-0000-0000-000041000000}"/>
    <cellStyle name="Pantone 633C" xfId="48" xr:uid="{00000000-0005-0000-0000-000042000000}"/>
    <cellStyle name="Percent" xfId="2" builtinId="5" customBuiltin="1"/>
    <cellStyle name="Percent [0]" xfId="58" xr:uid="{00000000-0005-0000-0000-000044000000}"/>
    <cellStyle name="Title" xfId="3" builtinId="15" hidden="1"/>
    <cellStyle name="Total" xfId="19" builtinId="25" hidden="1"/>
    <cellStyle name="Warning Text" xfId="16" builtinId="11" customBuiltin="1"/>
    <cellStyle name="WIP" xfId="53" xr:uid="{00000000-0005-0000-0000-000048000000}"/>
    <cellStyle name="Year" xfId="71" xr:uid="{00000000-0005-0000-0000-000049000000}"/>
  </cellStyles>
  <dxfs count="24">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44"/>
        </patternFill>
      </fill>
    </dxf>
    <dxf>
      <fill>
        <patternFill>
          <bgColor indexed="42"/>
        </patternFill>
      </fill>
    </dxf>
    <dxf>
      <fill>
        <patternFill>
          <bgColor indexed="43"/>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FF0000"/>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5734050</xdr:colOff>
      <xdr:row>3</xdr:row>
      <xdr:rowOff>0</xdr:rowOff>
    </xdr:from>
    <xdr:to>
      <xdr:col>2</xdr:col>
      <xdr:colOff>19050</xdr:colOff>
      <xdr:row>6</xdr:row>
      <xdr:rowOff>1</xdr:rowOff>
    </xdr:to>
    <xdr:pic>
      <xdr:nvPicPr>
        <xdr:cNvPr id="3" name="Picture 2" descr="http://brandbook/media/72/yw_cmyk_logo.jpg">
          <a:extLst>
            <a:ext uri="{FF2B5EF4-FFF2-40B4-BE49-F238E27FC236}">
              <a16:creationId xmlns:a16="http://schemas.microsoft.com/office/drawing/2014/main" id="{6828C87D-5A97-43EB-93AA-703ACAB7571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788" t="9960" r="5851" b="11467"/>
        <a:stretch/>
      </xdr:blipFill>
      <xdr:spPr bwMode="auto">
        <a:xfrm>
          <a:off x="6029325" y="400050"/>
          <a:ext cx="1600200" cy="676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1981200</xdr:colOff>
      <xdr:row>1</xdr:row>
      <xdr:rowOff>5119</xdr:rowOff>
    </xdr:from>
    <xdr:to>
      <xdr:col>8</xdr:col>
      <xdr:colOff>3762868</xdr:colOff>
      <xdr:row>4</xdr:row>
      <xdr:rowOff>4501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43533" y="386119"/>
          <a:ext cx="1781668" cy="5327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504143" y="6176482"/>
          <a:ext cx="491016" cy="30099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349592" y="3679032"/>
          <a:ext cx="1714500" cy="36385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092417" y="2671287"/>
          <a:ext cx="1914525" cy="36385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195161" y="3224688"/>
          <a:ext cx="800099" cy="27717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578567" y="2299812"/>
          <a:ext cx="118491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34228" y="2272427"/>
          <a:ext cx="118491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174105" y="3224688"/>
          <a:ext cx="994887" cy="27717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A000000}"/>
            </a:ext>
          </a:extLst>
        </xdr:cNvPr>
        <xdr:cNvSpPr>
          <a:spLocks noChangeArrowheads="1"/>
        </xdr:cNvSpPr>
      </xdr:nvSpPr>
      <xdr:spPr bwMode="auto">
        <a:xfrm rot="10800000">
          <a:off x="3361372" y="6180769"/>
          <a:ext cx="296228" cy="23717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20BC2-1FE9-48D8-A1D1-98908EDFDA52}">
  <dimension ref="B1:B17"/>
  <sheetViews>
    <sheetView showGridLines="0" workbookViewId="0"/>
  </sheetViews>
  <sheetFormatPr defaultRowHeight="12.75"/>
  <cols>
    <col min="1" max="1" width="4.42578125" customWidth="1"/>
    <col min="2" max="2" width="109.7109375" customWidth="1"/>
  </cols>
  <sheetData>
    <row r="1" spans="2:2" s="67" customFormat="1" ht="15.75" customHeight="1">
      <c r="B1" s="613" t="s">
        <v>309</v>
      </c>
    </row>
    <row r="2" spans="2:2" s="67" customFormat="1" ht="15" customHeight="1">
      <c r="B2" s="614"/>
    </row>
    <row r="3" spans="2:2" s="67" customFormat="1" ht="6" customHeight="1"/>
    <row r="4" spans="2:2" s="67" customFormat="1" ht="6.75" customHeight="1"/>
    <row r="5" spans="2:2" s="67" customFormat="1" ht="33.75" customHeight="1">
      <c r="B5" s="612" t="s">
        <v>310</v>
      </c>
    </row>
    <row r="6" spans="2:2" s="67" customFormat="1"/>
    <row r="7" spans="2:2" ht="8.25" customHeight="1"/>
    <row r="8" spans="2:2" ht="6" customHeight="1"/>
    <row r="9" spans="2:2" ht="25.5">
      <c r="B9" s="609" t="s">
        <v>305</v>
      </c>
    </row>
    <row r="10" spans="2:2">
      <c r="B10" s="610"/>
    </row>
    <row r="11" spans="2:2" ht="30" customHeight="1">
      <c r="B11" s="609" t="s">
        <v>306</v>
      </c>
    </row>
    <row r="12" spans="2:2">
      <c r="B12" s="610"/>
    </row>
    <row r="13" spans="2:2" ht="25.5">
      <c r="B13" s="611" t="s">
        <v>307</v>
      </c>
    </row>
    <row r="14" spans="2:2">
      <c r="B14" s="610"/>
    </row>
    <row r="15" spans="2:2" ht="25.5">
      <c r="B15" s="609" t="s">
        <v>308</v>
      </c>
    </row>
    <row r="16" spans="2:2">
      <c r="B16" s="610"/>
    </row>
    <row r="17" spans="2:2" ht="38.25">
      <c r="B17" s="609" t="s">
        <v>311</v>
      </c>
    </row>
  </sheetData>
  <mergeCells count="1">
    <mergeCell ref="B1:B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99CCFF"/>
    <pageSetUpPr fitToPage="1"/>
  </sheetPr>
  <dimension ref="A1:L34"/>
  <sheetViews>
    <sheetView zoomScale="80" zoomScaleNormal="80" workbookViewId="0">
      <pane xSplit="8" ySplit="2" topLeftCell="I3" activePane="bottomRight" state="frozen"/>
      <selection pane="topRight"/>
      <selection pane="bottomLeft"/>
      <selection pane="bottomRight" activeCell="F22" sqref="F22"/>
    </sheetView>
  </sheetViews>
  <sheetFormatPr defaultColWidth="0" defaultRowHeight="12.75" zeroHeight="1"/>
  <cols>
    <col min="1" max="4" width="1.85546875" style="225" customWidth="1"/>
    <col min="5" max="5" width="89.5703125" style="225" customWidth="1"/>
    <col min="6" max="6" width="17.42578125" style="226" customWidth="1"/>
    <col min="7" max="7" width="15.85546875" style="225" customWidth="1"/>
    <col min="8" max="8" width="2.85546875" style="225" customWidth="1"/>
    <col min="9" max="9" width="11.85546875" style="225" customWidth="1"/>
    <col min="10" max="12" width="0" style="225" hidden="1" customWidth="1"/>
    <col min="13" max="16384" width="11.85546875" style="225" hidden="1"/>
  </cols>
  <sheetData>
    <row r="1" spans="1:9" s="1" customFormat="1" ht="30">
      <c r="A1" s="4" t="e">
        <f ca="1" xml:space="preserve"> RIGHT(CELL("filename", $A$1), LEN(CELL("filename", $A$1)) - SEARCH("]", CELL("filename", $A$1)))</f>
        <v>#VALUE!</v>
      </c>
      <c r="B1" s="75"/>
      <c r="C1" s="75"/>
      <c r="D1" s="70"/>
      <c r="E1" s="205"/>
      <c r="F1" s="223"/>
    </row>
    <row r="2" spans="1:9">
      <c r="F2" s="231" t="s">
        <v>20</v>
      </c>
      <c r="G2" s="227" t="s">
        <v>1</v>
      </c>
    </row>
    <row r="3" spans="1:9">
      <c r="F3" s="231"/>
      <c r="G3" s="227"/>
    </row>
    <row r="4" spans="1:9" s="15" customFormat="1">
      <c r="A4" s="79" t="s">
        <v>166</v>
      </c>
      <c r="B4" s="80"/>
      <c r="C4" s="80"/>
      <c r="D4" s="81"/>
      <c r="E4" s="207"/>
      <c r="F4" s="224"/>
    </row>
    <row r="5" spans="1:9"/>
    <row r="6" spans="1:9">
      <c r="B6" s="227" t="s">
        <v>167</v>
      </c>
    </row>
    <row r="7" spans="1:9"/>
    <row r="8" spans="1:9" s="239" customFormat="1">
      <c r="E8" s="240" t="str">
        <f>'Import incentive'!E$134</f>
        <v xml:space="preserve">Total import incentives to be paid to the water resources control at PR24 </v>
      </c>
      <c r="F8" s="240">
        <f>'Import incentive'!F$134</f>
        <v>0</v>
      </c>
      <c r="G8" s="240" t="str">
        <f>'Import incentive'!G$134</f>
        <v>£m (real)</v>
      </c>
    </row>
    <row r="9" spans="1:9" s="239" customFormat="1">
      <c r="E9" s="239" t="str">
        <f>'Export incentive'!E$236</f>
        <v>Total export incentives to be paid to the water resources control at PR24</v>
      </c>
      <c r="F9" s="240">
        <f>'Export incentive'!F$236</f>
        <v>0</v>
      </c>
      <c r="G9" s="239" t="str">
        <f>'Export incentive'!G$236</f>
        <v>£m (real)</v>
      </c>
      <c r="I9" s="240"/>
    </row>
    <row r="10" spans="1:9" s="239" customFormat="1">
      <c r="F10" s="240"/>
    </row>
    <row r="11" spans="1:9" s="239" customFormat="1">
      <c r="E11" s="239" t="str">
        <f>'Rolled forward'!E$13</f>
        <v>Export incentives rolled forward from PR19 (water resources control)</v>
      </c>
      <c r="F11" s="428">
        <f>'Rolled forward'!F$13</f>
        <v>0</v>
      </c>
      <c r="G11" s="239" t="str">
        <f>'Rolled forward'!G$13</f>
        <v>£m (real)</v>
      </c>
    </row>
    <row r="12" spans="1:9"/>
    <row r="13" spans="1:9" s="228" customFormat="1">
      <c r="E13" s="228" t="s">
        <v>168</v>
      </c>
      <c r="F13" s="230">
        <f>F8+F9+F11</f>
        <v>0</v>
      </c>
      <c r="G13" s="228" t="s">
        <v>78</v>
      </c>
    </row>
    <row r="14" spans="1:9"/>
    <row r="15" spans="1:9">
      <c r="B15" s="227" t="s">
        <v>169</v>
      </c>
    </row>
    <row r="16" spans="1:9"/>
    <row r="17" spans="1:9" s="239" customFormat="1">
      <c r="E17" s="240" t="str">
        <f xml:space="preserve"> 'Import incentive'!E$138</f>
        <v xml:space="preserve">Total import incentives to be paid to the network plus control at PR24 </v>
      </c>
      <c r="F17" s="240">
        <f xml:space="preserve"> 'Import incentive'!F$138</f>
        <v>0</v>
      </c>
      <c r="G17" s="240" t="str">
        <f xml:space="preserve"> 'Import incentive'!G$138</f>
        <v>£m (real)</v>
      </c>
    </row>
    <row r="18" spans="1:9" s="239" customFormat="1">
      <c r="E18" s="240" t="str">
        <f xml:space="preserve"> 'Export incentive'!E$242</f>
        <v>Total export incentives to be paid to the network plus control at PR24</v>
      </c>
      <c r="F18" s="240">
        <f xml:space="preserve"> 'Export incentive'!F$242</f>
        <v>0</v>
      </c>
      <c r="G18" s="240" t="str">
        <f xml:space="preserve"> 'Export incentive'!G$242</f>
        <v>£m (real)</v>
      </c>
      <c r="I18" s="240"/>
    </row>
    <row r="19" spans="1:9" s="239" customFormat="1">
      <c r="F19" s="240"/>
    </row>
    <row r="20" spans="1:9" s="239" customFormat="1">
      <c r="E20" s="240" t="str">
        <f>'Rolled forward'!E$14</f>
        <v>Export incentives rolled forward from PR19 (network plus water control)</v>
      </c>
      <c r="F20" s="240">
        <f>'Rolled forward'!F$14</f>
        <v>0</v>
      </c>
      <c r="G20" s="240" t="str">
        <f>'Rolled forward'!G$14</f>
        <v>£m (real)</v>
      </c>
      <c r="H20" s="240"/>
    </row>
    <row r="21" spans="1:9"/>
    <row r="22" spans="1:9" s="228" customFormat="1">
      <c r="E22" s="228" t="s">
        <v>170</v>
      </c>
      <c r="F22" s="230">
        <f>F17+F18+F20</f>
        <v>0</v>
      </c>
      <c r="G22" s="228" t="s">
        <v>78</v>
      </c>
    </row>
    <row r="23" spans="1:9"/>
    <row r="24" spans="1:9" s="15" customFormat="1">
      <c r="A24" s="79" t="s">
        <v>171</v>
      </c>
      <c r="B24" s="80"/>
      <c r="C24" s="80"/>
      <c r="D24" s="81"/>
      <c r="E24" s="207"/>
      <c r="F24" s="224"/>
    </row>
    <row r="25" spans="1:9"/>
    <row r="26" spans="1:9" s="239" customFormat="1">
      <c r="E26" s="239" t="str">
        <f xml:space="preserve"> 'Export incentive'!E$248</f>
        <v>Total export incentives to be paid after PR24 (includes both water resources and network plus controls)</v>
      </c>
      <c r="F26" s="240">
        <f xml:space="preserve"> 'Export incentive'!F$248</f>
        <v>0</v>
      </c>
      <c r="G26" s="239" t="str">
        <f xml:space="preserve"> 'Export incentive'!G$248</f>
        <v>£m (real)</v>
      </c>
      <c r="I26" s="240"/>
    </row>
    <row r="27" spans="1:9"/>
    <row r="28" spans="1:9" s="228" customFormat="1">
      <c r="E28" s="228" t="s">
        <v>172</v>
      </c>
      <c r="F28" s="230">
        <f>F26</f>
        <v>0</v>
      </c>
      <c r="G28" s="228" t="s">
        <v>78</v>
      </c>
    </row>
    <row r="29" spans="1:9"/>
    <row r="30" spans="1:9"/>
    <row r="31" spans="1:9"/>
    <row r="32" spans="1:9" s="604" customFormat="1">
      <c r="A32" s="602" t="s">
        <v>127</v>
      </c>
      <c r="F32" s="605"/>
    </row>
    <row r="33"/>
    <row r="34"/>
  </sheetData>
  <pageMargins left="0.7" right="0.7" top="0.75" bottom="0.75" header="0.3" footer="0.3"/>
  <pageSetup paperSize="9" scale="61" orientation="portrait" r:id="rId1"/>
  <headerFooter>
    <oddHeader>&amp;LPROJECT PR19 WRFIM&amp;CSheet:&amp;A&amp;RSTRICTLY CONFIDENTIAL</oddHeader>
    <oddFooter>&amp;L&amp;F ( Printed on &amp;D at &amp;T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I96"/>
  <sheetViews>
    <sheetView zoomScale="90" zoomScaleNormal="90" workbookViewId="0">
      <selection activeCell="B1" sqref="B1"/>
    </sheetView>
  </sheetViews>
  <sheetFormatPr defaultColWidth="0" defaultRowHeight="14.25" zeroHeight="1"/>
  <cols>
    <col min="1" max="1" width="6.5703125" style="268" customWidth="1"/>
    <col min="2" max="2" width="26.140625" style="268" bestFit="1" customWidth="1"/>
    <col min="3" max="3" width="34.5703125" style="268" customWidth="1"/>
    <col min="4" max="8" width="8.85546875" style="268" customWidth="1"/>
    <col min="9" max="9" width="57.85546875" style="268" customWidth="1"/>
    <col min="10" max="16384" width="8.85546875" style="268" hidden="1"/>
  </cols>
  <sheetData>
    <row r="1" spans="1:9" ht="30">
      <c r="A1" s="266" t="e">
        <f ca="1" xml:space="preserve"> RIGHT(CELL("filename", $A$1), LEN(CELL("filename", $A$1)) - SEARCH("]", CELL("filename", $A$1)))</f>
        <v>#VALUE!</v>
      </c>
      <c r="B1" s="267"/>
      <c r="C1" s="267"/>
      <c r="D1" s="267"/>
      <c r="E1" s="267"/>
      <c r="F1" s="267"/>
      <c r="G1" s="267"/>
      <c r="H1" s="267"/>
      <c r="I1" s="267"/>
    </row>
    <row r="2" spans="1:9">
      <c r="A2" s="270"/>
      <c r="B2" s="270"/>
      <c r="C2" s="270"/>
      <c r="D2" s="270"/>
      <c r="E2" s="270"/>
      <c r="F2" s="270"/>
      <c r="G2" s="270"/>
      <c r="H2" s="270"/>
      <c r="I2" s="270"/>
    </row>
    <row r="3" spans="1:9">
      <c r="A3" s="270"/>
      <c r="B3" s="270" t="s">
        <v>173</v>
      </c>
      <c r="C3" s="271" t="s">
        <v>177</v>
      </c>
      <c r="D3" s="270"/>
      <c r="E3" s="270"/>
      <c r="F3" s="270"/>
      <c r="G3" s="270"/>
      <c r="H3" s="270"/>
      <c r="I3" s="270"/>
    </row>
    <row r="4" spans="1:9">
      <c r="A4" s="270"/>
      <c r="B4" s="270" t="s">
        <v>174</v>
      </c>
      <c r="C4" s="270">
        <v>6</v>
      </c>
      <c r="D4" s="270"/>
      <c r="E4" s="270"/>
      <c r="F4" s="270"/>
      <c r="G4" s="270"/>
      <c r="H4" s="270"/>
      <c r="I4" s="270"/>
    </row>
    <row r="5" spans="1:9">
      <c r="A5" s="270"/>
      <c r="B5" s="270" t="s">
        <v>175</v>
      </c>
      <c r="C5" s="272">
        <v>43258</v>
      </c>
      <c r="D5" s="270"/>
      <c r="E5" s="270"/>
      <c r="F5" s="270"/>
      <c r="G5" s="270"/>
      <c r="H5" s="270"/>
      <c r="I5" s="270"/>
    </row>
    <row r="6" spans="1:9">
      <c r="A6" s="270"/>
      <c r="B6" s="270"/>
      <c r="C6" s="273"/>
      <c r="D6" s="270"/>
      <c r="E6" s="270"/>
      <c r="F6" s="270"/>
      <c r="G6" s="270"/>
      <c r="H6" s="270"/>
      <c r="I6" s="270"/>
    </row>
    <row r="7" spans="1:9">
      <c r="A7" s="270"/>
      <c r="B7" s="270" t="s">
        <v>196</v>
      </c>
      <c r="C7" s="270" t="s">
        <v>298</v>
      </c>
      <c r="E7" s="270"/>
      <c r="F7" s="270"/>
      <c r="G7" s="270"/>
      <c r="H7" s="270"/>
      <c r="I7" s="270"/>
    </row>
    <row r="8" spans="1:9" ht="15">
      <c r="A8" s="270"/>
      <c r="B8" s="270"/>
      <c r="C8" s="274"/>
      <c r="D8" s="270"/>
      <c r="E8" s="270"/>
      <c r="F8" s="270"/>
      <c r="G8" s="270"/>
      <c r="H8" s="270"/>
      <c r="I8" s="270"/>
    </row>
    <row r="9" spans="1:9">
      <c r="A9" s="270"/>
      <c r="B9" s="270" t="s">
        <v>178</v>
      </c>
      <c r="C9" s="295" t="s">
        <v>195</v>
      </c>
      <c r="D9" s="296"/>
      <c r="E9" s="296"/>
      <c r="F9" s="296"/>
      <c r="G9" s="270"/>
      <c r="H9" s="270"/>
      <c r="I9" s="270"/>
    </row>
    <row r="10" spans="1:9">
      <c r="A10" s="270"/>
      <c r="B10" s="270"/>
      <c r="C10" s="270"/>
      <c r="D10" s="270"/>
      <c r="E10" s="270"/>
      <c r="F10" s="270"/>
      <c r="G10" s="270"/>
      <c r="H10" s="270"/>
      <c r="I10" s="270"/>
    </row>
    <row r="11" spans="1:9">
      <c r="A11" s="270"/>
      <c r="B11" s="270" t="s">
        <v>176</v>
      </c>
      <c r="C11" s="270" t="s">
        <v>185</v>
      </c>
      <c r="D11" s="270"/>
      <c r="E11" s="270"/>
      <c r="F11" s="270"/>
      <c r="G11" s="270"/>
      <c r="H11" s="270"/>
      <c r="I11" s="270"/>
    </row>
    <row r="12" spans="1:9">
      <c r="A12" s="270"/>
      <c r="B12" s="270"/>
      <c r="C12" s="270" t="s">
        <v>188</v>
      </c>
      <c r="D12" s="270"/>
      <c r="E12" s="270"/>
      <c r="F12" s="270"/>
      <c r="G12" s="270"/>
      <c r="H12" s="270"/>
      <c r="I12" s="270"/>
    </row>
    <row r="13" spans="1:9">
      <c r="A13" s="270"/>
      <c r="B13" s="270"/>
      <c r="C13" s="270" t="s">
        <v>186</v>
      </c>
      <c r="D13" s="270"/>
      <c r="E13" s="270"/>
      <c r="F13" s="270"/>
      <c r="G13" s="270"/>
      <c r="H13" s="270"/>
      <c r="I13" s="270"/>
    </row>
    <row r="14" spans="1:9">
      <c r="A14" s="270"/>
      <c r="B14" s="270"/>
      <c r="C14" s="270" t="s">
        <v>193</v>
      </c>
      <c r="D14" s="270"/>
      <c r="E14" s="270"/>
      <c r="F14" s="270"/>
      <c r="G14" s="270"/>
      <c r="H14" s="270"/>
      <c r="I14" s="270"/>
    </row>
    <row r="15" spans="1:9">
      <c r="A15" s="270"/>
      <c r="B15" s="270"/>
      <c r="C15" s="270" t="s">
        <v>189</v>
      </c>
      <c r="D15" s="270"/>
      <c r="E15" s="270"/>
      <c r="F15" s="270"/>
      <c r="G15" s="270"/>
      <c r="H15" s="270"/>
      <c r="I15" s="270"/>
    </row>
    <row r="16" spans="1:9">
      <c r="A16" s="270"/>
      <c r="B16" s="270"/>
      <c r="C16" s="270" t="s">
        <v>190</v>
      </c>
      <c r="D16" s="270"/>
      <c r="E16" s="270"/>
      <c r="F16" s="270"/>
      <c r="G16" s="270"/>
      <c r="H16" s="270"/>
      <c r="I16" s="270"/>
    </row>
    <row r="17" spans="1:9">
      <c r="A17" s="270"/>
      <c r="B17" s="270"/>
      <c r="C17" s="270" t="s">
        <v>191</v>
      </c>
      <c r="D17" s="270"/>
      <c r="E17" s="270"/>
      <c r="F17" s="270"/>
      <c r="G17" s="270"/>
      <c r="H17" s="270"/>
      <c r="I17" s="270"/>
    </row>
    <row r="18" spans="1:9">
      <c r="A18" s="270"/>
      <c r="B18" s="270"/>
      <c r="C18" s="270" t="s">
        <v>183</v>
      </c>
      <c r="D18" s="270"/>
      <c r="E18" s="270"/>
      <c r="F18" s="270"/>
      <c r="G18" s="270"/>
      <c r="H18" s="270"/>
      <c r="I18" s="270"/>
    </row>
    <row r="19" spans="1:9">
      <c r="A19" s="270"/>
      <c r="B19" s="270"/>
      <c r="C19" s="270" t="s">
        <v>184</v>
      </c>
      <c r="D19" s="270"/>
      <c r="E19" s="270"/>
      <c r="F19" s="270"/>
      <c r="G19" s="270"/>
      <c r="H19" s="270"/>
      <c r="I19" s="270"/>
    </row>
    <row r="20" spans="1:9">
      <c r="A20" s="270"/>
      <c r="B20" s="270"/>
      <c r="C20" s="270" t="s">
        <v>192</v>
      </c>
      <c r="D20" s="270"/>
      <c r="E20" s="270"/>
      <c r="F20" s="270"/>
      <c r="G20" s="270"/>
      <c r="H20" s="270"/>
      <c r="I20" s="270"/>
    </row>
    <row r="21" spans="1:9">
      <c r="A21" s="270"/>
      <c r="B21" s="270"/>
      <c r="C21" s="270" t="s">
        <v>187</v>
      </c>
      <c r="D21" s="270"/>
      <c r="E21" s="270"/>
      <c r="F21" s="270"/>
      <c r="G21" s="270"/>
      <c r="H21" s="270"/>
      <c r="I21" s="270"/>
    </row>
    <row r="22" spans="1:9">
      <c r="A22" s="270"/>
      <c r="B22" s="270"/>
      <c r="C22" s="270" t="s">
        <v>214</v>
      </c>
      <c r="D22" s="270"/>
      <c r="E22" s="270"/>
      <c r="F22" s="270"/>
      <c r="G22" s="270"/>
      <c r="H22" s="270"/>
      <c r="I22" s="270"/>
    </row>
    <row r="23" spans="1:9">
      <c r="A23" s="270"/>
      <c r="B23" s="270"/>
      <c r="C23" s="270"/>
      <c r="D23" s="270"/>
      <c r="E23" s="270"/>
      <c r="F23" s="270"/>
      <c r="G23" s="270"/>
      <c r="H23" s="270"/>
      <c r="I23" s="270"/>
    </row>
    <row r="24" spans="1:9">
      <c r="A24" s="270"/>
      <c r="B24" s="270" t="s">
        <v>302</v>
      </c>
      <c r="C24" s="270"/>
      <c r="D24" s="270"/>
      <c r="E24" s="270"/>
      <c r="F24" s="270"/>
      <c r="G24" s="270"/>
      <c r="H24" s="270"/>
      <c r="I24" s="270"/>
    </row>
    <row r="25" spans="1:9">
      <c r="A25" s="270"/>
      <c r="C25" s="270" t="str">
        <f xml:space="preserve"> Time!E79</f>
        <v>Modelling Period Check</v>
      </c>
      <c r="D25" s="46">
        <f xml:space="preserve"> Time!F79</f>
        <v>0</v>
      </c>
      <c r="E25" s="270" t="str">
        <f xml:space="preserve"> Time!G79</f>
        <v>check</v>
      </c>
      <c r="F25" s="270"/>
      <c r="G25" s="270"/>
      <c r="H25" s="270"/>
      <c r="I25" s="270"/>
    </row>
    <row r="26" spans="1:9">
      <c r="A26" s="270"/>
      <c r="B26" s="275"/>
      <c r="C26" s="270"/>
      <c r="D26" s="270"/>
      <c r="E26" s="270"/>
      <c r="F26" s="270"/>
      <c r="G26" s="270"/>
      <c r="H26" s="270"/>
      <c r="I26" s="270"/>
    </row>
    <row r="27" spans="1:9">
      <c r="A27" s="601" t="s">
        <v>127</v>
      </c>
      <c r="B27" s="594"/>
      <c r="C27" s="594"/>
      <c r="D27" s="594"/>
      <c r="E27" s="594"/>
      <c r="F27" s="594"/>
      <c r="G27" s="594"/>
      <c r="H27" s="594"/>
      <c r="I27" s="594"/>
    </row>
    <row r="28" spans="1:9" hidden="1">
      <c r="A28" s="270"/>
      <c r="B28" s="270"/>
      <c r="C28" s="281"/>
      <c r="D28" s="270"/>
      <c r="E28" s="270"/>
      <c r="F28" s="270"/>
      <c r="G28" s="270"/>
      <c r="H28" s="270"/>
      <c r="I28" s="270"/>
    </row>
    <row r="29" spans="1:9" hidden="1">
      <c r="A29" s="270"/>
      <c r="B29" s="270"/>
      <c r="C29" s="281"/>
      <c r="D29" s="270"/>
      <c r="E29" s="270"/>
      <c r="F29" s="270"/>
      <c r="G29" s="270"/>
      <c r="H29" s="270"/>
      <c r="I29" s="270"/>
    </row>
    <row r="30" spans="1:9" hidden="1">
      <c r="A30" s="270"/>
      <c r="B30" s="270"/>
      <c r="C30" s="270"/>
      <c r="D30" s="270"/>
      <c r="E30" s="270"/>
      <c r="F30" s="270"/>
      <c r="G30" s="270"/>
      <c r="H30" s="270"/>
      <c r="I30" s="270"/>
    </row>
    <row r="31" spans="1:9" hidden="1">
      <c r="A31" s="270"/>
      <c r="B31" s="270"/>
      <c r="C31" s="270"/>
      <c r="D31" s="270"/>
      <c r="E31" s="270"/>
      <c r="F31" s="270"/>
      <c r="G31" s="270"/>
      <c r="H31" s="270"/>
      <c r="I31" s="270"/>
    </row>
    <row r="32" spans="1:9" hidden="1">
      <c r="A32" s="270"/>
      <c r="B32" s="275"/>
      <c r="C32" s="270"/>
      <c r="D32" s="270"/>
      <c r="E32" s="270"/>
      <c r="F32" s="270"/>
      <c r="G32" s="270"/>
      <c r="H32" s="270"/>
      <c r="I32" s="270"/>
    </row>
    <row r="33" spans="1:9" hidden="1">
      <c r="A33" s="270"/>
      <c r="B33" s="276"/>
      <c r="C33" s="270"/>
      <c r="D33" s="270"/>
      <c r="E33" s="270"/>
      <c r="F33" s="270"/>
      <c r="G33" s="270"/>
      <c r="H33" s="270"/>
      <c r="I33" s="270"/>
    </row>
    <row r="34" spans="1:9" hidden="1">
      <c r="A34" s="270"/>
      <c r="B34" s="270"/>
      <c r="C34" s="270"/>
      <c r="D34" s="270"/>
      <c r="E34" s="270"/>
      <c r="F34" s="270"/>
      <c r="G34" s="270"/>
      <c r="H34" s="270"/>
      <c r="I34" s="270"/>
    </row>
    <row r="35" spans="1:9" hidden="1">
      <c r="A35" s="270"/>
      <c r="B35" s="270"/>
      <c r="C35" s="270"/>
      <c r="D35" s="270"/>
      <c r="E35" s="270"/>
      <c r="F35" s="270"/>
      <c r="G35" s="270"/>
      <c r="H35" s="270"/>
      <c r="I35" s="270"/>
    </row>
    <row r="36" spans="1:9" ht="15" hidden="1">
      <c r="A36" s="270"/>
      <c r="B36" s="270"/>
      <c r="C36" s="277"/>
      <c r="D36" s="270"/>
      <c r="E36" s="270"/>
      <c r="F36" s="270"/>
      <c r="G36" s="270"/>
      <c r="H36" s="270"/>
      <c r="I36" s="270"/>
    </row>
    <row r="37" spans="1:9" hidden="1">
      <c r="A37" s="270"/>
      <c r="B37" s="270"/>
      <c r="C37" s="270"/>
      <c r="D37" s="270"/>
      <c r="E37" s="270"/>
      <c r="F37" s="270"/>
      <c r="G37" s="270"/>
      <c r="H37" s="270"/>
      <c r="I37" s="270"/>
    </row>
    <row r="38" spans="1:9" hidden="1">
      <c r="A38" s="270"/>
      <c r="B38" s="270"/>
      <c r="C38" s="270"/>
      <c r="D38" s="270"/>
      <c r="E38" s="270"/>
      <c r="F38" s="270"/>
      <c r="G38" s="270"/>
      <c r="H38" s="270"/>
      <c r="I38" s="270"/>
    </row>
    <row r="39" spans="1:9" hidden="1">
      <c r="A39" s="270"/>
      <c r="B39" s="270"/>
      <c r="C39" s="270"/>
      <c r="D39" s="270"/>
      <c r="E39" s="270"/>
      <c r="F39" s="270"/>
      <c r="G39" s="270"/>
      <c r="H39" s="270"/>
      <c r="I39" s="270"/>
    </row>
    <row r="40" spans="1:9" hidden="1">
      <c r="A40" s="270"/>
      <c r="B40" s="270"/>
      <c r="C40" s="270"/>
      <c r="D40" s="270"/>
      <c r="E40" s="270"/>
      <c r="F40" s="270"/>
      <c r="G40" s="270"/>
      <c r="H40" s="270"/>
      <c r="I40" s="270"/>
    </row>
    <row r="41" spans="1:9" hidden="1">
      <c r="A41" s="270"/>
      <c r="B41" s="270"/>
      <c r="C41" s="270"/>
      <c r="D41" s="270"/>
      <c r="E41" s="270"/>
      <c r="F41" s="270"/>
      <c r="G41" s="270"/>
      <c r="H41" s="270"/>
      <c r="I41" s="270"/>
    </row>
    <row r="42" spans="1:9" hidden="1">
      <c r="A42" s="270"/>
      <c r="B42" s="270"/>
      <c r="C42" s="270"/>
      <c r="D42" s="270"/>
      <c r="E42" s="270"/>
      <c r="F42" s="270"/>
      <c r="G42" s="270"/>
      <c r="H42" s="270"/>
      <c r="I42" s="270"/>
    </row>
    <row r="43" spans="1:9" hidden="1">
      <c r="A43" s="270"/>
      <c r="B43" s="270"/>
      <c r="C43" s="270"/>
      <c r="D43" s="270"/>
      <c r="E43" s="270"/>
      <c r="F43" s="270"/>
      <c r="G43" s="270"/>
      <c r="H43" s="270"/>
      <c r="I43" s="270"/>
    </row>
    <row r="44" spans="1:9" hidden="1">
      <c r="A44" s="270"/>
      <c r="B44" s="270"/>
      <c r="C44" s="270"/>
      <c r="D44" s="270"/>
      <c r="E44" s="270"/>
      <c r="F44" s="270"/>
      <c r="G44" s="270"/>
      <c r="H44" s="270"/>
      <c r="I44" s="270"/>
    </row>
    <row r="45" spans="1:9" hidden="1">
      <c r="A45" s="270"/>
      <c r="B45" s="270"/>
      <c r="C45" s="278"/>
      <c r="D45" s="270"/>
      <c r="E45" s="270"/>
      <c r="F45" s="270"/>
      <c r="G45" s="270"/>
      <c r="H45" s="270"/>
      <c r="I45" s="270"/>
    </row>
    <row r="46" spans="1:9" hidden="1">
      <c r="A46" s="270"/>
      <c r="B46" s="270"/>
      <c r="C46" s="270"/>
      <c r="D46" s="270"/>
      <c r="E46" s="270"/>
      <c r="F46" s="270"/>
      <c r="G46" s="270"/>
      <c r="H46" s="270"/>
      <c r="I46" s="270"/>
    </row>
    <row r="47" spans="1:9" hidden="1">
      <c r="A47" s="270"/>
      <c r="B47" s="270"/>
      <c r="C47" s="270"/>
      <c r="D47" s="270"/>
      <c r="E47" s="270"/>
      <c r="F47" s="270"/>
      <c r="G47" s="270"/>
      <c r="H47" s="270"/>
      <c r="I47" s="270"/>
    </row>
    <row r="48" spans="1:9" hidden="1">
      <c r="A48" s="270"/>
      <c r="B48" s="276"/>
      <c r="C48" s="270"/>
      <c r="D48" s="270"/>
      <c r="E48" s="270"/>
      <c r="F48" s="270"/>
      <c r="G48" s="270"/>
      <c r="H48" s="270"/>
      <c r="I48" s="270"/>
    </row>
    <row r="49" spans="1:9" hidden="1">
      <c r="A49" s="270"/>
      <c r="B49" s="270"/>
      <c r="C49" s="270"/>
      <c r="D49" s="270"/>
      <c r="E49" s="270"/>
      <c r="F49" s="270"/>
      <c r="G49" s="270"/>
      <c r="H49" s="270"/>
      <c r="I49" s="270"/>
    </row>
    <row r="50" spans="1:9" hidden="1">
      <c r="A50" s="270"/>
      <c r="B50" s="270"/>
      <c r="C50" s="270"/>
      <c r="D50" s="270"/>
      <c r="E50" s="270"/>
      <c r="F50" s="270"/>
      <c r="G50" s="270"/>
      <c r="H50" s="270"/>
      <c r="I50" s="270"/>
    </row>
    <row r="51" spans="1:9" hidden="1">
      <c r="A51" s="270"/>
      <c r="B51" s="270"/>
      <c r="C51" s="270"/>
      <c r="D51" s="270"/>
      <c r="E51" s="270"/>
      <c r="F51" s="270"/>
      <c r="G51" s="270"/>
      <c r="H51" s="270"/>
      <c r="I51" s="270"/>
    </row>
    <row r="52" spans="1:9" hidden="1">
      <c r="A52" s="270"/>
      <c r="B52" s="270"/>
      <c r="C52" s="270"/>
      <c r="D52" s="270"/>
      <c r="E52" s="270"/>
      <c r="F52" s="270"/>
      <c r="G52" s="270"/>
      <c r="H52" s="270"/>
      <c r="I52" s="270"/>
    </row>
    <row r="53" spans="1:9" hidden="1">
      <c r="A53" s="270"/>
      <c r="B53" s="270"/>
      <c r="C53" s="270"/>
      <c r="D53" s="270"/>
      <c r="E53" s="270"/>
      <c r="F53" s="270"/>
      <c r="G53" s="270"/>
      <c r="H53" s="270"/>
      <c r="I53" s="270"/>
    </row>
    <row r="54" spans="1:9" hidden="1">
      <c r="A54" s="270"/>
      <c r="B54" s="270"/>
      <c r="C54" s="270"/>
      <c r="D54" s="270"/>
      <c r="E54" s="270"/>
      <c r="F54" s="270"/>
      <c r="G54" s="270"/>
      <c r="H54" s="270"/>
      <c r="I54" s="270"/>
    </row>
    <row r="55" spans="1:9" hidden="1">
      <c r="A55" s="270"/>
      <c r="B55" s="270"/>
      <c r="C55" s="270"/>
      <c r="D55" s="270"/>
      <c r="E55" s="270"/>
      <c r="F55" s="270"/>
      <c r="G55" s="270"/>
      <c r="H55" s="270"/>
      <c r="I55" s="270"/>
    </row>
    <row r="56" spans="1:9" hidden="1">
      <c r="A56" s="270"/>
      <c r="B56" s="270"/>
      <c r="C56" s="278"/>
      <c r="D56" s="270"/>
      <c r="E56" s="270"/>
      <c r="F56" s="270"/>
      <c r="G56" s="270"/>
      <c r="H56" s="270"/>
      <c r="I56" s="270"/>
    </row>
    <row r="57" spans="1:9" hidden="1">
      <c r="A57" s="270"/>
      <c r="B57" s="270"/>
      <c r="C57" s="270"/>
      <c r="D57" s="270"/>
      <c r="E57" s="270"/>
      <c r="F57" s="270"/>
      <c r="G57" s="270"/>
      <c r="H57" s="270"/>
      <c r="I57" s="270"/>
    </row>
    <row r="58" spans="1:9" hidden="1">
      <c r="A58" s="270"/>
      <c r="B58" s="270"/>
      <c r="C58" s="270"/>
      <c r="D58" s="270"/>
      <c r="E58" s="270"/>
      <c r="F58" s="270"/>
      <c r="G58" s="270"/>
      <c r="H58" s="270"/>
      <c r="I58" s="270"/>
    </row>
    <row r="59" spans="1:9" hidden="1">
      <c r="A59" s="270"/>
      <c r="B59" s="270"/>
      <c r="C59" s="270"/>
      <c r="D59" s="270"/>
      <c r="E59" s="270"/>
      <c r="F59" s="270"/>
      <c r="G59" s="270"/>
      <c r="H59" s="270"/>
      <c r="I59" s="270"/>
    </row>
    <row r="60" spans="1:9" hidden="1">
      <c r="A60" s="270"/>
      <c r="B60" s="270"/>
      <c r="C60" s="270"/>
      <c r="D60" s="270"/>
      <c r="E60" s="270"/>
      <c r="F60" s="270"/>
      <c r="G60" s="270"/>
      <c r="H60" s="270"/>
      <c r="I60" s="270"/>
    </row>
    <row r="61" spans="1:9" hidden="1">
      <c r="A61" s="270"/>
      <c r="B61" s="270"/>
      <c r="C61" s="270"/>
      <c r="D61" s="270"/>
      <c r="E61" s="270"/>
      <c r="F61" s="270"/>
      <c r="G61" s="270"/>
      <c r="H61" s="270"/>
      <c r="I61" s="270"/>
    </row>
    <row r="62" spans="1:9" hidden="1">
      <c r="A62" s="270"/>
      <c r="B62" s="270"/>
      <c r="C62" s="270"/>
      <c r="D62" s="270"/>
      <c r="E62" s="270"/>
      <c r="F62" s="270"/>
      <c r="G62" s="270"/>
      <c r="H62" s="270"/>
      <c r="I62" s="270"/>
    </row>
    <row r="63" spans="1:9" hidden="1">
      <c r="A63" s="270"/>
      <c r="B63" s="270"/>
      <c r="C63" s="270"/>
      <c r="D63" s="270"/>
      <c r="E63" s="270"/>
      <c r="F63" s="270"/>
      <c r="G63" s="270"/>
      <c r="H63" s="270"/>
      <c r="I63" s="270"/>
    </row>
    <row r="64" spans="1:9" hidden="1">
      <c r="A64" s="270"/>
      <c r="B64" s="270"/>
      <c r="C64" s="278"/>
      <c r="D64" s="270"/>
      <c r="E64" s="270"/>
      <c r="F64" s="270"/>
      <c r="G64" s="270"/>
      <c r="H64" s="270"/>
      <c r="I64" s="270"/>
    </row>
    <row r="65" spans="1:9" hidden="1">
      <c r="A65" s="270"/>
      <c r="B65" s="270"/>
      <c r="C65" s="270"/>
      <c r="D65" s="270"/>
      <c r="E65" s="270"/>
      <c r="F65" s="270"/>
      <c r="G65" s="270"/>
      <c r="H65" s="270"/>
      <c r="I65" s="270"/>
    </row>
    <row r="66" spans="1:9" hidden="1">
      <c r="A66" s="270"/>
      <c r="B66" s="279"/>
      <c r="C66" s="270"/>
      <c r="D66" s="270"/>
      <c r="E66" s="270"/>
      <c r="F66" s="270"/>
      <c r="G66" s="270"/>
      <c r="H66" s="270"/>
      <c r="I66" s="270"/>
    </row>
    <row r="67" spans="1:9" hidden="1">
      <c r="A67" s="270"/>
      <c r="B67" s="279"/>
      <c r="C67" s="270"/>
      <c r="D67" s="270"/>
      <c r="E67" s="270"/>
      <c r="F67" s="270"/>
      <c r="G67" s="270"/>
      <c r="H67" s="270"/>
      <c r="I67" s="270"/>
    </row>
    <row r="68" spans="1:9" hidden="1">
      <c r="A68" s="270"/>
      <c r="B68" s="279"/>
      <c r="C68" s="270"/>
      <c r="D68" s="270"/>
      <c r="E68" s="270"/>
      <c r="F68" s="270"/>
      <c r="G68" s="270"/>
      <c r="H68" s="270"/>
      <c r="I68" s="270"/>
    </row>
    <row r="69" spans="1:9" hidden="1">
      <c r="A69" s="270"/>
      <c r="B69" s="279"/>
      <c r="C69" s="270"/>
      <c r="D69" s="270"/>
      <c r="E69" s="270"/>
      <c r="F69" s="270"/>
      <c r="G69" s="270"/>
      <c r="H69" s="270"/>
      <c r="I69" s="270"/>
    </row>
    <row r="70" spans="1:9" hidden="1">
      <c r="A70" s="270"/>
      <c r="B70" s="270"/>
      <c r="C70" s="270"/>
      <c r="D70" s="270"/>
      <c r="E70" s="270"/>
      <c r="F70" s="270"/>
      <c r="G70" s="270"/>
      <c r="H70" s="270"/>
      <c r="I70" s="270"/>
    </row>
    <row r="71" spans="1:9" hidden="1">
      <c r="A71" s="269"/>
      <c r="B71" s="269"/>
      <c r="C71" s="269"/>
      <c r="D71" s="269"/>
      <c r="E71" s="269"/>
      <c r="F71" s="269"/>
      <c r="G71" s="269"/>
      <c r="H71" s="269"/>
      <c r="I71" s="269"/>
    </row>
    <row r="72" spans="1:9" hidden="1">
      <c r="A72" s="269"/>
      <c r="B72" s="269"/>
      <c r="C72" s="269"/>
      <c r="D72" s="269"/>
      <c r="E72" s="269"/>
      <c r="F72" s="269"/>
      <c r="G72" s="269"/>
      <c r="H72" s="269"/>
      <c r="I72" s="269"/>
    </row>
    <row r="73" spans="1:9" hidden="1">
      <c r="A73" s="269"/>
      <c r="B73" s="269"/>
      <c r="C73" s="269"/>
      <c r="D73" s="269"/>
      <c r="E73" s="269"/>
      <c r="F73" s="269"/>
      <c r="G73" s="269"/>
      <c r="H73" s="269"/>
      <c r="I73" s="269"/>
    </row>
    <row r="74" spans="1:9" hidden="1">
      <c r="A74" s="269"/>
      <c r="B74" s="269"/>
      <c r="C74" s="269"/>
      <c r="D74" s="269"/>
      <c r="E74" s="269"/>
      <c r="F74" s="269"/>
      <c r="G74" s="269"/>
      <c r="H74" s="269"/>
      <c r="I74" s="269"/>
    </row>
    <row r="75" spans="1:9" hidden="1">
      <c r="A75" s="269"/>
      <c r="B75" s="269"/>
      <c r="C75" s="269"/>
      <c r="D75" s="269"/>
      <c r="E75" s="269"/>
      <c r="F75" s="269"/>
      <c r="G75" s="269"/>
      <c r="H75" s="269"/>
      <c r="I75" s="269"/>
    </row>
    <row r="76" spans="1:9" hidden="1">
      <c r="A76" s="269"/>
      <c r="B76" s="269"/>
      <c r="C76" s="269"/>
      <c r="D76" s="269"/>
      <c r="E76" s="269"/>
      <c r="F76" s="269"/>
      <c r="G76" s="269"/>
      <c r="H76" s="269"/>
      <c r="I76" s="269"/>
    </row>
    <row r="77" spans="1:9" hidden="1">
      <c r="A77" s="269"/>
      <c r="B77" s="269"/>
      <c r="C77" s="269"/>
      <c r="D77" s="269"/>
      <c r="E77" s="269"/>
      <c r="F77" s="269"/>
      <c r="G77" s="269"/>
      <c r="H77" s="269"/>
      <c r="I77" s="269"/>
    </row>
    <row r="78" spans="1:9" hidden="1">
      <c r="A78" s="269"/>
      <c r="B78" s="269"/>
      <c r="C78" s="269"/>
      <c r="D78" s="269"/>
      <c r="E78" s="269"/>
      <c r="F78" s="269"/>
      <c r="G78" s="269"/>
      <c r="H78" s="269"/>
      <c r="I78" s="269"/>
    </row>
    <row r="79" spans="1:9" hidden="1">
      <c r="A79" s="269"/>
      <c r="B79" s="269"/>
      <c r="C79" s="269"/>
      <c r="D79" s="269"/>
      <c r="E79" s="269"/>
      <c r="F79" s="269"/>
      <c r="G79" s="269"/>
      <c r="H79" s="269"/>
      <c r="I79" s="269"/>
    </row>
    <row r="80" spans="1:9" hidden="1">
      <c r="A80" s="269"/>
      <c r="B80" s="269"/>
      <c r="C80" s="269"/>
      <c r="D80" s="269"/>
      <c r="E80" s="269"/>
      <c r="F80" s="269"/>
      <c r="G80" s="269"/>
      <c r="H80" s="269"/>
      <c r="I80" s="269"/>
    </row>
    <row r="81" spans="1:9" hidden="1">
      <c r="A81" s="269"/>
      <c r="B81" s="269"/>
      <c r="C81" s="269"/>
      <c r="D81" s="269"/>
      <c r="E81" s="269"/>
      <c r="F81" s="269"/>
      <c r="G81" s="269"/>
      <c r="H81" s="269"/>
      <c r="I81" s="269"/>
    </row>
    <row r="82" spans="1:9" hidden="1">
      <c r="A82" s="269"/>
      <c r="B82" s="269"/>
      <c r="C82" s="269"/>
      <c r="D82" s="269"/>
      <c r="E82" s="269"/>
      <c r="F82" s="269"/>
      <c r="G82" s="269"/>
      <c r="H82" s="269"/>
      <c r="I82" s="269"/>
    </row>
    <row r="83" spans="1:9" hidden="1">
      <c r="A83" s="269"/>
      <c r="B83" s="269"/>
      <c r="C83" s="269"/>
      <c r="D83" s="269"/>
      <c r="E83" s="269"/>
      <c r="F83" s="269"/>
      <c r="G83" s="269"/>
      <c r="H83" s="269"/>
      <c r="I83" s="269"/>
    </row>
    <row r="84" spans="1:9" hidden="1">
      <c r="A84" s="269"/>
      <c r="B84" s="269"/>
      <c r="C84" s="269"/>
      <c r="D84" s="269"/>
      <c r="E84" s="269"/>
      <c r="F84" s="269"/>
      <c r="G84" s="269"/>
      <c r="H84" s="269"/>
      <c r="I84" s="269"/>
    </row>
    <row r="85" spans="1:9" hidden="1">
      <c r="A85" s="269"/>
      <c r="B85" s="269"/>
      <c r="C85" s="269"/>
      <c r="D85" s="269"/>
      <c r="E85" s="269"/>
      <c r="F85" s="269"/>
      <c r="G85" s="269"/>
      <c r="H85" s="269"/>
      <c r="I85" s="269"/>
    </row>
    <row r="86" spans="1:9" hidden="1"/>
    <row r="87" spans="1:9" hidden="1"/>
    <row r="88" spans="1:9" hidden="1"/>
    <row r="89" spans="1:9" hidden="1"/>
    <row r="90" spans="1:9" hidden="1"/>
    <row r="91" spans="1:9" hidden="1"/>
    <row r="92" spans="1:9" hidden="1"/>
    <row r="93" spans="1:9" hidden="1"/>
    <row r="94" spans="1:9" hidden="1"/>
    <row r="95" spans="1:9" hidden="1"/>
    <row r="96" spans="1:9"/>
  </sheetData>
  <conditionalFormatting sqref="D25">
    <cfRule type="cellIs" dxfId="23" priority="1" stopIfTrue="1" operator="notEqual">
      <formula>0</formula>
    </cfRule>
    <cfRule type="cellIs" dxfId="22" priority="2" stopIfTrue="1" operator="equal">
      <formula>""</formula>
    </cfRule>
  </conditionalFormatting>
  <pageMargins left="0.7" right="0.7" top="0.75" bottom="0.75" header="0.3" footer="0.3"/>
  <pageSetup paperSize="9" scale="79" orientation="landscape"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pageSetUpPr fitToPage="1"/>
  </sheetPr>
  <dimension ref="A1:AC119"/>
  <sheetViews>
    <sheetView showGridLines="0" tabSelected="1" defaultGridColor="0" colorId="22" zoomScale="80" zoomScaleNormal="80" workbookViewId="0">
      <pane ySplit="1" topLeftCell="A68" activePane="bottomLeft" state="frozen"/>
      <selection pane="bottomLeft" activeCell="S45" sqref="S45"/>
    </sheetView>
  </sheetViews>
  <sheetFormatPr defaultColWidth="0" defaultRowHeight="12.75"/>
  <cols>
    <col min="1" max="1" width="1.42578125" style="466" customWidth="1"/>
    <col min="2" max="4" width="1.42578125" style="434" customWidth="1"/>
    <col min="5" max="5" width="2.5703125" style="434" customWidth="1"/>
    <col min="6" max="6" width="4.5703125" style="434" customWidth="1"/>
    <col min="7" max="7" width="2.5703125" style="434" customWidth="1"/>
    <col min="8" max="8" width="30.5703125" style="520" customWidth="1"/>
    <col min="9" max="9" width="2.5703125" style="434" customWidth="1"/>
    <col min="10" max="10" width="4.5703125" style="434" customWidth="1"/>
    <col min="11" max="12" width="2.5703125" style="434" customWidth="1"/>
    <col min="13" max="13" width="30.5703125" style="434" customWidth="1"/>
    <col min="14" max="15" width="2.5703125" style="434" customWidth="1"/>
    <col min="16" max="16" width="4.5703125" style="434" customWidth="1"/>
    <col min="17" max="18" width="2.5703125" style="434" customWidth="1"/>
    <col min="19" max="19" width="30.5703125" style="434" customWidth="1"/>
    <col min="20" max="21" width="2.5703125" style="434" customWidth="1"/>
    <col min="22" max="22" width="5.5703125" style="434" customWidth="1"/>
    <col min="23" max="24" width="2.5703125" style="434" customWidth="1"/>
    <col min="25" max="25" width="30.5703125" style="434" customWidth="1"/>
    <col min="26" max="29" width="2.5703125" style="434" customWidth="1"/>
    <col min="30" max="16384" width="9.140625" style="434" hidden="1"/>
  </cols>
  <sheetData>
    <row r="1" spans="1:29" ht="26.25">
      <c r="A1" s="432" t="e">
        <f ca="1" xml:space="preserve"> RIGHT(CELL("filename", $A$1), LEN(CELL("filename", $A$1)) - SEARCH("]", CELL("filename", $A$1)))</f>
        <v>#VALUE!</v>
      </c>
      <c r="B1" s="432"/>
      <c r="C1" s="432"/>
      <c r="D1" s="432"/>
      <c r="E1" s="432"/>
      <c r="F1" s="432"/>
      <c r="G1" s="432"/>
      <c r="H1" s="433"/>
    </row>
    <row r="3" spans="1:29" ht="12.75" customHeight="1">
      <c r="A3" s="435" t="s">
        <v>218</v>
      </c>
      <c r="B3" s="435"/>
      <c r="C3" s="436"/>
      <c r="D3" s="437"/>
      <c r="E3" s="435"/>
      <c r="F3" s="435"/>
      <c r="G3" s="435"/>
      <c r="H3" s="435"/>
      <c r="I3" s="435"/>
      <c r="J3" s="435"/>
      <c r="K3" s="435"/>
      <c r="L3" s="435"/>
      <c r="M3" s="435"/>
      <c r="N3" s="435"/>
      <c r="O3" s="435"/>
      <c r="P3" s="435"/>
      <c r="Q3" s="435"/>
      <c r="R3" s="435"/>
      <c r="S3" s="435"/>
      <c r="T3" s="435"/>
      <c r="U3" s="435"/>
      <c r="V3" s="436"/>
      <c r="W3" s="436"/>
      <c r="X3" s="436"/>
      <c r="Y3" s="436"/>
      <c r="Z3" s="436"/>
      <c r="AA3" s="436"/>
      <c r="AB3" s="436"/>
      <c r="AC3" s="436"/>
    </row>
    <row r="5" spans="1:29" ht="15.75">
      <c r="A5" s="438"/>
      <c r="B5" s="439"/>
      <c r="C5" s="439"/>
      <c r="D5" s="439"/>
      <c r="E5" s="439"/>
      <c r="F5" s="440" t="s">
        <v>219</v>
      </c>
      <c r="G5" s="441"/>
      <c r="H5" s="441"/>
      <c r="I5" s="441"/>
      <c r="J5" s="441"/>
      <c r="K5" s="441"/>
      <c r="L5" s="442"/>
      <c r="M5" s="440"/>
      <c r="N5" s="440"/>
      <c r="O5" s="442"/>
      <c r="P5" s="442"/>
      <c r="Q5" s="442"/>
      <c r="R5" s="441"/>
      <c r="S5" s="441"/>
      <c r="T5" s="441"/>
      <c r="U5" s="443"/>
      <c r="V5" s="439"/>
      <c r="W5" s="439"/>
      <c r="X5" s="439"/>
      <c r="Y5" s="439"/>
      <c r="Z5" s="439"/>
      <c r="AA5" s="439"/>
      <c r="AB5" s="439"/>
      <c r="AC5" s="439"/>
    </row>
    <row r="6" spans="1:29" ht="13.5" thickBot="1">
      <c r="A6" s="444"/>
      <c r="B6" s="445"/>
      <c r="C6" s="445"/>
      <c r="D6" s="445"/>
      <c r="E6" s="445"/>
      <c r="F6" s="446"/>
      <c r="G6" s="447"/>
      <c r="H6" s="447"/>
      <c r="I6" s="447"/>
      <c r="J6" s="447"/>
      <c r="K6" s="447"/>
      <c r="L6" s="447"/>
      <c r="M6" s="448"/>
      <c r="N6" s="448"/>
      <c r="O6" s="447"/>
      <c r="P6" s="447"/>
      <c r="Q6" s="447"/>
      <c r="R6" s="447"/>
      <c r="S6" s="447"/>
      <c r="T6" s="447"/>
      <c r="U6" s="449"/>
      <c r="V6" s="445"/>
      <c r="W6" s="445"/>
      <c r="X6" s="445"/>
      <c r="Y6" s="445"/>
      <c r="Z6" s="445"/>
      <c r="AA6" s="445"/>
      <c r="AB6" s="445"/>
      <c r="AC6" s="445"/>
    </row>
    <row r="7" spans="1:29">
      <c r="A7" s="444"/>
      <c r="B7" s="445"/>
      <c r="C7" s="445"/>
      <c r="D7" s="445"/>
      <c r="E7" s="445"/>
      <c r="F7" s="446"/>
      <c r="G7" s="447"/>
      <c r="H7" s="450"/>
      <c r="I7" s="447"/>
      <c r="J7" s="447"/>
      <c r="K7" s="447"/>
      <c r="L7" s="447"/>
      <c r="M7" s="448"/>
      <c r="N7" s="448"/>
      <c r="O7" s="447"/>
      <c r="P7" s="447"/>
      <c r="Q7" s="447"/>
      <c r="R7" s="447"/>
      <c r="S7" s="451"/>
      <c r="T7" s="447"/>
      <c r="U7" s="449"/>
      <c r="V7" s="445"/>
      <c r="W7" s="445"/>
      <c r="X7" s="445"/>
      <c r="Y7" s="445"/>
      <c r="Z7" s="445"/>
      <c r="AA7" s="445"/>
      <c r="AB7" s="445"/>
      <c r="AC7" s="445"/>
    </row>
    <row r="8" spans="1:29" ht="15" customHeight="1">
      <c r="A8" s="444"/>
      <c r="B8" s="445"/>
      <c r="C8" s="445"/>
      <c r="D8" s="445"/>
      <c r="E8" s="445"/>
      <c r="F8" s="446"/>
      <c r="G8" s="447"/>
      <c r="H8" s="452" t="s">
        <v>220</v>
      </c>
      <c r="I8" s="447"/>
      <c r="J8" s="447"/>
      <c r="K8" s="447"/>
      <c r="L8" s="447"/>
      <c r="M8" s="448"/>
      <c r="N8" s="448"/>
      <c r="O8" s="447"/>
      <c r="P8" s="447"/>
      <c r="Q8" s="447"/>
      <c r="R8" s="447"/>
      <c r="S8" s="453" t="s">
        <v>221</v>
      </c>
      <c r="T8" s="447"/>
      <c r="U8" s="449"/>
      <c r="V8" s="445"/>
      <c r="W8" s="445"/>
      <c r="X8" s="445"/>
      <c r="Y8" s="445"/>
      <c r="Z8" s="445"/>
      <c r="AA8" s="445"/>
      <c r="AB8" s="445"/>
      <c r="AC8" s="445"/>
    </row>
    <row r="9" spans="1:29" ht="13.5" thickBot="1">
      <c r="A9" s="444"/>
      <c r="B9" s="445"/>
      <c r="C9" s="445"/>
      <c r="D9" s="445"/>
      <c r="E9" s="445"/>
      <c r="F9" s="446"/>
      <c r="G9" s="447"/>
      <c r="H9" s="454"/>
      <c r="I9" s="447"/>
      <c r="J9" s="447"/>
      <c r="K9" s="447"/>
      <c r="L9" s="447"/>
      <c r="M9" s="448"/>
      <c r="N9" s="448"/>
      <c r="O9" s="447"/>
      <c r="P9" s="447"/>
      <c r="Q9" s="447"/>
      <c r="R9" s="447"/>
      <c r="S9" s="455"/>
      <c r="T9" s="447"/>
      <c r="U9" s="449"/>
      <c r="V9" s="445"/>
      <c r="W9" s="445"/>
      <c r="X9" s="445"/>
      <c r="Y9" s="445"/>
      <c r="Z9" s="445"/>
      <c r="AA9" s="445"/>
      <c r="AB9" s="445"/>
      <c r="AC9" s="445"/>
    </row>
    <row r="10" spans="1:29">
      <c r="A10" s="444"/>
      <c r="B10" s="445"/>
      <c r="C10" s="445"/>
      <c r="D10" s="445"/>
      <c r="E10" s="445"/>
      <c r="F10" s="446"/>
      <c r="G10" s="447"/>
      <c r="H10" s="447"/>
      <c r="I10" s="447"/>
      <c r="J10" s="447"/>
      <c r="K10" s="447"/>
      <c r="L10" s="447"/>
      <c r="M10" s="448"/>
      <c r="N10" s="448"/>
      <c r="O10" s="447"/>
      <c r="P10" s="447"/>
      <c r="Q10" s="447"/>
      <c r="R10" s="447"/>
      <c r="S10" s="447"/>
      <c r="T10" s="447"/>
      <c r="U10" s="449"/>
      <c r="V10" s="445"/>
      <c r="W10" s="445"/>
      <c r="X10" s="445"/>
      <c r="Y10" s="445"/>
      <c r="Z10" s="445"/>
      <c r="AA10" s="445"/>
      <c r="AB10" s="445"/>
      <c r="AC10" s="445"/>
    </row>
    <row r="11" spans="1:29">
      <c r="A11" s="444"/>
      <c r="B11" s="445"/>
      <c r="C11" s="445"/>
      <c r="D11" s="445"/>
      <c r="E11" s="445"/>
      <c r="F11" s="446"/>
      <c r="G11" s="447"/>
      <c r="H11" s="447"/>
      <c r="I11" s="447"/>
      <c r="J11" s="447"/>
      <c r="K11" s="447"/>
      <c r="L11" s="447"/>
      <c r="M11" s="448"/>
      <c r="N11" s="448"/>
      <c r="O11" s="447"/>
      <c r="P11" s="447"/>
      <c r="Q11" s="447"/>
      <c r="R11" s="447"/>
      <c r="S11" s="447"/>
      <c r="T11" s="447"/>
      <c r="U11" s="449"/>
      <c r="V11" s="445"/>
      <c r="W11" s="445"/>
      <c r="X11" s="445"/>
      <c r="Y11" s="445"/>
      <c r="Z11" s="445"/>
      <c r="AA11" s="445"/>
      <c r="AB11" s="445"/>
      <c r="AC11" s="445"/>
    </row>
    <row r="12" spans="1:29">
      <c r="A12" s="444"/>
      <c r="B12" s="445"/>
      <c r="C12" s="445"/>
      <c r="D12" s="445"/>
      <c r="E12" s="445"/>
      <c r="F12" s="446"/>
      <c r="G12" s="447"/>
      <c r="H12" s="447"/>
      <c r="I12" s="447"/>
      <c r="J12" s="447"/>
      <c r="K12" s="447"/>
      <c r="L12" s="447"/>
      <c r="M12" s="448"/>
      <c r="N12" s="448"/>
      <c r="O12" s="447"/>
      <c r="P12" s="447"/>
      <c r="Q12" s="447"/>
      <c r="R12" s="447"/>
      <c r="S12" s="447"/>
      <c r="T12" s="447"/>
      <c r="U12" s="449"/>
      <c r="V12" s="445"/>
      <c r="W12" s="445"/>
      <c r="X12" s="445"/>
      <c r="Y12" s="445"/>
      <c r="Z12" s="445"/>
      <c r="AA12" s="445"/>
      <c r="AB12" s="445"/>
      <c r="AC12" s="445"/>
    </row>
    <row r="13" spans="1:29" ht="15.75">
      <c r="A13" s="438"/>
      <c r="B13" s="439"/>
      <c r="C13" s="439"/>
      <c r="D13" s="439"/>
      <c r="E13" s="439"/>
      <c r="F13" s="456" t="s">
        <v>222</v>
      </c>
      <c r="G13" s="457"/>
      <c r="H13" s="457"/>
      <c r="I13" s="457"/>
      <c r="J13" s="457"/>
      <c r="K13" s="457"/>
      <c r="L13" s="457"/>
      <c r="M13" s="456"/>
      <c r="N13" s="456"/>
      <c r="O13" s="457"/>
      <c r="P13" s="457"/>
      <c r="Q13" s="457"/>
      <c r="R13" s="457"/>
      <c r="S13" s="457"/>
      <c r="T13" s="457"/>
      <c r="U13" s="458"/>
      <c r="V13" s="439"/>
      <c r="W13" s="439"/>
      <c r="X13" s="439"/>
      <c r="Y13" s="439"/>
      <c r="Z13" s="439"/>
      <c r="AA13" s="439"/>
      <c r="AB13" s="439"/>
      <c r="AC13" s="439"/>
    </row>
    <row r="14" spans="1:29">
      <c r="A14" s="444"/>
      <c r="B14" s="445"/>
      <c r="C14" s="445"/>
      <c r="D14" s="445"/>
      <c r="E14" s="445"/>
      <c r="F14" s="446"/>
      <c r="G14" s="447"/>
      <c r="H14" s="447"/>
      <c r="I14" s="447"/>
      <c r="J14" s="447"/>
      <c r="K14" s="447"/>
      <c r="L14" s="447"/>
      <c r="M14" s="448"/>
      <c r="N14" s="448"/>
      <c r="O14" s="447"/>
      <c r="P14" s="447"/>
      <c r="Q14" s="447"/>
      <c r="R14" s="447"/>
      <c r="S14" s="447"/>
      <c r="T14" s="447"/>
      <c r="U14" s="449"/>
      <c r="V14" s="445"/>
      <c r="W14" s="445"/>
      <c r="X14" s="445"/>
      <c r="Y14" s="445"/>
      <c r="Z14" s="445"/>
      <c r="AA14" s="445"/>
      <c r="AB14" s="445"/>
      <c r="AC14" s="445"/>
    </row>
    <row r="15" spans="1:29">
      <c r="A15" s="444"/>
      <c r="B15" s="445"/>
      <c r="C15" s="445"/>
      <c r="D15" s="445"/>
      <c r="E15" s="445"/>
      <c r="F15" s="446"/>
      <c r="G15" s="447"/>
      <c r="H15" s="447"/>
      <c r="I15" s="447"/>
      <c r="J15" s="447"/>
      <c r="K15" s="447"/>
      <c r="L15" s="447"/>
      <c r="M15" s="448"/>
      <c r="N15" s="448"/>
      <c r="O15" s="447"/>
      <c r="P15" s="447"/>
      <c r="Q15" s="447"/>
      <c r="R15" s="447"/>
      <c r="S15" s="447"/>
      <c r="T15" s="447"/>
      <c r="U15" s="449"/>
      <c r="V15" s="445"/>
      <c r="W15" s="445"/>
      <c r="X15" s="445"/>
      <c r="Y15" s="445"/>
      <c r="Z15" s="445"/>
      <c r="AA15" s="445"/>
      <c r="AB15" s="445"/>
      <c r="AC15" s="445"/>
    </row>
    <row r="16" spans="1:29">
      <c r="A16" s="444"/>
      <c r="B16" s="445"/>
      <c r="C16" s="445"/>
      <c r="D16" s="445"/>
      <c r="E16" s="445"/>
      <c r="F16" s="446"/>
      <c r="G16" s="447"/>
      <c r="H16" s="447"/>
      <c r="I16" s="447"/>
      <c r="J16" s="447"/>
      <c r="K16" s="447"/>
      <c r="L16" s="447"/>
      <c r="M16" s="448"/>
      <c r="N16" s="448"/>
      <c r="O16" s="447"/>
      <c r="P16" s="447"/>
      <c r="Q16" s="447"/>
      <c r="R16" s="447"/>
      <c r="S16" s="447"/>
      <c r="T16" s="447"/>
      <c r="U16" s="449"/>
      <c r="V16" s="445"/>
      <c r="W16" s="445"/>
      <c r="X16" s="445"/>
      <c r="Y16" s="445"/>
      <c r="Z16" s="445"/>
      <c r="AA16" s="445"/>
      <c r="AB16" s="445"/>
      <c r="AC16" s="445"/>
    </row>
    <row r="17" spans="1:29" ht="13.5" thickBot="1">
      <c r="A17" s="444"/>
      <c r="B17" s="445"/>
      <c r="C17" s="445"/>
      <c r="D17" s="445"/>
      <c r="E17" s="445"/>
      <c r="F17" s="446"/>
      <c r="G17" s="447"/>
      <c r="H17" s="447"/>
      <c r="I17" s="447"/>
      <c r="J17" s="447"/>
      <c r="K17" s="447"/>
      <c r="L17" s="447"/>
      <c r="M17" s="448"/>
      <c r="N17" s="448"/>
      <c r="O17" s="447"/>
      <c r="P17" s="447"/>
      <c r="Q17" s="447"/>
      <c r="R17" s="447"/>
      <c r="S17" s="447"/>
      <c r="T17" s="447"/>
      <c r="U17" s="449"/>
      <c r="V17" s="445"/>
      <c r="W17" s="445"/>
      <c r="X17" s="445"/>
      <c r="Y17" s="445"/>
      <c r="Z17" s="445"/>
      <c r="AA17" s="445"/>
      <c r="AB17" s="445"/>
      <c r="AC17" s="445"/>
    </row>
    <row r="18" spans="1:29">
      <c r="A18" s="444"/>
      <c r="B18" s="445"/>
      <c r="C18" s="445"/>
      <c r="D18" s="445"/>
      <c r="E18" s="445"/>
      <c r="F18" s="446"/>
      <c r="G18" s="447"/>
      <c r="H18" s="565"/>
      <c r="I18" s="447"/>
      <c r="J18" s="447"/>
      <c r="K18" s="447"/>
      <c r="L18" s="447"/>
      <c r="M18" s="565"/>
      <c r="N18" s="447"/>
      <c r="O18" s="447"/>
      <c r="P18" s="447"/>
      <c r="Q18" s="447"/>
      <c r="R18" s="447"/>
      <c r="S18" s="565"/>
      <c r="T18" s="447"/>
      <c r="U18" s="449"/>
      <c r="V18" s="445"/>
      <c r="W18" s="445"/>
      <c r="X18" s="445"/>
      <c r="Y18" s="445"/>
      <c r="Z18" s="445"/>
      <c r="AA18" s="445"/>
      <c r="AB18" s="445"/>
      <c r="AC18" s="445"/>
    </row>
    <row r="19" spans="1:29" ht="15" customHeight="1">
      <c r="A19" s="444"/>
      <c r="B19" s="445"/>
      <c r="C19" s="445"/>
      <c r="D19" s="445"/>
      <c r="E19" s="445"/>
      <c r="F19" s="446"/>
      <c r="G19" s="447"/>
      <c r="H19" s="566" t="s">
        <v>223</v>
      </c>
      <c r="I19" s="447"/>
      <c r="J19" s="447"/>
      <c r="K19" s="447"/>
      <c r="L19" s="447"/>
      <c r="M19" s="566" t="s">
        <v>224</v>
      </c>
      <c r="N19" s="447"/>
      <c r="O19" s="447"/>
      <c r="P19" s="447"/>
      <c r="Q19" s="447"/>
      <c r="R19" s="447"/>
      <c r="S19" s="566" t="s">
        <v>225</v>
      </c>
      <c r="T19" s="447"/>
      <c r="U19" s="449"/>
      <c r="V19" s="445"/>
      <c r="W19" s="445"/>
      <c r="X19" s="445"/>
      <c r="Y19" s="445"/>
      <c r="Z19" s="445"/>
      <c r="AA19" s="445"/>
      <c r="AB19" s="445"/>
      <c r="AC19" s="445"/>
    </row>
    <row r="20" spans="1:29" ht="13.5" thickBot="1">
      <c r="A20" s="444"/>
      <c r="B20" s="445"/>
      <c r="C20" s="445"/>
      <c r="D20" s="445"/>
      <c r="E20" s="445"/>
      <c r="F20" s="446"/>
      <c r="G20" s="447"/>
      <c r="H20" s="567"/>
      <c r="I20" s="447"/>
      <c r="J20" s="447"/>
      <c r="K20" s="447"/>
      <c r="L20" s="447"/>
      <c r="M20" s="567"/>
      <c r="N20" s="447"/>
      <c r="O20" s="447"/>
      <c r="P20" s="447"/>
      <c r="Q20" s="447"/>
      <c r="R20" s="447"/>
      <c r="S20" s="567"/>
      <c r="U20" s="449"/>
      <c r="V20" s="445"/>
      <c r="W20" s="445"/>
      <c r="X20" s="445"/>
      <c r="Y20" s="445"/>
      <c r="Z20" s="445"/>
      <c r="AA20" s="445"/>
      <c r="AB20" s="445"/>
      <c r="AC20" s="445"/>
    </row>
    <row r="21" spans="1:29">
      <c r="A21" s="444"/>
      <c r="B21" s="445"/>
      <c r="C21" s="445"/>
      <c r="D21" s="445"/>
      <c r="E21" s="445"/>
      <c r="F21" s="446"/>
      <c r="G21" s="447"/>
      <c r="H21" s="447"/>
      <c r="I21" s="447"/>
      <c r="J21" s="447"/>
      <c r="K21" s="447"/>
      <c r="L21" s="447"/>
      <c r="M21" s="448"/>
      <c r="N21" s="448"/>
      <c r="O21" s="447"/>
      <c r="P21" s="447"/>
      <c r="Q21" s="447"/>
      <c r="R21" s="447"/>
      <c r="S21" s="447"/>
      <c r="U21" s="449"/>
      <c r="V21" s="445"/>
      <c r="W21" s="445"/>
      <c r="X21" s="445"/>
      <c r="Y21" s="445"/>
      <c r="Z21" s="445"/>
      <c r="AA21" s="445"/>
      <c r="AB21" s="445"/>
      <c r="AC21" s="445"/>
    </row>
    <row r="22" spans="1:29">
      <c r="A22" s="444"/>
      <c r="B22" s="445"/>
      <c r="C22" s="445"/>
      <c r="D22" s="445"/>
      <c r="E22" s="445"/>
      <c r="F22" s="446"/>
      <c r="G22" s="447"/>
      <c r="H22" s="447"/>
      <c r="I22" s="447"/>
      <c r="J22" s="447"/>
      <c r="K22" s="447"/>
      <c r="L22" s="447"/>
      <c r="M22" s="448"/>
      <c r="N22" s="448"/>
      <c r="O22" s="447"/>
      <c r="P22" s="447"/>
      <c r="Q22" s="447"/>
      <c r="R22" s="447"/>
      <c r="S22" s="447"/>
      <c r="U22" s="449"/>
      <c r="V22" s="445"/>
      <c r="W22" s="445"/>
      <c r="X22" s="445"/>
      <c r="Y22" s="445"/>
      <c r="Z22" s="445"/>
      <c r="AA22" s="445"/>
      <c r="AB22" s="445"/>
      <c r="AC22" s="445"/>
    </row>
    <row r="23" spans="1:29">
      <c r="A23" s="444"/>
      <c r="B23" s="445"/>
      <c r="C23" s="445"/>
      <c r="D23" s="445"/>
      <c r="E23" s="445"/>
      <c r="F23" s="446"/>
      <c r="G23" s="447"/>
      <c r="H23" s="447"/>
      <c r="I23" s="447"/>
      <c r="J23" s="447"/>
      <c r="K23" s="447"/>
      <c r="L23" s="447"/>
      <c r="M23" s="448"/>
      <c r="N23" s="448"/>
      <c r="O23" s="447"/>
      <c r="P23" s="447"/>
      <c r="Q23" s="447"/>
      <c r="R23" s="447"/>
      <c r="S23" s="447"/>
      <c r="U23" s="449"/>
      <c r="V23" s="445"/>
      <c r="W23" s="445"/>
      <c r="X23" s="445"/>
      <c r="Y23" s="445"/>
      <c r="Z23" s="445"/>
      <c r="AA23" s="445"/>
      <c r="AB23" s="445"/>
      <c r="AC23" s="445"/>
    </row>
    <row r="24" spans="1:29">
      <c r="A24" s="444"/>
      <c r="B24" s="445"/>
      <c r="C24" s="445"/>
      <c r="D24" s="445"/>
      <c r="E24" s="445"/>
      <c r="F24" s="459"/>
      <c r="G24" s="460"/>
      <c r="H24" s="460"/>
      <c r="I24" s="460"/>
      <c r="J24" s="460"/>
      <c r="K24" s="460"/>
      <c r="L24" s="460"/>
      <c r="M24" s="461"/>
      <c r="N24" s="461"/>
      <c r="O24" s="460"/>
      <c r="P24" s="460"/>
      <c r="Q24" s="460"/>
      <c r="R24" s="460"/>
      <c r="S24" s="460"/>
      <c r="T24" s="460"/>
      <c r="U24" s="462"/>
      <c r="V24" s="445"/>
      <c r="W24" s="445"/>
      <c r="X24" s="445"/>
      <c r="Y24" s="445"/>
      <c r="Z24" s="445"/>
      <c r="AA24" s="445"/>
      <c r="AB24" s="445"/>
      <c r="AC24" s="445"/>
    </row>
    <row r="25" spans="1:29" ht="15">
      <c r="A25" s="444"/>
      <c r="B25" s="445"/>
      <c r="C25" s="445"/>
      <c r="D25" s="445"/>
      <c r="E25" s="445"/>
      <c r="F25" s="463" t="s">
        <v>226</v>
      </c>
      <c r="G25" s="447"/>
      <c r="H25" s="447"/>
      <c r="I25" s="447"/>
      <c r="J25" s="447"/>
      <c r="K25" s="447"/>
      <c r="L25" s="447"/>
      <c r="M25" s="448"/>
      <c r="N25" s="448"/>
      <c r="O25" s="447"/>
      <c r="P25" s="447"/>
      <c r="Q25" s="447"/>
      <c r="R25" s="447"/>
      <c r="S25" s="447"/>
      <c r="T25" s="447"/>
      <c r="U25" s="447"/>
      <c r="V25" s="445"/>
      <c r="W25" s="445"/>
      <c r="X25" s="445"/>
      <c r="Y25" s="445"/>
      <c r="Z25" s="445"/>
      <c r="AA25" s="445"/>
      <c r="AB25" s="445"/>
      <c r="AC25" s="445"/>
    </row>
    <row r="26" spans="1:29">
      <c r="A26" s="444"/>
      <c r="B26" s="445"/>
      <c r="C26" s="445"/>
      <c r="D26" s="445"/>
      <c r="E26" s="445"/>
      <c r="F26" s="447"/>
      <c r="G26" s="447"/>
      <c r="H26" s="447"/>
      <c r="I26" s="447"/>
      <c r="J26" s="447"/>
      <c r="K26" s="447"/>
      <c r="L26" s="447"/>
      <c r="M26" s="448"/>
      <c r="N26" s="448"/>
      <c r="O26" s="447"/>
      <c r="P26" s="447"/>
      <c r="Q26" s="447"/>
      <c r="R26" s="447"/>
      <c r="S26" s="447"/>
      <c r="T26" s="447"/>
      <c r="U26" s="447"/>
      <c r="V26" s="445"/>
      <c r="W26" s="445"/>
      <c r="X26" s="445"/>
      <c r="Y26" s="445"/>
      <c r="Z26" s="445"/>
      <c r="AA26" s="445"/>
      <c r="AB26" s="445"/>
      <c r="AC26" s="445"/>
    </row>
    <row r="27" spans="1:29">
      <c r="A27" s="444"/>
      <c r="B27" s="445"/>
      <c r="C27" s="445"/>
      <c r="D27" s="445"/>
      <c r="E27" s="445"/>
      <c r="F27" s="447"/>
      <c r="G27" s="447"/>
      <c r="H27" s="447"/>
      <c r="I27" s="447"/>
      <c r="J27" s="447"/>
      <c r="K27" s="447"/>
      <c r="L27" s="447"/>
      <c r="M27" s="448"/>
      <c r="N27" s="448"/>
      <c r="O27" s="447"/>
      <c r="P27" s="447"/>
      <c r="Q27" s="447"/>
      <c r="R27" s="447"/>
      <c r="S27" s="447"/>
      <c r="T27" s="447"/>
      <c r="U27" s="447"/>
      <c r="V27" s="445"/>
      <c r="W27" s="445"/>
      <c r="X27" s="445"/>
      <c r="Y27" s="445"/>
      <c r="Z27" s="445"/>
      <c r="AA27" s="445"/>
      <c r="AB27" s="445"/>
      <c r="AC27" s="445"/>
    </row>
    <row r="28" spans="1:29" ht="12.75" customHeight="1">
      <c r="A28" s="435" t="s">
        <v>227</v>
      </c>
      <c r="B28" s="435"/>
      <c r="C28" s="436"/>
      <c r="D28" s="437"/>
      <c r="E28" s="435"/>
      <c r="F28" s="435"/>
      <c r="G28" s="435"/>
      <c r="H28" s="435"/>
      <c r="I28" s="435"/>
      <c r="J28" s="435"/>
      <c r="K28" s="435"/>
      <c r="L28" s="435"/>
      <c r="M28" s="435"/>
      <c r="N28" s="435"/>
      <c r="O28" s="435"/>
      <c r="P28" s="435"/>
      <c r="Q28" s="435"/>
      <c r="R28" s="435"/>
      <c r="S28" s="435"/>
      <c r="T28" s="435"/>
      <c r="U28" s="435"/>
      <c r="V28" s="436"/>
      <c r="W28" s="436"/>
      <c r="X28" s="436"/>
      <c r="Y28" s="436"/>
      <c r="Z28" s="436"/>
      <c r="AA28" s="436"/>
      <c r="AB28" s="436"/>
      <c r="AC28" s="436"/>
    </row>
    <row r="29" spans="1:29">
      <c r="A29" s="444"/>
      <c r="B29" s="445"/>
      <c r="C29" s="445"/>
      <c r="D29" s="445"/>
      <c r="E29" s="445"/>
      <c r="F29" s="447"/>
      <c r="G29" s="447"/>
      <c r="H29" s="447"/>
      <c r="I29" s="447"/>
      <c r="J29" s="447"/>
      <c r="K29" s="447"/>
      <c r="L29" s="447"/>
      <c r="M29" s="448"/>
      <c r="N29" s="448"/>
      <c r="O29" s="447"/>
      <c r="P29" s="447"/>
      <c r="Q29" s="447"/>
      <c r="R29" s="447"/>
      <c r="S29" s="448"/>
      <c r="T29" s="447"/>
      <c r="U29" s="447"/>
      <c r="V29" s="445"/>
      <c r="W29" s="445"/>
      <c r="X29" s="445"/>
      <c r="Y29" s="445"/>
      <c r="Z29" s="445"/>
      <c r="AA29" s="445"/>
      <c r="AB29" s="445"/>
      <c r="AC29" s="445"/>
    </row>
    <row r="30" spans="1:29" ht="12.75" customHeight="1">
      <c r="A30" s="444"/>
      <c r="B30" s="445"/>
      <c r="C30" s="445"/>
      <c r="D30" s="445"/>
      <c r="E30" s="445"/>
      <c r="F30" s="464" t="s">
        <v>227</v>
      </c>
      <c r="G30" s="465"/>
      <c r="H30" s="465"/>
      <c r="I30" s="465"/>
      <c r="J30" s="465"/>
      <c r="K30" s="465"/>
      <c r="L30" s="465"/>
      <c r="M30" s="464"/>
      <c r="N30" s="464"/>
      <c r="O30" s="465"/>
      <c r="P30" s="465"/>
      <c r="Q30" s="465"/>
      <c r="R30" s="465"/>
      <c r="S30" s="464"/>
      <c r="T30" s="465"/>
      <c r="U30" s="465"/>
      <c r="V30" s="445"/>
      <c r="W30" s="464" t="s">
        <v>228</v>
      </c>
      <c r="X30" s="465"/>
      <c r="Y30" s="465"/>
      <c r="Z30" s="465"/>
      <c r="AA30" s="465"/>
      <c r="AB30" s="465"/>
      <c r="AC30" s="445"/>
    </row>
    <row r="31" spans="1:29">
      <c r="A31" s="444"/>
      <c r="B31" s="445"/>
      <c r="C31" s="445"/>
      <c r="D31" s="445"/>
      <c r="E31" s="445"/>
      <c r="F31" s="447"/>
      <c r="G31" s="447"/>
      <c r="H31" s="447"/>
      <c r="I31" s="447"/>
      <c r="J31" s="447"/>
      <c r="K31" s="447"/>
      <c r="L31" s="447"/>
      <c r="M31" s="448"/>
      <c r="N31" s="448"/>
      <c r="O31" s="447"/>
      <c r="P31" s="447"/>
      <c r="Q31" s="447"/>
      <c r="R31" s="447"/>
      <c r="S31" s="448"/>
      <c r="T31" s="447"/>
      <c r="U31" s="447"/>
      <c r="V31" s="445"/>
      <c r="W31" s="445"/>
      <c r="X31" s="445"/>
      <c r="Y31" s="445"/>
      <c r="Z31" s="445"/>
      <c r="AA31" s="445"/>
      <c r="AB31" s="445"/>
      <c r="AC31" s="445"/>
    </row>
    <row r="32" spans="1:29">
      <c r="H32" s="467" t="s">
        <v>229</v>
      </c>
      <c r="I32" s="467"/>
      <c r="J32" s="467"/>
      <c r="K32" s="467"/>
      <c r="L32" s="467"/>
      <c r="M32" s="467" t="s">
        <v>230</v>
      </c>
      <c r="N32" s="467"/>
      <c r="O32" s="467"/>
      <c r="P32" s="467"/>
      <c r="Q32" s="467"/>
      <c r="R32" s="467"/>
      <c r="S32" s="467" t="s">
        <v>231</v>
      </c>
      <c r="T32" s="467"/>
      <c r="U32" s="467"/>
      <c r="Y32" s="467" t="s">
        <v>232</v>
      </c>
    </row>
    <row r="33" spans="1:27">
      <c r="F33" s="468"/>
      <c r="G33" s="469"/>
      <c r="H33" s="469"/>
      <c r="I33" s="469"/>
      <c r="J33" s="469"/>
      <c r="K33" s="469"/>
      <c r="L33" s="469"/>
      <c r="M33" s="470"/>
      <c r="N33" s="470"/>
      <c r="O33" s="469"/>
      <c r="P33" s="469"/>
      <c r="Q33" s="469"/>
      <c r="R33" s="469"/>
      <c r="S33" s="470"/>
      <c r="T33" s="469"/>
      <c r="U33" s="471"/>
      <c r="W33" s="468"/>
      <c r="X33" s="469"/>
      <c r="Y33" s="469"/>
      <c r="Z33" s="469"/>
      <c r="AA33" s="471"/>
    </row>
    <row r="34" spans="1:27" ht="13.5" thickBot="1">
      <c r="F34" s="472"/>
      <c r="G34" s="473"/>
      <c r="H34" s="474"/>
      <c r="I34" s="475"/>
      <c r="J34" s="476"/>
      <c r="K34" s="473"/>
      <c r="L34" s="474"/>
      <c r="M34" s="477"/>
      <c r="N34" s="474"/>
      <c r="O34" s="475"/>
      <c r="P34" s="476"/>
      <c r="R34" s="478"/>
      <c r="S34" s="479"/>
      <c r="T34" s="480"/>
      <c r="U34" s="449"/>
      <c r="W34" s="472"/>
      <c r="X34" s="481"/>
      <c r="Y34" s="482"/>
      <c r="Z34" s="483"/>
      <c r="AA34" s="484"/>
    </row>
    <row r="35" spans="1:27" ht="16.5" thickBot="1">
      <c r="F35" s="472"/>
      <c r="G35" s="485"/>
      <c r="H35" s="486" t="e">
        <f ca="1" xml:space="preserve"> InpR!A1</f>
        <v>#VALUE!</v>
      </c>
      <c r="I35" s="487"/>
      <c r="J35" s="488"/>
      <c r="K35" s="489"/>
      <c r="L35" s="490"/>
      <c r="M35" s="491" t="e">
        <f ca="1" xml:space="preserve"> Time!A1</f>
        <v>#VALUE!</v>
      </c>
      <c r="N35" s="476"/>
      <c r="O35" s="487"/>
      <c r="P35" s="476"/>
      <c r="R35" s="492"/>
      <c r="S35" s="493" t="e">
        <f ca="1" xml:space="preserve"> Outputs!$A$1</f>
        <v>#VALUE!</v>
      </c>
      <c r="T35" s="494"/>
      <c r="U35" s="449"/>
      <c r="W35" s="472"/>
      <c r="X35" s="495"/>
      <c r="Y35" s="496" t="e">
        <f ca="1">A1</f>
        <v>#VALUE!</v>
      </c>
      <c r="Z35" s="497"/>
      <c r="AA35" s="484"/>
    </row>
    <row r="36" spans="1:27" ht="28.7" customHeight="1" thickBot="1">
      <c r="A36" s="498"/>
      <c r="B36" s="498"/>
      <c r="C36" s="498"/>
      <c r="D36" s="498"/>
      <c r="E36" s="498"/>
      <c r="F36" s="499"/>
      <c r="G36" s="500"/>
      <c r="H36" s="501" t="s">
        <v>294</v>
      </c>
      <c r="I36" s="494"/>
      <c r="J36" s="488"/>
      <c r="K36" s="492"/>
      <c r="L36" s="502"/>
      <c r="M36" s="503" t="s">
        <v>233</v>
      </c>
      <c r="N36" s="504"/>
      <c r="O36" s="494"/>
      <c r="P36" s="504"/>
      <c r="R36" s="505"/>
      <c r="S36" s="501" t="s">
        <v>234</v>
      </c>
      <c r="T36" s="506"/>
      <c r="U36" s="449"/>
      <c r="V36" s="498"/>
      <c r="W36" s="499"/>
      <c r="X36" s="507"/>
      <c r="Y36" s="503" t="s">
        <v>235</v>
      </c>
      <c r="Z36" s="508"/>
      <c r="AA36" s="509"/>
    </row>
    <row r="37" spans="1:27" ht="15.75" thickBot="1">
      <c r="A37" s="498"/>
      <c r="B37" s="498"/>
      <c r="C37" s="498"/>
      <c r="D37" s="498"/>
      <c r="E37" s="498"/>
      <c r="F37" s="499"/>
      <c r="G37" s="500"/>
      <c r="H37" s="486" t="e">
        <f ca="1" xml:space="preserve"> InpCol!A1</f>
        <v>#VALUE!</v>
      </c>
      <c r="I37" s="494"/>
      <c r="J37" s="488"/>
      <c r="K37" s="492"/>
      <c r="L37" s="502"/>
      <c r="M37" s="503"/>
      <c r="N37" s="504"/>
      <c r="O37" s="494"/>
      <c r="P37" s="504"/>
      <c r="R37" s="513"/>
      <c r="S37" s="514"/>
      <c r="T37" s="515"/>
      <c r="U37" s="449"/>
      <c r="V37" s="498"/>
      <c r="W37" s="472"/>
      <c r="X37" s="516"/>
      <c r="Y37" s="517"/>
      <c r="Z37" s="518"/>
      <c r="AA37" s="484"/>
    </row>
    <row r="38" spans="1:27" ht="15.75" thickBot="1">
      <c r="A38" s="498"/>
      <c r="B38" s="498"/>
      <c r="C38" s="498"/>
      <c r="D38" s="498"/>
      <c r="E38" s="498"/>
      <c r="F38" s="499"/>
      <c r="G38" s="500"/>
      <c r="H38" s="501" t="s">
        <v>295</v>
      </c>
      <c r="I38" s="494"/>
      <c r="J38" s="488"/>
      <c r="K38" s="492"/>
      <c r="L38" s="502"/>
      <c r="M38" s="491" t="e">
        <f ca="1" xml:space="preserve"> 'Export incentive'!A1</f>
        <v>#VALUE!</v>
      </c>
      <c r="N38" s="504"/>
      <c r="O38" s="494"/>
      <c r="P38" s="504"/>
      <c r="R38" s="505"/>
      <c r="S38" s="501"/>
      <c r="T38" s="506"/>
      <c r="U38" s="449"/>
      <c r="V38" s="498"/>
      <c r="W38" s="472"/>
      <c r="X38" s="519"/>
      <c r="Y38" s="519"/>
      <c r="Z38" s="519"/>
      <c r="AA38" s="484"/>
    </row>
    <row r="39" spans="1:27" ht="15">
      <c r="F39" s="472"/>
      <c r="G39" s="510"/>
      <c r="H39" s="511"/>
      <c r="I39" s="512"/>
      <c r="J39" s="488"/>
      <c r="K39" s="489"/>
      <c r="L39" s="490"/>
      <c r="M39" s="615" t="s">
        <v>300</v>
      </c>
      <c r="N39" s="476"/>
      <c r="O39" s="487"/>
      <c r="P39" s="476"/>
      <c r="U39" s="449"/>
      <c r="W39" s="499"/>
      <c r="X39" s="481"/>
      <c r="Y39" s="482"/>
      <c r="Z39" s="483"/>
      <c r="AA39" s="449"/>
    </row>
    <row r="40" spans="1:27" ht="15">
      <c r="F40" s="472"/>
      <c r="G40" s="490"/>
      <c r="H40" s="564"/>
      <c r="I40" s="476"/>
      <c r="J40" s="488"/>
      <c r="K40" s="489"/>
      <c r="L40" s="490"/>
      <c r="M40" s="616"/>
      <c r="N40" s="476"/>
      <c r="O40" s="487"/>
      <c r="P40" s="476"/>
      <c r="U40" s="449"/>
      <c r="W40" s="499"/>
      <c r="X40" s="507"/>
      <c r="Y40" s="519"/>
      <c r="Z40" s="508"/>
      <c r="AA40" s="449"/>
    </row>
    <row r="41" spans="1:27" ht="15.75" thickBot="1">
      <c r="F41" s="472"/>
      <c r="G41" s="490"/>
      <c r="H41" s="564"/>
      <c r="I41" s="476"/>
      <c r="J41" s="488"/>
      <c r="K41" s="489"/>
      <c r="L41" s="490"/>
      <c r="M41" s="616"/>
      <c r="N41" s="476"/>
      <c r="O41" s="487"/>
      <c r="P41" s="476"/>
      <c r="U41" s="449"/>
      <c r="W41" s="499"/>
      <c r="X41" s="507"/>
      <c r="Y41" s="519"/>
      <c r="Z41" s="508"/>
      <c r="AA41" s="449"/>
    </row>
    <row r="42" spans="1:27" ht="15.75" thickBot="1">
      <c r="F42" s="472"/>
      <c r="G42" s="490"/>
      <c r="H42" s="503"/>
      <c r="I42" s="476"/>
      <c r="J42" s="488"/>
      <c r="K42" s="489"/>
      <c r="L42" s="490"/>
      <c r="N42" s="476"/>
      <c r="O42" s="487"/>
      <c r="P42" s="476"/>
      <c r="U42" s="449"/>
      <c r="W42" s="499"/>
      <c r="X42" s="495"/>
      <c r="Y42" s="491" t="e">
        <f ca="1" xml:space="preserve"> Cover!A1</f>
        <v>#VALUE!</v>
      </c>
      <c r="Z42" s="497"/>
      <c r="AA42" s="449"/>
    </row>
    <row r="43" spans="1:27" ht="15.75" thickBot="1">
      <c r="A43" s="498"/>
      <c r="B43" s="498"/>
      <c r="C43" s="498"/>
      <c r="D43" s="498"/>
      <c r="E43" s="498"/>
      <c r="F43" s="499"/>
      <c r="J43" s="488"/>
      <c r="K43" s="492"/>
      <c r="L43" s="502"/>
      <c r="M43" s="491" t="e">
        <f ca="1" xml:space="preserve"> 'Import incentive'!A1</f>
        <v>#VALUE!</v>
      </c>
      <c r="N43" s="504"/>
      <c r="O43" s="494"/>
      <c r="P43" s="504"/>
      <c r="U43" s="449"/>
      <c r="V43" s="498"/>
      <c r="W43" s="499"/>
      <c r="X43" s="507"/>
      <c r="Y43" s="503" t="s">
        <v>236</v>
      </c>
      <c r="Z43" s="508"/>
      <c r="AA43" s="449"/>
    </row>
    <row r="44" spans="1:27" ht="13.7" customHeight="1">
      <c r="F44" s="472"/>
      <c r="G44" s="488"/>
      <c r="H44" s="521"/>
      <c r="I44" s="488"/>
      <c r="K44" s="492"/>
      <c r="L44" s="490"/>
      <c r="M44" s="615" t="s">
        <v>301</v>
      </c>
      <c r="N44" s="476"/>
      <c r="O44" s="487"/>
      <c r="U44" s="449"/>
      <c r="W44" s="499"/>
      <c r="X44" s="516"/>
      <c r="Y44" s="517"/>
      <c r="Z44" s="518"/>
      <c r="AA44" s="449"/>
    </row>
    <row r="45" spans="1:27" ht="15">
      <c r="F45" s="472"/>
      <c r="G45" s="488"/>
      <c r="H45" s="521"/>
      <c r="I45" s="488"/>
      <c r="K45" s="492"/>
      <c r="L45" s="490"/>
      <c r="M45" s="616"/>
      <c r="N45" s="476"/>
      <c r="O45" s="487"/>
      <c r="U45" s="449"/>
      <c r="W45" s="499"/>
      <c r="X45" s="519"/>
      <c r="Y45" s="476"/>
      <c r="Z45" s="519"/>
      <c r="AA45" s="449"/>
    </row>
    <row r="46" spans="1:27" ht="15">
      <c r="F46" s="472"/>
      <c r="G46" s="488"/>
      <c r="H46" s="521"/>
      <c r="I46" s="488"/>
      <c r="K46" s="492"/>
      <c r="L46" s="490"/>
      <c r="M46" s="616"/>
      <c r="N46" s="476"/>
      <c r="O46" s="487"/>
      <c r="U46" s="449"/>
      <c r="W46" s="499"/>
      <c r="X46" s="519"/>
      <c r="Y46" s="476"/>
      <c r="Z46" s="519"/>
      <c r="AA46" s="449"/>
    </row>
    <row r="47" spans="1:27" ht="13.5" thickBot="1">
      <c r="F47" s="472"/>
      <c r="G47" s="488"/>
      <c r="H47" s="521"/>
      <c r="I47" s="488"/>
      <c r="J47" s="488"/>
      <c r="K47" s="489"/>
      <c r="M47" s="503"/>
      <c r="O47" s="487"/>
      <c r="P47" s="476"/>
      <c r="U47" s="449"/>
      <c r="W47" s="522"/>
      <c r="X47" s="523"/>
      <c r="Y47" s="523"/>
      <c r="Z47" s="523"/>
      <c r="AA47" s="524"/>
    </row>
    <row r="48" spans="1:27" ht="15.75" thickBot="1">
      <c r="A48" s="498"/>
      <c r="B48" s="498"/>
      <c r="C48" s="498"/>
      <c r="D48" s="498"/>
      <c r="E48" s="498"/>
      <c r="F48" s="499"/>
      <c r="G48" s="488"/>
      <c r="H48" s="521"/>
      <c r="I48" s="488"/>
      <c r="J48" s="521"/>
      <c r="K48" s="492"/>
      <c r="L48" s="490"/>
      <c r="M48" s="491" t="e">
        <f ca="1" xml:space="preserve"> 'Rolled forward'!A1</f>
        <v>#VALUE!</v>
      </c>
      <c r="N48" s="476"/>
      <c r="O48" s="494"/>
      <c r="P48" s="504"/>
      <c r="U48" s="449"/>
      <c r="V48" s="498"/>
    </row>
    <row r="49" spans="1:29" ht="15.75" customHeight="1">
      <c r="F49" s="472"/>
      <c r="G49" s="488"/>
      <c r="H49" s="521"/>
      <c r="I49" s="488"/>
      <c r="J49" s="521"/>
      <c r="K49" s="489"/>
      <c r="L49" s="490"/>
      <c r="M49" s="615" t="s">
        <v>299</v>
      </c>
      <c r="N49" s="476"/>
      <c r="O49" s="487"/>
      <c r="P49" s="476"/>
      <c r="U49" s="449"/>
    </row>
    <row r="50" spans="1:29" ht="18" customHeight="1">
      <c r="A50" s="498"/>
      <c r="B50" s="498"/>
      <c r="C50" s="498"/>
      <c r="D50" s="498"/>
      <c r="E50" s="498"/>
      <c r="F50" s="499"/>
      <c r="G50" s="488"/>
      <c r="H50" s="521"/>
      <c r="I50" s="488"/>
      <c r="J50" s="504"/>
      <c r="K50" s="492"/>
      <c r="L50" s="490"/>
      <c r="M50" s="616"/>
      <c r="N50" s="476"/>
      <c r="O50" s="494"/>
      <c r="P50" s="504"/>
      <c r="U50" s="449"/>
      <c r="V50" s="498"/>
      <c r="W50" s="519"/>
      <c r="X50" s="519"/>
      <c r="Y50" s="519"/>
      <c r="Z50" s="519"/>
      <c r="AA50" s="519"/>
    </row>
    <row r="51" spans="1:29" ht="13.35" customHeight="1">
      <c r="A51" s="498"/>
      <c r="B51" s="498"/>
      <c r="C51" s="498"/>
      <c r="D51" s="498"/>
      <c r="E51" s="498"/>
      <c r="F51" s="499"/>
      <c r="G51" s="488"/>
      <c r="H51" s="521"/>
      <c r="I51" s="488"/>
      <c r="J51" s="504"/>
      <c r="K51" s="492"/>
      <c r="L51" s="490"/>
      <c r="M51" s="616"/>
      <c r="N51" s="476"/>
      <c r="O51" s="494"/>
      <c r="P51" s="504"/>
      <c r="U51" s="449"/>
      <c r="V51" s="498"/>
      <c r="W51" s="519"/>
      <c r="X51" s="519"/>
      <c r="Y51" s="519"/>
      <c r="Z51" s="519"/>
      <c r="AA51" s="519"/>
    </row>
    <row r="52" spans="1:29">
      <c r="F52" s="472"/>
      <c r="G52" s="476"/>
      <c r="H52" s="501"/>
      <c r="I52" s="476"/>
      <c r="J52" s="476"/>
      <c r="K52" s="525"/>
      <c r="L52" s="526"/>
      <c r="M52" s="511"/>
      <c r="N52" s="514"/>
      <c r="O52" s="512"/>
      <c r="P52" s="476"/>
      <c r="U52" s="449"/>
      <c r="W52" s="519"/>
      <c r="X52" s="519"/>
      <c r="Y52" s="519"/>
      <c r="Z52" s="519"/>
      <c r="AA52" s="519"/>
    </row>
    <row r="53" spans="1:29" ht="15.75" customHeight="1">
      <c r="F53" s="522"/>
      <c r="G53" s="527"/>
      <c r="H53" s="527"/>
      <c r="I53" s="527"/>
      <c r="J53" s="527"/>
      <c r="K53" s="527"/>
      <c r="L53" s="528"/>
      <c r="M53" s="523"/>
      <c r="N53" s="523"/>
      <c r="O53" s="527"/>
      <c r="P53" s="527"/>
      <c r="Q53" s="527"/>
      <c r="R53" s="528"/>
      <c r="S53" s="523"/>
      <c r="T53" s="527"/>
      <c r="U53" s="524"/>
      <c r="W53" s="519"/>
      <c r="AA53" s="519"/>
    </row>
    <row r="56" spans="1:29" ht="12.75" customHeight="1">
      <c r="A56" s="435" t="s">
        <v>237</v>
      </c>
      <c r="B56" s="435"/>
      <c r="C56" s="436"/>
      <c r="D56" s="437"/>
      <c r="E56" s="435"/>
      <c r="F56" s="435"/>
      <c r="G56" s="435"/>
      <c r="H56" s="435"/>
      <c r="I56" s="435"/>
      <c r="J56" s="435"/>
      <c r="K56" s="435"/>
      <c r="L56" s="435"/>
      <c r="M56" s="435"/>
      <c r="N56" s="435"/>
      <c r="O56" s="435"/>
      <c r="P56" s="435"/>
      <c r="Q56" s="435"/>
      <c r="R56" s="435"/>
      <c r="S56" s="435"/>
      <c r="T56" s="435"/>
      <c r="U56" s="435"/>
      <c r="V56" s="436"/>
      <c r="W56" s="436"/>
      <c r="X56" s="436"/>
      <c r="Y56" s="436"/>
      <c r="Z56" s="436"/>
      <c r="AA56" s="436"/>
      <c r="AB56" s="436"/>
      <c r="AC56" s="436"/>
    </row>
    <row r="57" spans="1:29">
      <c r="A57" s="529"/>
      <c r="B57" s="529"/>
      <c r="C57" s="530"/>
      <c r="D57" s="531"/>
      <c r="E57" s="532"/>
      <c r="F57" s="533"/>
      <c r="G57" s="534"/>
      <c r="H57" s="535"/>
      <c r="I57" s="535"/>
      <c r="J57" s="535"/>
      <c r="K57" s="535"/>
      <c r="L57" s="535"/>
      <c r="M57" s="535"/>
      <c r="N57" s="535"/>
      <c r="O57" s="535"/>
      <c r="P57" s="535"/>
      <c r="Q57" s="535"/>
      <c r="R57" s="535"/>
      <c r="S57" s="535"/>
      <c r="T57" s="535"/>
      <c r="U57" s="535"/>
      <c r="V57" s="535"/>
      <c r="W57" s="535"/>
      <c r="X57" s="535"/>
      <c r="Y57" s="535"/>
      <c r="Z57" s="535"/>
      <c r="AA57" s="535"/>
      <c r="AB57" s="535"/>
      <c r="AC57" s="535"/>
    </row>
    <row r="58" spans="1:29">
      <c r="A58" s="529"/>
      <c r="B58" s="529"/>
      <c r="C58" s="530"/>
      <c r="D58" s="531"/>
      <c r="E58" s="535"/>
      <c r="F58" s="535"/>
      <c r="G58" s="535"/>
      <c r="H58" s="536" t="s">
        <v>238</v>
      </c>
      <c r="I58" s="533"/>
      <c r="J58" s="533" t="s">
        <v>239</v>
      </c>
      <c r="K58" s="533"/>
      <c r="L58" s="535"/>
      <c r="M58" s="535"/>
      <c r="N58" s="535"/>
      <c r="O58" s="535"/>
      <c r="P58" s="535"/>
      <c r="Q58" s="535"/>
      <c r="R58" s="535"/>
      <c r="S58" s="535"/>
      <c r="T58" s="535"/>
      <c r="U58" s="535"/>
      <c r="V58" s="535"/>
      <c r="W58" s="535"/>
      <c r="X58" s="535"/>
      <c r="Y58" s="535"/>
      <c r="Z58" s="535"/>
      <c r="AA58" s="535"/>
      <c r="AB58" s="535"/>
      <c r="AC58" s="535"/>
    </row>
    <row r="59" spans="1:29">
      <c r="A59" s="529"/>
      <c r="B59" s="529"/>
      <c r="C59" s="530"/>
      <c r="D59" s="531"/>
      <c r="E59" s="535"/>
      <c r="F59" s="535"/>
      <c r="G59" s="535"/>
      <c r="H59" s="537"/>
      <c r="I59" s="533"/>
      <c r="J59" s="533"/>
      <c r="K59" s="533"/>
      <c r="L59" s="535"/>
      <c r="M59" s="535"/>
      <c r="N59" s="535"/>
      <c r="O59" s="535"/>
      <c r="P59" s="535"/>
      <c r="Q59" s="535"/>
      <c r="R59" s="535"/>
      <c r="S59" s="535"/>
      <c r="T59" s="535"/>
      <c r="U59" s="535"/>
      <c r="V59" s="535"/>
      <c r="W59" s="535"/>
      <c r="X59" s="535"/>
      <c r="Y59" s="535"/>
      <c r="Z59" s="535"/>
      <c r="AA59" s="535"/>
      <c r="AB59" s="535"/>
      <c r="AC59" s="535"/>
    </row>
    <row r="60" spans="1:29">
      <c r="A60" s="529"/>
      <c r="B60" s="529"/>
      <c r="C60" s="530"/>
      <c r="D60" s="531"/>
      <c r="E60" s="535"/>
      <c r="F60" s="535"/>
      <c r="G60" s="535"/>
      <c r="H60" s="538" t="s">
        <v>240</v>
      </c>
      <c r="I60" s="533"/>
      <c r="J60" s="533" t="s">
        <v>241</v>
      </c>
      <c r="K60" s="533"/>
      <c r="L60" s="535"/>
      <c r="M60" s="535"/>
      <c r="N60" s="535"/>
      <c r="O60" s="535"/>
      <c r="P60" s="535"/>
      <c r="Q60" s="535"/>
      <c r="R60" s="535"/>
      <c r="S60" s="535"/>
      <c r="T60" s="535"/>
      <c r="U60" s="535"/>
      <c r="V60" s="535"/>
      <c r="W60" s="535"/>
      <c r="X60" s="535"/>
      <c r="Y60" s="535"/>
      <c r="Z60" s="535"/>
      <c r="AA60" s="535"/>
      <c r="AB60" s="535"/>
      <c r="AC60" s="535"/>
    </row>
    <row r="61" spans="1:29">
      <c r="A61" s="529"/>
      <c r="B61" s="529"/>
      <c r="C61" s="530"/>
      <c r="D61" s="531"/>
      <c r="E61" s="535"/>
      <c r="F61" s="535"/>
      <c r="G61" s="535"/>
      <c r="H61" s="537"/>
      <c r="I61" s="533"/>
      <c r="J61" s="533"/>
      <c r="K61" s="533"/>
      <c r="L61" s="535"/>
      <c r="M61" s="535"/>
      <c r="N61" s="535"/>
      <c r="O61" s="535"/>
      <c r="P61" s="535"/>
      <c r="Q61" s="535"/>
      <c r="R61" s="535"/>
      <c r="S61" s="535"/>
      <c r="T61" s="535"/>
      <c r="U61" s="535"/>
      <c r="V61" s="535"/>
      <c r="W61" s="535"/>
      <c r="X61" s="535"/>
      <c r="Y61" s="535"/>
      <c r="Z61" s="535"/>
      <c r="AA61" s="535"/>
      <c r="AB61" s="535"/>
      <c r="AC61" s="535"/>
    </row>
    <row r="62" spans="1:29">
      <c r="A62" s="529"/>
      <c r="B62" s="529"/>
      <c r="C62" s="530"/>
      <c r="D62" s="531"/>
      <c r="E62" s="535"/>
      <c r="F62" s="535"/>
      <c r="G62" s="535"/>
      <c r="H62" s="539" t="s">
        <v>242</v>
      </c>
      <c r="I62" s="533"/>
      <c r="J62" s="533" t="s">
        <v>243</v>
      </c>
      <c r="K62" s="533"/>
      <c r="L62" s="535"/>
      <c r="M62" s="535"/>
      <c r="N62" s="535"/>
      <c r="O62" s="535"/>
      <c r="P62" s="535"/>
      <c r="Q62" s="535"/>
      <c r="R62" s="535"/>
      <c r="S62" s="535"/>
      <c r="T62" s="535"/>
      <c r="U62" s="535"/>
      <c r="V62" s="535"/>
      <c r="W62" s="535"/>
      <c r="X62" s="535"/>
      <c r="Y62" s="535"/>
      <c r="Z62" s="535"/>
      <c r="AA62" s="535"/>
      <c r="AB62" s="535"/>
      <c r="AC62" s="535"/>
    </row>
    <row r="63" spans="1:29">
      <c r="A63" s="529"/>
      <c r="B63" s="529"/>
      <c r="C63" s="530"/>
      <c r="D63" s="531"/>
      <c r="E63" s="535"/>
      <c r="F63" s="535"/>
      <c r="G63" s="535"/>
      <c r="H63" s="537"/>
      <c r="I63" s="533"/>
      <c r="J63" s="533"/>
      <c r="K63" s="533"/>
      <c r="L63" s="535"/>
      <c r="M63" s="535"/>
      <c r="N63" s="535"/>
      <c r="O63" s="535"/>
      <c r="P63" s="535"/>
      <c r="Q63" s="535"/>
      <c r="R63" s="535"/>
      <c r="S63" s="535"/>
      <c r="T63" s="535"/>
      <c r="U63" s="535"/>
      <c r="V63" s="535"/>
      <c r="W63" s="535"/>
      <c r="X63" s="535"/>
      <c r="Y63" s="535"/>
      <c r="Z63" s="535"/>
      <c r="AA63" s="535"/>
      <c r="AB63" s="535"/>
      <c r="AC63" s="535"/>
    </row>
    <row r="64" spans="1:29">
      <c r="A64" s="529"/>
      <c r="B64" s="529"/>
      <c r="C64" s="530"/>
      <c r="D64" s="531"/>
      <c r="E64" s="535"/>
      <c r="F64" s="535"/>
      <c r="G64" s="535"/>
      <c r="H64" s="540" t="s">
        <v>244</v>
      </c>
      <c r="I64" s="533"/>
      <c r="J64" s="533" t="s">
        <v>245</v>
      </c>
      <c r="K64" s="533"/>
      <c r="L64" s="535"/>
      <c r="M64" s="535"/>
      <c r="N64" s="535"/>
      <c r="O64" s="535"/>
      <c r="P64" s="535"/>
      <c r="Q64" s="535"/>
      <c r="R64" s="535"/>
      <c r="S64" s="535"/>
      <c r="T64" s="535"/>
      <c r="U64" s="535"/>
      <c r="V64" s="535"/>
      <c r="W64" s="535"/>
      <c r="X64" s="535"/>
      <c r="Y64" s="535"/>
      <c r="Z64" s="535"/>
      <c r="AA64" s="535"/>
      <c r="AB64" s="535"/>
      <c r="AC64" s="535"/>
    </row>
    <row r="65" spans="1:29">
      <c r="A65" s="529"/>
      <c r="B65" s="529"/>
      <c r="C65" s="530"/>
      <c r="D65" s="531"/>
      <c r="E65" s="535"/>
      <c r="F65" s="535"/>
      <c r="G65" s="535"/>
      <c r="H65" s="537"/>
      <c r="I65" s="533"/>
      <c r="J65" s="533"/>
      <c r="K65" s="533"/>
      <c r="L65" s="535"/>
      <c r="M65" s="535"/>
      <c r="N65" s="535"/>
      <c r="O65" s="535"/>
      <c r="P65" s="535"/>
      <c r="Q65" s="535"/>
      <c r="R65" s="535"/>
      <c r="S65" s="535"/>
      <c r="T65" s="535"/>
      <c r="U65" s="535"/>
      <c r="V65" s="535"/>
      <c r="W65" s="535"/>
      <c r="X65" s="535"/>
      <c r="Y65" s="535"/>
      <c r="Z65" s="535"/>
      <c r="AA65" s="535"/>
      <c r="AB65" s="535"/>
      <c r="AC65" s="535"/>
    </row>
    <row r="66" spans="1:29">
      <c r="A66" s="529"/>
      <c r="B66" s="529"/>
      <c r="C66" s="530"/>
      <c r="D66" s="531"/>
      <c r="H66" s="541" t="s">
        <v>246</v>
      </c>
      <c r="I66" s="533"/>
      <c r="J66" s="533" t="s">
        <v>247</v>
      </c>
      <c r="K66" s="533"/>
    </row>
    <row r="67" spans="1:29">
      <c r="B67" s="466"/>
      <c r="C67" s="542"/>
      <c r="D67" s="531"/>
      <c r="H67" s="434"/>
    </row>
    <row r="68" spans="1:29">
      <c r="B68" s="466"/>
      <c r="C68" s="542"/>
      <c r="D68" s="531"/>
      <c r="H68" s="434"/>
    </row>
    <row r="69" spans="1:29" ht="12.75" customHeight="1">
      <c r="A69" s="435" t="s">
        <v>248</v>
      </c>
      <c r="B69" s="435"/>
      <c r="C69" s="436"/>
      <c r="D69" s="437"/>
      <c r="E69" s="435"/>
      <c r="F69" s="435"/>
      <c r="G69" s="435"/>
      <c r="H69" s="435"/>
      <c r="I69" s="435"/>
      <c r="J69" s="435"/>
      <c r="K69" s="435"/>
      <c r="L69" s="435"/>
      <c r="M69" s="435"/>
      <c r="N69" s="435"/>
      <c r="O69" s="435"/>
      <c r="P69" s="435"/>
      <c r="Q69" s="435"/>
      <c r="R69" s="435"/>
      <c r="S69" s="435"/>
      <c r="T69" s="435"/>
      <c r="U69" s="435"/>
      <c r="V69" s="436"/>
      <c r="W69" s="436"/>
      <c r="X69" s="436"/>
      <c r="Y69" s="436"/>
      <c r="Z69" s="436"/>
      <c r="AA69" s="436"/>
      <c r="AB69" s="436"/>
      <c r="AC69" s="436"/>
    </row>
    <row r="70" spans="1:29">
      <c r="A70" s="543"/>
      <c r="B70" s="543"/>
      <c r="C70" s="544"/>
      <c r="D70" s="490"/>
      <c r="E70" s="519"/>
      <c r="F70" s="519"/>
      <c r="G70" s="533"/>
      <c r="H70" s="535"/>
      <c r="I70" s="535"/>
      <c r="J70" s="535"/>
      <c r="K70" s="535"/>
      <c r="L70" s="535"/>
      <c r="M70" s="535"/>
      <c r="N70" s="535"/>
      <c r="O70" s="535"/>
      <c r="P70" s="535"/>
      <c r="Q70" s="535"/>
      <c r="R70" s="535"/>
      <c r="S70" s="535"/>
      <c r="T70" s="535"/>
      <c r="U70" s="535"/>
      <c r="V70" s="535"/>
      <c r="W70" s="535"/>
      <c r="X70" s="535"/>
      <c r="Y70" s="535"/>
      <c r="Z70" s="535"/>
      <c r="AA70" s="535"/>
      <c r="AB70" s="535"/>
      <c r="AC70" s="535"/>
    </row>
    <row r="71" spans="1:29">
      <c r="A71" s="543"/>
      <c r="B71" s="543" t="s">
        <v>249</v>
      </c>
      <c r="C71" s="544"/>
      <c r="D71" s="490"/>
      <c r="E71" s="519"/>
      <c r="F71" s="519"/>
      <c r="G71" s="533"/>
      <c r="H71" s="535"/>
      <c r="I71" s="535"/>
      <c r="J71" s="535"/>
      <c r="K71" s="535"/>
      <c r="L71" s="535"/>
      <c r="M71" s="535"/>
      <c r="N71" s="535"/>
      <c r="O71" s="535"/>
      <c r="P71" s="535"/>
      <c r="Q71" s="535"/>
      <c r="R71" s="535"/>
      <c r="S71" s="535"/>
      <c r="T71" s="535"/>
      <c r="U71" s="535"/>
      <c r="V71" s="535"/>
      <c r="W71" s="535"/>
      <c r="X71" s="535"/>
      <c r="Y71" s="535"/>
      <c r="Z71" s="535"/>
      <c r="AA71" s="535"/>
      <c r="AB71" s="535"/>
      <c r="AC71" s="535"/>
    </row>
    <row r="72" spans="1:29">
      <c r="A72" s="543"/>
      <c r="B72" s="543"/>
      <c r="C72" s="544"/>
      <c r="D72" s="490"/>
      <c r="E72" s="535"/>
      <c r="F72" s="535"/>
      <c r="G72" s="535"/>
      <c r="H72" s="545" t="s">
        <v>250</v>
      </c>
      <c r="I72" s="533"/>
      <c r="J72" s="519" t="s">
        <v>251</v>
      </c>
      <c r="K72" s="519"/>
      <c r="L72" s="535"/>
      <c r="M72" s="535"/>
      <c r="N72" s="535"/>
      <c r="O72" s="535"/>
      <c r="P72" s="535"/>
      <c r="Q72" s="535"/>
      <c r="R72" s="535"/>
      <c r="S72" s="535"/>
      <c r="T72" s="535"/>
      <c r="U72" s="535"/>
      <c r="V72" s="535"/>
      <c r="W72" s="535"/>
      <c r="X72" s="535"/>
      <c r="Y72" s="535"/>
      <c r="Z72" s="535"/>
      <c r="AA72" s="535"/>
      <c r="AB72" s="535"/>
      <c r="AC72" s="535"/>
    </row>
    <row r="73" spans="1:29">
      <c r="A73" s="543"/>
      <c r="B73" s="543"/>
      <c r="C73" s="544"/>
      <c r="D73" s="490"/>
      <c r="E73" s="535"/>
      <c r="F73" s="535"/>
      <c r="G73" s="535"/>
      <c r="H73" s="519"/>
      <c r="I73" s="533"/>
      <c r="J73" s="533"/>
      <c r="K73" s="533"/>
      <c r="L73" s="535"/>
      <c r="M73" s="535"/>
      <c r="N73" s="535"/>
      <c r="O73" s="535"/>
      <c r="P73" s="535"/>
      <c r="Q73" s="535"/>
      <c r="R73" s="535"/>
      <c r="S73" s="535"/>
      <c r="T73" s="535"/>
      <c r="U73" s="535"/>
      <c r="V73" s="535"/>
      <c r="W73" s="535"/>
      <c r="X73" s="535"/>
      <c r="Y73" s="535"/>
      <c r="Z73" s="535"/>
      <c r="AA73" s="535"/>
      <c r="AB73" s="535"/>
      <c r="AC73" s="535"/>
    </row>
    <row r="74" spans="1:29">
      <c r="A74" s="543"/>
      <c r="B74" s="543"/>
      <c r="C74" s="544"/>
      <c r="D74" s="490"/>
      <c r="E74" s="535"/>
      <c r="F74" s="535"/>
      <c r="G74" s="535"/>
      <c r="H74" s="546" t="s">
        <v>252</v>
      </c>
      <c r="I74" s="533"/>
      <c r="J74" s="519" t="s">
        <v>253</v>
      </c>
      <c r="K74" s="519"/>
      <c r="L74" s="535"/>
      <c r="M74" s="535"/>
      <c r="N74" s="535"/>
      <c r="O74" s="535"/>
      <c r="P74" s="535"/>
      <c r="Q74" s="535"/>
      <c r="R74" s="535"/>
      <c r="S74" s="535"/>
      <c r="T74" s="535"/>
      <c r="U74" s="535"/>
      <c r="V74" s="535"/>
      <c r="W74" s="535"/>
      <c r="X74" s="535"/>
      <c r="Y74" s="535"/>
      <c r="Z74" s="535"/>
      <c r="AA74" s="535"/>
      <c r="AB74" s="535"/>
      <c r="AC74" s="535"/>
    </row>
    <row r="75" spans="1:29">
      <c r="A75" s="543"/>
      <c r="B75" s="543"/>
      <c r="C75" s="544"/>
      <c r="D75" s="490"/>
      <c r="E75" s="535"/>
      <c r="F75" s="535"/>
      <c r="G75" s="535"/>
      <c r="H75" s="519"/>
      <c r="I75" s="533"/>
      <c r="J75" s="519"/>
      <c r="K75" s="519"/>
      <c r="L75" s="535"/>
      <c r="M75" s="535"/>
      <c r="N75" s="535"/>
      <c r="O75" s="535"/>
      <c r="P75" s="535"/>
      <c r="Q75" s="535"/>
      <c r="R75" s="535"/>
      <c r="S75" s="535"/>
      <c r="T75" s="535"/>
      <c r="U75" s="535"/>
      <c r="V75" s="535"/>
      <c r="W75" s="535"/>
      <c r="X75" s="535"/>
      <c r="Y75" s="535"/>
      <c r="Z75" s="535"/>
      <c r="AA75" s="535"/>
      <c r="AB75" s="535"/>
      <c r="AC75" s="535"/>
    </row>
    <row r="76" spans="1:29">
      <c r="A76" s="543"/>
      <c r="B76" s="543"/>
      <c r="C76" s="544"/>
      <c r="D76" s="490"/>
      <c r="E76" s="535"/>
      <c r="F76" s="535"/>
      <c r="G76" s="535"/>
      <c r="H76" s="519" t="s">
        <v>254</v>
      </c>
      <c r="I76" s="533"/>
      <c r="J76" s="535" t="s">
        <v>255</v>
      </c>
      <c r="K76" s="535"/>
      <c r="L76" s="535"/>
      <c r="M76" s="535"/>
      <c r="N76" s="535"/>
      <c r="O76" s="535"/>
      <c r="P76" s="535"/>
      <c r="Q76" s="535"/>
      <c r="R76" s="535"/>
      <c r="S76" s="535"/>
      <c r="T76" s="535"/>
      <c r="U76" s="535"/>
      <c r="V76" s="535"/>
      <c r="W76" s="535"/>
      <c r="X76" s="535"/>
      <c r="Y76" s="535"/>
      <c r="Z76" s="535"/>
      <c r="AA76" s="535"/>
      <c r="AB76" s="535"/>
      <c r="AC76" s="535"/>
    </row>
    <row r="77" spans="1:29">
      <c r="A77" s="543"/>
      <c r="B77" s="543"/>
      <c r="C77" s="544"/>
      <c r="D77" s="490"/>
      <c r="E77" s="535"/>
      <c r="F77" s="535"/>
      <c r="G77" s="535"/>
      <c r="H77" s="519"/>
      <c r="I77" s="533"/>
      <c r="J77" s="535"/>
      <c r="K77" s="535"/>
      <c r="L77" s="535"/>
      <c r="M77" s="535"/>
      <c r="N77" s="535"/>
      <c r="O77" s="535"/>
      <c r="P77" s="535"/>
      <c r="Q77" s="535"/>
      <c r="R77" s="535"/>
      <c r="S77" s="535"/>
      <c r="T77" s="535"/>
      <c r="U77" s="535"/>
      <c r="V77" s="535"/>
      <c r="W77" s="535"/>
      <c r="X77" s="535"/>
      <c r="Y77" s="535"/>
      <c r="Z77" s="535"/>
      <c r="AA77" s="535"/>
      <c r="AB77" s="535"/>
      <c r="AC77" s="535"/>
    </row>
    <row r="78" spans="1:29">
      <c r="A78" s="543"/>
      <c r="B78" s="543"/>
      <c r="C78" s="544"/>
      <c r="D78" s="490"/>
      <c r="E78" s="535"/>
      <c r="F78" s="535"/>
      <c r="G78" s="535"/>
      <c r="H78" s="606" t="s">
        <v>304</v>
      </c>
      <c r="I78" s="533"/>
      <c r="J78" s="535" t="s">
        <v>303</v>
      </c>
      <c r="K78" s="535"/>
      <c r="L78" s="535"/>
      <c r="M78" s="535"/>
      <c r="N78" s="535"/>
      <c r="O78" s="535"/>
      <c r="P78" s="535"/>
      <c r="Q78" s="535"/>
      <c r="R78" s="535"/>
      <c r="S78" s="535"/>
      <c r="T78" s="535"/>
      <c r="U78" s="535"/>
      <c r="V78" s="535"/>
      <c r="W78" s="535"/>
      <c r="X78" s="535"/>
      <c r="Y78" s="535"/>
      <c r="Z78" s="535"/>
      <c r="AA78" s="535"/>
      <c r="AB78" s="535"/>
      <c r="AC78" s="535"/>
    </row>
    <row r="79" spans="1:29">
      <c r="A79" s="543"/>
      <c r="B79" s="543"/>
      <c r="C79" s="544"/>
      <c r="D79" s="490"/>
      <c r="E79" s="535"/>
      <c r="F79" s="535"/>
      <c r="G79" s="535"/>
      <c r="H79" s="519"/>
      <c r="I79" s="533"/>
      <c r="J79" s="535"/>
      <c r="K79" s="535"/>
      <c r="L79" s="535"/>
      <c r="M79" s="535"/>
      <c r="N79" s="535"/>
      <c r="O79" s="535"/>
      <c r="P79" s="535"/>
      <c r="Q79" s="535"/>
      <c r="R79" s="535"/>
      <c r="S79" s="535"/>
      <c r="T79" s="535"/>
      <c r="U79" s="535"/>
      <c r="V79" s="535"/>
      <c r="W79" s="535"/>
      <c r="X79" s="535"/>
      <c r="Y79" s="535"/>
      <c r="Z79" s="535"/>
      <c r="AA79" s="535"/>
      <c r="AB79" s="535"/>
      <c r="AC79" s="535"/>
    </row>
    <row r="80" spans="1:29">
      <c r="A80" s="543"/>
      <c r="B80" s="543" t="s">
        <v>256</v>
      </c>
      <c r="C80" s="544"/>
      <c r="D80" s="490"/>
      <c r="E80" s="535"/>
      <c r="F80" s="535"/>
      <c r="G80" s="535"/>
      <c r="H80" s="519"/>
      <c r="I80" s="533"/>
      <c r="J80" s="519"/>
      <c r="K80" s="519"/>
      <c r="L80" s="535"/>
      <c r="M80" s="535"/>
      <c r="N80" s="535"/>
      <c r="O80" s="535"/>
      <c r="P80" s="535"/>
      <c r="Q80" s="535"/>
      <c r="R80" s="535"/>
      <c r="S80" s="535"/>
      <c r="T80" s="535"/>
      <c r="U80" s="535"/>
      <c r="V80" s="535"/>
      <c r="W80" s="535"/>
      <c r="X80" s="535"/>
      <c r="Y80" s="535"/>
      <c r="Z80" s="535"/>
      <c r="AA80" s="535"/>
      <c r="AB80" s="535"/>
      <c r="AC80" s="535"/>
    </row>
    <row r="81" spans="1:29">
      <c r="A81" s="543"/>
      <c r="B81" s="543"/>
      <c r="C81" s="544"/>
      <c r="D81" s="490"/>
      <c r="E81" s="535"/>
      <c r="F81" s="535"/>
      <c r="G81" s="535"/>
      <c r="H81" s="547" t="s">
        <v>257</v>
      </c>
      <c r="I81" s="533"/>
      <c r="J81" s="519" t="s">
        <v>220</v>
      </c>
      <c r="K81" s="519"/>
      <c r="L81" s="535"/>
      <c r="M81" s="535"/>
      <c r="N81" s="535"/>
      <c r="O81" s="535"/>
      <c r="P81" s="535"/>
      <c r="Q81" s="535"/>
      <c r="R81" s="535"/>
      <c r="S81" s="535"/>
      <c r="T81" s="535"/>
      <c r="U81" s="535"/>
      <c r="V81" s="535"/>
      <c r="W81" s="535"/>
      <c r="X81" s="535"/>
      <c r="Y81" s="535"/>
      <c r="Z81" s="535"/>
      <c r="AA81" s="535"/>
      <c r="AB81" s="535"/>
      <c r="AC81" s="535"/>
    </row>
    <row r="82" spans="1:29">
      <c r="A82" s="543"/>
      <c r="B82" s="543"/>
      <c r="C82" s="544"/>
      <c r="D82" s="490"/>
      <c r="E82" s="535"/>
      <c r="F82" s="535"/>
      <c r="G82" s="535"/>
      <c r="H82" s="519"/>
      <c r="I82" s="533"/>
      <c r="J82" s="519"/>
      <c r="K82" s="519"/>
      <c r="L82" s="535"/>
      <c r="M82" s="535"/>
      <c r="N82" s="535"/>
      <c r="O82" s="535"/>
      <c r="P82" s="535"/>
      <c r="Q82" s="535"/>
      <c r="R82" s="535"/>
      <c r="S82" s="535"/>
      <c r="T82" s="535"/>
      <c r="U82" s="535"/>
      <c r="V82" s="535"/>
      <c r="W82" s="535"/>
      <c r="X82" s="535"/>
      <c r="Y82" s="535"/>
      <c r="Z82" s="535"/>
      <c r="AA82" s="535"/>
      <c r="AB82" s="535"/>
      <c r="AC82" s="535"/>
    </row>
    <row r="83" spans="1:29">
      <c r="A83" s="543"/>
      <c r="B83" s="543"/>
      <c r="C83" s="544"/>
      <c r="D83" s="490"/>
      <c r="E83" s="535"/>
      <c r="F83" s="535"/>
      <c r="G83" s="535"/>
      <c r="H83" s="563" t="s">
        <v>297</v>
      </c>
      <c r="I83" s="533"/>
      <c r="J83" s="519" t="s">
        <v>296</v>
      </c>
      <c r="K83" s="519"/>
      <c r="L83" s="535"/>
      <c r="M83" s="535"/>
      <c r="N83" s="535"/>
      <c r="O83" s="535"/>
      <c r="P83" s="535"/>
      <c r="Q83" s="535"/>
      <c r="R83" s="535"/>
      <c r="S83" s="535"/>
      <c r="T83" s="535"/>
      <c r="U83" s="535"/>
      <c r="V83" s="535"/>
      <c r="W83" s="535"/>
      <c r="X83" s="535"/>
      <c r="Y83" s="535"/>
      <c r="Z83" s="535"/>
      <c r="AA83" s="535"/>
      <c r="AB83" s="535"/>
      <c r="AC83" s="535"/>
    </row>
    <row r="84" spans="1:29">
      <c r="A84" s="543"/>
      <c r="B84" s="543"/>
      <c r="C84" s="544"/>
      <c r="D84" s="490"/>
      <c r="E84" s="535"/>
      <c r="F84" s="535"/>
      <c r="G84" s="535"/>
      <c r="H84" s="519"/>
      <c r="I84" s="533"/>
      <c r="J84" s="519"/>
      <c r="K84" s="519"/>
      <c r="L84" s="535"/>
      <c r="M84" s="535"/>
      <c r="N84" s="535"/>
      <c r="O84" s="535"/>
      <c r="P84" s="535"/>
      <c r="Q84" s="535"/>
      <c r="R84" s="535"/>
      <c r="S84" s="535"/>
      <c r="T84" s="535"/>
      <c r="U84" s="535"/>
      <c r="V84" s="535"/>
      <c r="W84" s="535"/>
      <c r="X84" s="535"/>
      <c r="Y84" s="535"/>
      <c r="Z84" s="535"/>
      <c r="AA84" s="535"/>
      <c r="AB84" s="535"/>
      <c r="AC84" s="535"/>
    </row>
    <row r="85" spans="1:29">
      <c r="A85" s="543"/>
      <c r="B85" s="543"/>
      <c r="C85" s="544"/>
      <c r="D85" s="490"/>
      <c r="E85" s="535"/>
      <c r="F85" s="535"/>
      <c r="G85" s="535"/>
      <c r="H85" s="548" t="s">
        <v>258</v>
      </c>
      <c r="I85" s="533"/>
      <c r="J85" s="519" t="s">
        <v>259</v>
      </c>
      <c r="K85" s="519"/>
      <c r="L85" s="535"/>
      <c r="M85" s="535"/>
      <c r="N85" s="535"/>
      <c r="O85" s="535"/>
      <c r="P85" s="535"/>
      <c r="Q85" s="535"/>
      <c r="R85" s="535"/>
      <c r="S85" s="535"/>
      <c r="T85" s="535"/>
      <c r="U85" s="535"/>
      <c r="V85" s="535"/>
      <c r="W85" s="535"/>
      <c r="X85" s="535"/>
      <c r="Y85" s="535"/>
      <c r="Z85" s="535"/>
      <c r="AA85" s="535"/>
      <c r="AB85" s="535"/>
      <c r="AC85" s="535"/>
    </row>
    <row r="86" spans="1:29">
      <c r="A86" s="543"/>
      <c r="B86" s="543"/>
      <c r="C86" s="544"/>
      <c r="D86" s="490"/>
      <c r="E86" s="535"/>
      <c r="F86" s="535"/>
      <c r="G86" s="535"/>
      <c r="H86" s="519"/>
      <c r="I86" s="533"/>
      <c r="J86" s="535"/>
      <c r="K86" s="535"/>
      <c r="L86" s="535"/>
      <c r="M86" s="535"/>
      <c r="N86" s="535"/>
      <c r="O86" s="535"/>
      <c r="P86" s="535"/>
      <c r="Q86" s="535"/>
      <c r="R86" s="535"/>
      <c r="S86" s="535"/>
      <c r="T86" s="535"/>
      <c r="U86" s="535"/>
      <c r="V86" s="535"/>
      <c r="W86" s="535"/>
      <c r="X86" s="535"/>
      <c r="Y86" s="535"/>
      <c r="Z86" s="535"/>
      <c r="AA86" s="535"/>
      <c r="AB86" s="535"/>
      <c r="AC86" s="535"/>
    </row>
    <row r="87" spans="1:29">
      <c r="A87" s="543"/>
      <c r="B87" s="543"/>
      <c r="C87" s="544"/>
      <c r="D87" s="490"/>
      <c r="E87" s="535"/>
      <c r="F87" s="535"/>
      <c r="G87" s="535"/>
      <c r="H87" s="549" t="s">
        <v>260</v>
      </c>
      <c r="I87" s="533"/>
      <c r="J87" s="519" t="s">
        <v>261</v>
      </c>
      <c r="K87" s="519"/>
      <c r="L87" s="535"/>
      <c r="M87" s="535"/>
      <c r="N87" s="535"/>
      <c r="O87" s="535"/>
      <c r="P87" s="535"/>
      <c r="Q87" s="535"/>
      <c r="R87" s="535"/>
      <c r="S87" s="535"/>
      <c r="T87" s="535"/>
      <c r="U87" s="535"/>
      <c r="V87" s="535"/>
      <c r="W87" s="535"/>
      <c r="X87" s="535"/>
      <c r="Y87" s="535"/>
      <c r="Z87" s="535"/>
      <c r="AA87" s="535"/>
      <c r="AB87" s="535"/>
      <c r="AC87" s="535"/>
    </row>
    <row r="88" spans="1:29">
      <c r="A88" s="543"/>
      <c r="B88" s="543"/>
      <c r="C88" s="544"/>
      <c r="D88" s="490"/>
      <c r="E88" s="535"/>
      <c r="F88" s="535"/>
      <c r="G88" s="535"/>
      <c r="H88" s="519"/>
      <c r="I88" s="533"/>
      <c r="J88" s="519"/>
      <c r="K88" s="519"/>
      <c r="L88" s="535"/>
      <c r="M88" s="535"/>
      <c r="N88" s="535"/>
      <c r="O88" s="535"/>
      <c r="P88" s="535"/>
      <c r="Q88" s="535"/>
      <c r="R88" s="535"/>
      <c r="S88" s="535"/>
      <c r="T88" s="535"/>
      <c r="U88" s="535"/>
      <c r="V88" s="535"/>
      <c r="W88" s="535"/>
      <c r="X88" s="535"/>
      <c r="Y88" s="535"/>
      <c r="Z88" s="535"/>
      <c r="AA88" s="535"/>
      <c r="AB88" s="535"/>
      <c r="AC88" s="535"/>
    </row>
    <row r="89" spans="1:29">
      <c r="A89" s="543"/>
      <c r="B89" s="543"/>
      <c r="C89" s="544"/>
      <c r="D89" s="490"/>
      <c r="E89" s="535"/>
      <c r="F89" s="535"/>
      <c r="G89" s="535"/>
      <c r="H89" s="548" t="s">
        <v>262</v>
      </c>
      <c r="I89" s="533"/>
      <c r="J89" s="519" t="s">
        <v>263</v>
      </c>
      <c r="K89" s="519"/>
      <c r="L89" s="535"/>
      <c r="M89" s="535"/>
      <c r="N89" s="535"/>
      <c r="O89" s="535"/>
      <c r="P89" s="535"/>
      <c r="Q89" s="535"/>
      <c r="R89" s="535"/>
      <c r="S89" s="535"/>
      <c r="T89" s="535"/>
      <c r="U89" s="535"/>
      <c r="V89" s="535"/>
      <c r="W89" s="535"/>
      <c r="X89" s="535"/>
      <c r="Y89" s="535"/>
      <c r="Z89" s="535"/>
      <c r="AA89" s="535"/>
      <c r="AB89" s="535"/>
      <c r="AC89" s="535"/>
    </row>
    <row r="90" spans="1:29">
      <c r="A90" s="543"/>
      <c r="B90" s="543"/>
      <c r="C90" s="544"/>
      <c r="D90" s="490"/>
      <c r="E90" s="535"/>
      <c r="F90" s="535"/>
      <c r="G90" s="535"/>
      <c r="H90" s="533"/>
      <c r="I90" s="533"/>
      <c r="J90" s="519"/>
      <c r="K90" s="519"/>
      <c r="L90" s="535"/>
      <c r="M90" s="535"/>
      <c r="N90" s="535"/>
      <c r="O90" s="535"/>
      <c r="P90" s="535"/>
      <c r="Q90" s="535"/>
      <c r="R90" s="535"/>
      <c r="S90" s="535"/>
      <c r="T90" s="535"/>
      <c r="U90" s="535"/>
      <c r="V90" s="535"/>
      <c r="W90" s="535"/>
      <c r="X90" s="535"/>
      <c r="Y90" s="535"/>
      <c r="Z90" s="535"/>
      <c r="AA90" s="535"/>
      <c r="AB90" s="535"/>
      <c r="AC90" s="535"/>
    </row>
    <row r="91" spans="1:29">
      <c r="A91" s="543"/>
      <c r="B91" s="543" t="s">
        <v>264</v>
      </c>
      <c r="C91" s="544"/>
      <c r="D91" s="490"/>
      <c r="E91" s="535"/>
      <c r="F91" s="535"/>
      <c r="G91" s="535"/>
      <c r="H91" s="519"/>
      <c r="I91" s="533"/>
      <c r="J91" s="519"/>
      <c r="K91" s="519"/>
      <c r="L91" s="535"/>
      <c r="M91" s="535"/>
      <c r="N91" s="535"/>
      <c r="O91" s="535"/>
      <c r="P91" s="535"/>
      <c r="Q91" s="535"/>
      <c r="R91" s="535"/>
      <c r="S91" s="535"/>
      <c r="T91" s="535"/>
      <c r="U91" s="535"/>
      <c r="V91" s="535"/>
      <c r="W91" s="535"/>
      <c r="X91" s="535"/>
      <c r="Y91" s="535"/>
      <c r="Z91" s="535"/>
      <c r="AA91" s="535"/>
      <c r="AB91" s="535"/>
      <c r="AC91" s="535"/>
    </row>
    <row r="92" spans="1:29">
      <c r="A92" s="543"/>
      <c r="B92" s="543"/>
      <c r="C92" s="544"/>
      <c r="D92" s="490"/>
      <c r="E92" s="535"/>
      <c r="F92" s="535"/>
      <c r="G92" s="535"/>
      <c r="H92" s="550" t="s">
        <v>265</v>
      </c>
      <c r="I92" s="533"/>
      <c r="J92" s="519" t="s">
        <v>266</v>
      </c>
      <c r="K92" s="519"/>
      <c r="L92" s="535"/>
      <c r="M92" s="535"/>
      <c r="N92" s="535"/>
      <c r="O92" s="535"/>
      <c r="P92" s="535"/>
      <c r="Q92" s="535"/>
      <c r="R92" s="535"/>
      <c r="S92" s="535"/>
      <c r="T92" s="535"/>
      <c r="U92" s="535"/>
      <c r="V92" s="535"/>
      <c r="W92" s="535"/>
      <c r="X92" s="535"/>
      <c r="Y92" s="535"/>
      <c r="Z92" s="535"/>
      <c r="AA92" s="535"/>
      <c r="AB92" s="535"/>
      <c r="AC92" s="535"/>
    </row>
    <row r="93" spans="1:29">
      <c r="A93" s="543"/>
      <c r="B93" s="543"/>
      <c r="C93" s="544"/>
      <c r="D93" s="490"/>
      <c r="E93" s="535"/>
      <c r="F93" s="535"/>
      <c r="G93" s="535"/>
      <c r="H93" s="535"/>
      <c r="I93" s="533"/>
      <c r="J93" s="519"/>
      <c r="K93" s="519"/>
      <c r="L93" s="535"/>
      <c r="M93" s="535"/>
      <c r="N93" s="535"/>
      <c r="O93" s="535"/>
      <c r="P93" s="535"/>
      <c r="Q93" s="535"/>
      <c r="R93" s="535"/>
      <c r="S93" s="535"/>
      <c r="T93" s="535"/>
      <c r="U93" s="535"/>
      <c r="V93" s="535"/>
      <c r="W93" s="535"/>
      <c r="X93" s="535"/>
      <c r="Y93" s="535"/>
      <c r="Z93" s="535"/>
      <c r="AA93" s="535"/>
      <c r="AB93" s="535"/>
      <c r="AC93" s="535"/>
    </row>
    <row r="94" spans="1:29">
      <c r="A94" s="543"/>
      <c r="B94" s="543"/>
      <c r="C94" s="544"/>
      <c r="D94" s="490"/>
      <c r="E94" s="535"/>
      <c r="F94" s="535"/>
      <c r="G94" s="535"/>
      <c r="H94" s="551" t="s">
        <v>267</v>
      </c>
      <c r="I94" s="519"/>
      <c r="J94" s="533" t="s">
        <v>268</v>
      </c>
      <c r="K94" s="533"/>
      <c r="L94" s="535"/>
      <c r="M94" s="535"/>
      <c r="N94" s="535"/>
      <c r="O94" s="535"/>
      <c r="P94" s="535"/>
      <c r="Q94" s="535"/>
      <c r="R94" s="535"/>
      <c r="S94" s="535"/>
      <c r="T94" s="535"/>
      <c r="U94" s="535"/>
      <c r="V94" s="535"/>
      <c r="W94" s="535"/>
      <c r="X94" s="535"/>
      <c r="Y94" s="535"/>
      <c r="Z94" s="535"/>
      <c r="AA94" s="535"/>
      <c r="AB94" s="535"/>
      <c r="AC94" s="535"/>
    </row>
    <row r="95" spans="1:29">
      <c r="A95" s="543"/>
      <c r="B95" s="543"/>
      <c r="C95" s="544"/>
      <c r="D95" s="490"/>
      <c r="E95" s="535"/>
      <c r="F95" s="535"/>
      <c r="G95" s="535"/>
      <c r="H95" s="519"/>
      <c r="I95" s="533"/>
      <c r="J95" s="519"/>
      <c r="K95" s="519"/>
      <c r="L95" s="535"/>
      <c r="M95" s="535"/>
      <c r="N95" s="535"/>
      <c r="O95" s="535"/>
      <c r="P95" s="535"/>
      <c r="Q95" s="535"/>
      <c r="R95" s="535"/>
      <c r="S95" s="535"/>
      <c r="T95" s="535"/>
      <c r="U95" s="535"/>
      <c r="V95" s="535"/>
      <c r="W95" s="535"/>
      <c r="X95" s="535"/>
      <c r="Y95" s="535"/>
      <c r="Z95" s="535"/>
      <c r="AA95" s="535"/>
      <c r="AB95" s="535"/>
      <c r="AC95" s="535"/>
    </row>
    <row r="96" spans="1:29">
      <c r="A96" s="543"/>
      <c r="B96" s="543"/>
      <c r="C96" s="544"/>
      <c r="D96" s="490"/>
      <c r="E96" s="535"/>
      <c r="F96" s="535"/>
      <c r="G96" s="535"/>
      <c r="H96" s="552" t="s">
        <v>269</v>
      </c>
      <c r="I96" s="533"/>
      <c r="J96" s="519" t="s">
        <v>270</v>
      </c>
      <c r="K96" s="519"/>
      <c r="L96" s="535"/>
      <c r="M96" s="535"/>
      <c r="N96" s="535"/>
      <c r="O96" s="535"/>
      <c r="P96" s="535"/>
      <c r="Q96" s="535"/>
      <c r="R96" s="535"/>
      <c r="S96" s="535"/>
      <c r="T96" s="535"/>
      <c r="U96" s="535"/>
      <c r="V96" s="535"/>
      <c r="W96" s="535"/>
      <c r="X96" s="535"/>
      <c r="Y96" s="535"/>
      <c r="Z96" s="535"/>
      <c r="AA96" s="535"/>
      <c r="AB96" s="535"/>
      <c r="AC96" s="535"/>
    </row>
    <row r="97" spans="1:29">
      <c r="A97" s="543"/>
      <c r="B97" s="543"/>
      <c r="C97" s="544"/>
      <c r="D97" s="490"/>
      <c r="E97" s="535"/>
      <c r="F97" s="535"/>
      <c r="G97" s="535"/>
      <c r="H97" s="535"/>
      <c r="I97" s="533"/>
      <c r="J97" s="519"/>
      <c r="K97" s="519"/>
      <c r="L97" s="535"/>
      <c r="M97" s="535"/>
      <c r="N97" s="535"/>
      <c r="O97" s="535"/>
      <c r="P97" s="535"/>
      <c r="Q97" s="535"/>
      <c r="R97" s="535"/>
      <c r="S97" s="535"/>
      <c r="T97" s="535"/>
      <c r="U97" s="535"/>
      <c r="V97" s="535"/>
      <c r="W97" s="535"/>
      <c r="X97" s="535"/>
      <c r="Y97" s="535"/>
      <c r="Z97" s="535"/>
      <c r="AA97" s="535"/>
      <c r="AB97" s="535"/>
      <c r="AC97" s="535"/>
    </row>
    <row r="98" spans="1:29">
      <c r="A98" s="543"/>
      <c r="B98" s="543"/>
      <c r="C98" s="544"/>
      <c r="D98" s="490"/>
      <c r="E98" s="535"/>
      <c r="F98" s="535"/>
      <c r="G98" s="535"/>
      <c r="H98" s="553" t="s">
        <v>271</v>
      </c>
      <c r="I98" s="533"/>
      <c r="J98" s="519" t="s">
        <v>272</v>
      </c>
      <c r="K98" s="519"/>
      <c r="L98" s="535"/>
      <c r="M98" s="535"/>
      <c r="N98" s="535"/>
      <c r="O98" s="535"/>
      <c r="P98" s="535"/>
      <c r="Q98" s="535"/>
      <c r="R98" s="535"/>
      <c r="S98" s="535"/>
      <c r="T98" s="535"/>
      <c r="U98" s="535"/>
      <c r="V98" s="535"/>
      <c r="W98" s="535"/>
      <c r="X98" s="535"/>
      <c r="Y98" s="535"/>
      <c r="Z98" s="535"/>
      <c r="AA98" s="535"/>
      <c r="AB98" s="535"/>
      <c r="AC98" s="535"/>
    </row>
    <row r="99" spans="1:29">
      <c r="B99" s="444"/>
      <c r="C99" s="554"/>
      <c r="D99" s="531"/>
      <c r="H99" s="535"/>
    </row>
    <row r="100" spans="1:29">
      <c r="B100" s="444"/>
      <c r="C100" s="554"/>
      <c r="D100" s="531"/>
      <c r="H100" s="555" t="s">
        <v>273</v>
      </c>
      <c r="J100" s="519" t="s">
        <v>274</v>
      </c>
      <c r="K100" s="519"/>
    </row>
    <row r="101" spans="1:29">
      <c r="B101" s="444"/>
      <c r="C101" s="554"/>
      <c r="D101" s="531"/>
      <c r="H101" s="535"/>
    </row>
    <row r="102" spans="1:29">
      <c r="A102" s="543"/>
      <c r="B102" s="543" t="s">
        <v>275</v>
      </c>
      <c r="C102" s="544"/>
      <c r="D102" s="490"/>
      <c r="E102" s="535"/>
      <c r="F102" s="535"/>
      <c r="G102" s="535"/>
      <c r="H102" s="519"/>
      <c r="I102" s="533"/>
      <c r="J102" s="519"/>
      <c r="K102" s="519"/>
      <c r="L102" s="535"/>
      <c r="M102" s="535"/>
      <c r="N102" s="535"/>
      <c r="O102" s="535"/>
      <c r="P102" s="535"/>
      <c r="Q102" s="535"/>
      <c r="R102" s="535"/>
      <c r="S102" s="535"/>
      <c r="T102" s="535"/>
      <c r="U102" s="535"/>
      <c r="V102" s="535"/>
      <c r="W102" s="535"/>
      <c r="X102" s="535"/>
      <c r="Y102" s="535"/>
      <c r="Z102" s="535"/>
      <c r="AA102" s="535"/>
      <c r="AB102" s="535"/>
      <c r="AC102" s="535"/>
    </row>
    <row r="103" spans="1:29">
      <c r="A103" s="543"/>
      <c r="B103" s="543"/>
      <c r="C103" s="544"/>
      <c r="D103" s="490"/>
      <c r="E103" s="535"/>
      <c r="F103" s="535"/>
      <c r="G103" s="535"/>
      <c r="H103" s="556" t="s">
        <v>276</v>
      </c>
      <c r="I103" s="533"/>
      <c r="J103" s="519" t="s">
        <v>277</v>
      </c>
      <c r="K103" s="519"/>
      <c r="L103" s="535"/>
      <c r="M103" s="535"/>
      <c r="N103" s="535"/>
      <c r="O103" s="535"/>
      <c r="P103" s="535"/>
      <c r="Q103" s="535"/>
      <c r="R103" s="535"/>
      <c r="S103" s="535"/>
      <c r="T103" s="535"/>
      <c r="U103" s="535"/>
      <c r="V103" s="535"/>
      <c r="W103" s="535"/>
      <c r="X103" s="535"/>
      <c r="Y103" s="535"/>
      <c r="Z103" s="535"/>
      <c r="AA103" s="535"/>
      <c r="AB103" s="535"/>
      <c r="AC103" s="535"/>
    </row>
    <row r="104" spans="1:29">
      <c r="A104" s="543"/>
      <c r="B104" s="543"/>
      <c r="C104" s="544"/>
      <c r="D104" s="490"/>
      <c r="E104" s="535"/>
      <c r="F104" s="535"/>
      <c r="G104" s="535"/>
      <c r="H104" s="535"/>
      <c r="I104" s="533"/>
      <c r="J104" s="519"/>
      <c r="K104" s="519"/>
      <c r="L104" s="535"/>
      <c r="M104" s="535"/>
      <c r="N104" s="535"/>
      <c r="O104" s="535"/>
      <c r="P104" s="535"/>
      <c r="Q104" s="535"/>
      <c r="R104" s="535"/>
      <c r="S104" s="535"/>
      <c r="T104" s="535"/>
      <c r="U104" s="535"/>
      <c r="V104" s="535"/>
      <c r="W104" s="535"/>
      <c r="X104" s="535"/>
      <c r="Y104" s="535"/>
      <c r="Z104" s="535"/>
      <c r="AA104" s="535"/>
      <c r="AB104" s="535"/>
      <c r="AC104" s="535"/>
    </row>
    <row r="105" spans="1:29">
      <c r="A105" s="543"/>
      <c r="B105" s="543"/>
      <c r="C105" s="544"/>
      <c r="D105" s="490"/>
      <c r="E105" s="535"/>
      <c r="F105" s="535"/>
      <c r="G105" s="535"/>
      <c r="H105" s="557" t="s">
        <v>278</v>
      </c>
      <c r="I105" s="533"/>
      <c r="J105" s="519" t="s">
        <v>279</v>
      </c>
      <c r="K105" s="519"/>
      <c r="L105" s="535"/>
      <c r="M105" s="535"/>
      <c r="N105" s="535"/>
      <c r="O105" s="535"/>
      <c r="P105" s="535"/>
      <c r="Q105" s="535"/>
      <c r="R105" s="535"/>
      <c r="S105" s="535"/>
      <c r="T105" s="535"/>
      <c r="U105" s="535"/>
      <c r="V105" s="535"/>
      <c r="W105" s="535"/>
      <c r="X105" s="535"/>
      <c r="Y105" s="535"/>
      <c r="Z105" s="535"/>
      <c r="AA105" s="535"/>
      <c r="AB105" s="535"/>
      <c r="AC105" s="535"/>
    </row>
    <row r="106" spans="1:29">
      <c r="A106" s="543"/>
      <c r="B106" s="543"/>
      <c r="C106" s="544"/>
      <c r="D106" s="490"/>
      <c r="E106" s="535"/>
      <c r="F106" s="535"/>
      <c r="G106" s="535"/>
      <c r="H106" s="519"/>
      <c r="I106" s="533"/>
      <c r="J106" s="519"/>
      <c r="K106" s="519"/>
      <c r="L106" s="535"/>
      <c r="M106" s="535"/>
      <c r="N106" s="535"/>
      <c r="O106" s="535"/>
      <c r="P106" s="535"/>
      <c r="Q106" s="535"/>
      <c r="R106" s="535"/>
      <c r="S106" s="535"/>
      <c r="T106" s="535"/>
      <c r="U106" s="535"/>
      <c r="V106" s="535"/>
      <c r="W106" s="535"/>
      <c r="X106" s="535"/>
      <c r="Y106" s="535"/>
      <c r="Z106" s="535"/>
      <c r="AA106" s="535"/>
      <c r="AB106" s="535"/>
      <c r="AC106" s="535"/>
    </row>
    <row r="107" spans="1:29">
      <c r="A107" s="543"/>
      <c r="B107" s="543"/>
      <c r="C107" s="544"/>
      <c r="D107" s="490"/>
      <c r="E107" s="535"/>
      <c r="F107" s="535"/>
      <c r="G107" s="535"/>
      <c r="H107" s="558" t="s">
        <v>280</v>
      </c>
      <c r="I107" s="533"/>
      <c r="J107" s="519" t="s">
        <v>281</v>
      </c>
      <c r="K107" s="519"/>
      <c r="L107" s="535"/>
      <c r="M107" s="535"/>
      <c r="N107" s="535"/>
      <c r="O107" s="535"/>
      <c r="P107" s="535"/>
      <c r="Q107" s="535"/>
      <c r="R107" s="535"/>
      <c r="S107" s="535"/>
      <c r="T107" s="535"/>
      <c r="U107" s="535"/>
      <c r="V107" s="535"/>
      <c r="W107" s="535"/>
      <c r="X107" s="535"/>
      <c r="Y107" s="535"/>
      <c r="Z107" s="535"/>
      <c r="AA107" s="535"/>
      <c r="AB107" s="535"/>
      <c r="AC107" s="535"/>
    </row>
    <row r="108" spans="1:29">
      <c r="A108" s="543"/>
      <c r="B108" s="543"/>
      <c r="C108" s="544"/>
      <c r="D108" s="490"/>
      <c r="E108" s="519"/>
      <c r="F108" s="533"/>
      <c r="G108" s="533"/>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5"/>
    </row>
    <row r="109" spans="1:29">
      <c r="B109" s="466"/>
      <c r="C109" s="542"/>
      <c r="E109" s="532"/>
      <c r="G109" s="532"/>
      <c r="H109" s="434"/>
    </row>
    <row r="110" spans="1:29" ht="12.75" customHeight="1">
      <c r="A110" s="435" t="s">
        <v>282</v>
      </c>
      <c r="B110" s="435"/>
      <c r="C110" s="436"/>
      <c r="D110" s="437"/>
      <c r="E110" s="435"/>
      <c r="F110" s="435"/>
      <c r="G110" s="435"/>
      <c r="H110" s="435"/>
      <c r="I110" s="435"/>
      <c r="J110" s="435"/>
      <c r="K110" s="435"/>
      <c r="L110" s="435"/>
      <c r="M110" s="435"/>
      <c r="N110" s="435"/>
      <c r="O110" s="435"/>
      <c r="P110" s="435"/>
      <c r="Q110" s="435"/>
      <c r="R110" s="435"/>
      <c r="S110" s="435"/>
      <c r="T110" s="435"/>
      <c r="U110" s="435"/>
      <c r="V110" s="436"/>
      <c r="W110" s="436"/>
      <c r="X110" s="436"/>
      <c r="Y110" s="436"/>
      <c r="Z110" s="436"/>
      <c r="AA110" s="436"/>
      <c r="AB110" s="436"/>
      <c r="AC110" s="436"/>
    </row>
    <row r="111" spans="1:29">
      <c r="B111" s="444"/>
      <c r="C111" s="554"/>
      <c r="D111" s="531"/>
      <c r="H111" s="434"/>
    </row>
    <row r="112" spans="1:29">
      <c r="B112" s="444"/>
      <c r="C112" s="554"/>
      <c r="D112" s="531"/>
      <c r="H112" s="434" t="s">
        <v>283</v>
      </c>
      <c r="I112" s="434" t="s">
        <v>284</v>
      </c>
    </row>
    <row r="113" spans="1:9">
      <c r="B113" s="444"/>
      <c r="C113" s="554"/>
      <c r="D113" s="531"/>
      <c r="H113" s="434" t="s">
        <v>285</v>
      </c>
      <c r="I113" s="434" t="s">
        <v>286</v>
      </c>
    </row>
    <row r="114" spans="1:9">
      <c r="B114" s="444"/>
      <c r="C114" s="554"/>
      <c r="D114" s="531"/>
      <c r="H114" s="434" t="s">
        <v>287</v>
      </c>
      <c r="I114" s="434" t="s">
        <v>288</v>
      </c>
    </row>
    <row r="115" spans="1:9">
      <c r="B115" s="444"/>
      <c r="C115" s="554"/>
      <c r="D115" s="531"/>
      <c r="H115" s="434" t="s">
        <v>289</v>
      </c>
      <c r="I115" s="445" t="s">
        <v>290</v>
      </c>
    </row>
    <row r="116" spans="1:9">
      <c r="B116" s="444"/>
      <c r="C116" s="554"/>
      <c r="D116" s="531"/>
      <c r="H116" s="434" t="s">
        <v>291</v>
      </c>
      <c r="I116" s="445" t="s">
        <v>70</v>
      </c>
    </row>
    <row r="117" spans="1:9">
      <c r="B117" s="444"/>
      <c r="C117" s="554"/>
      <c r="D117" s="531"/>
      <c r="G117" s="445"/>
      <c r="H117" s="434" t="s">
        <v>292</v>
      </c>
      <c r="I117" s="445" t="s">
        <v>293</v>
      </c>
    </row>
    <row r="118" spans="1:9">
      <c r="B118" s="466"/>
      <c r="C118" s="542"/>
      <c r="D118" s="531"/>
      <c r="H118" s="434"/>
    </row>
    <row r="119" spans="1:9" s="559" customFormat="1">
      <c r="A119" s="559" t="s">
        <v>127</v>
      </c>
      <c r="C119" s="560"/>
      <c r="D119" s="561"/>
      <c r="E119" s="560"/>
      <c r="F119" s="562"/>
    </row>
  </sheetData>
  <mergeCells count="3">
    <mergeCell ref="M44:M46"/>
    <mergeCell ref="M49:M51"/>
    <mergeCell ref="M39:M41"/>
  </mergeCells>
  <conditionalFormatting sqref="Y32">
    <cfRule type="cellIs" dxfId="21" priority="1" stopIfTrue="1" operator="equal">
      <formula>"FEED"</formula>
    </cfRule>
    <cfRule type="cellIs" dxfId="20" priority="2" stopIfTrue="1" operator="equal">
      <formula>"EPC"</formula>
    </cfRule>
    <cfRule type="cellIs" dxfId="19" priority="3" stopIfTrue="1" operator="equal">
      <formula>"Operations"</formula>
    </cfRule>
  </conditionalFormatting>
  <pageMargins left="0.7" right="0.7" top="0.75" bottom="0.75" header="0.3" footer="0.3"/>
  <pageSetup paperSize="9" scale="46" fitToHeight="0" orientation="portrait" r:id="rId1"/>
  <headerFooter>
    <oddHeader>&amp;LPROJECT PR19 WRFIM&amp;CSheet:&amp;A&amp;RSTRICTLY CONFIDENTIAL</oddHeader>
    <oddFooter>&amp;L&amp;F ( Printed on &amp;D at &amp;T )&amp;RPage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FF99"/>
    <outlinePr summaryBelow="0" summaryRight="0"/>
    <pageSetUpPr fitToPage="1"/>
  </sheetPr>
  <dimension ref="A1:EN119"/>
  <sheetViews>
    <sheetView showGridLines="0" zoomScale="72" zoomScaleNormal="72" workbookViewId="0">
      <pane xSplit="9" ySplit="7" topLeftCell="J83" activePane="bottomRight" state="frozen"/>
      <selection pane="topRight"/>
      <selection pane="bottomLeft"/>
      <selection pane="bottomRight" activeCell="G29" sqref="G29"/>
    </sheetView>
  </sheetViews>
  <sheetFormatPr defaultColWidth="0" defaultRowHeight="12.75"/>
  <cols>
    <col min="1" max="1" width="1.85546875" style="69" customWidth="1"/>
    <col min="2" max="3" width="1.85546875" style="78" customWidth="1"/>
    <col min="4" max="4" width="1.85546875" style="73" customWidth="1"/>
    <col min="5" max="5" width="77.85546875" style="194" bestFit="1" customWidth="1"/>
    <col min="6" max="6" width="12.5703125" style="59" customWidth="1"/>
    <col min="7" max="7" width="24.85546875" style="194" bestFit="1" customWidth="1"/>
    <col min="8" max="8" width="11.5703125" style="59" customWidth="1"/>
    <col min="9" max="9" width="2.5703125" style="59" customWidth="1"/>
    <col min="10" max="19" width="11.5703125" style="59" customWidth="1"/>
    <col min="20" max="27" width="11.5703125" style="62" customWidth="1"/>
    <col min="28" max="29" width="10.42578125" style="59" bestFit="1" customWidth="1"/>
    <col min="30" max="31" width="11.5703125" style="62" customWidth="1"/>
    <col min="32" max="33" width="10.42578125" style="59" bestFit="1" customWidth="1"/>
    <col min="34" max="35" width="11.5703125" style="62" customWidth="1"/>
    <col min="36" max="37" width="10.42578125" style="59" bestFit="1" customWidth="1"/>
    <col min="38" max="39" width="11.5703125" style="62" customWidth="1"/>
    <col min="40" max="41" width="10.42578125" style="59" bestFit="1" customWidth="1"/>
    <col min="42" max="43" width="11.5703125" style="62" customWidth="1"/>
    <col min="44" max="44" width="10.42578125" style="59" bestFit="1" customWidth="1"/>
    <col min="45" max="46" width="11.5703125" style="62" customWidth="1"/>
    <col min="47" max="47" width="10.42578125" style="59" bestFit="1" customWidth="1"/>
    <col min="48" max="49" width="11.5703125" style="62" customWidth="1"/>
    <col min="50" max="50" width="10.42578125" style="59" bestFit="1" customWidth="1"/>
    <col min="51" max="52" width="11.5703125" style="62" customWidth="1"/>
    <col min="53" max="53" width="10.42578125" style="59" bestFit="1" customWidth="1"/>
    <col min="54" max="55" width="11.5703125" style="62" customWidth="1"/>
    <col min="56" max="56" width="10.42578125" style="59" bestFit="1" customWidth="1"/>
    <col min="57" max="58" width="11.5703125" style="62" customWidth="1"/>
    <col min="59" max="59" width="10.42578125" style="59" bestFit="1" customWidth="1"/>
    <col min="60" max="61" width="11.5703125" style="62" customWidth="1"/>
    <col min="62" max="144" width="0" style="59" hidden="1" customWidth="1"/>
    <col min="145" max="16384" width="9.140625" style="59" hidden="1"/>
  </cols>
  <sheetData>
    <row r="1" spans="1:61" s="1" customFormat="1" ht="30">
      <c r="A1" s="4" t="e">
        <f ca="1" xml:space="preserve"> RIGHT(CELL("filename", $A$1), LEN(CELL("filename", $A$1)) - SEARCH("]", CELL("filename", $A$1)))</f>
        <v>#VALUE!</v>
      </c>
      <c r="B1" s="75"/>
      <c r="C1" s="75"/>
      <c r="D1" s="70"/>
      <c r="E1" s="205"/>
      <c r="G1" s="209"/>
    </row>
    <row r="2" spans="1:61" s="245" customFormat="1">
      <c r="A2" s="241"/>
      <c r="B2" s="242"/>
      <c r="C2" s="242"/>
      <c r="D2" s="243"/>
      <c r="E2" s="244" t="str">
        <f>Time!E$23</f>
        <v>Model Period BEG</v>
      </c>
      <c r="G2" s="244"/>
      <c r="J2" s="245">
        <f>Time!J$23</f>
        <v>43556</v>
      </c>
      <c r="K2" s="245">
        <f>Time!K$23</f>
        <v>43922</v>
      </c>
      <c r="L2" s="245">
        <f>Time!L$23</f>
        <v>44287</v>
      </c>
      <c r="M2" s="245">
        <f>Time!M$23</f>
        <v>44652</v>
      </c>
      <c r="N2" s="245">
        <f>Time!N$23</f>
        <v>45017</v>
      </c>
      <c r="O2" s="245">
        <f>Time!O$23</f>
        <v>45383</v>
      </c>
      <c r="P2" s="245">
        <f>Time!P$23</f>
        <v>45748</v>
      </c>
      <c r="Q2" s="245">
        <f>Time!Q$23</f>
        <v>46113</v>
      </c>
      <c r="R2" s="245">
        <f>Time!R$23</f>
        <v>46478</v>
      </c>
      <c r="S2" s="245">
        <f>Time!S$23</f>
        <v>46844</v>
      </c>
      <c r="T2" s="245">
        <f>Time!T$23</f>
        <v>47209</v>
      </c>
      <c r="U2" s="245">
        <f>Time!U$23</f>
        <v>47574</v>
      </c>
      <c r="V2" s="245">
        <f>Time!V$23</f>
        <v>47939</v>
      </c>
      <c r="W2" s="245">
        <f>Time!W$23</f>
        <v>48305</v>
      </c>
      <c r="X2" s="245">
        <f>Time!X$23</f>
        <v>48670</v>
      </c>
      <c r="Y2" s="245">
        <f>Time!Y$23</f>
        <v>49035</v>
      </c>
      <c r="Z2" s="245">
        <f>Time!Z$23</f>
        <v>49400</v>
      </c>
      <c r="AA2" s="245">
        <f>Time!AA$23</f>
        <v>49766</v>
      </c>
      <c r="AB2" s="245">
        <f>Time!AB$23</f>
        <v>50131</v>
      </c>
      <c r="AC2" s="245">
        <f>Time!AC$23</f>
        <v>50496</v>
      </c>
      <c r="AD2" s="245">
        <f>Time!AD$23</f>
        <v>50861</v>
      </c>
      <c r="AE2" s="245">
        <f>Time!AE$23</f>
        <v>51227</v>
      </c>
      <c r="AF2" s="245">
        <f>Time!AF$23</f>
        <v>51592</v>
      </c>
      <c r="AG2" s="245">
        <f>Time!AG$23</f>
        <v>51957</v>
      </c>
      <c r="AH2" s="245">
        <f>Time!AH$23</f>
        <v>52322</v>
      </c>
      <c r="AI2" s="245">
        <f>Time!AI$23</f>
        <v>52688</v>
      </c>
      <c r="AJ2" s="245">
        <f>Time!AJ$23</f>
        <v>53053</v>
      </c>
      <c r="AK2" s="245">
        <f>Time!AK$23</f>
        <v>53418</v>
      </c>
      <c r="AL2" s="245">
        <f>Time!AL$23</f>
        <v>53783</v>
      </c>
      <c r="AM2" s="245">
        <f>Time!AM$23</f>
        <v>54149</v>
      </c>
      <c r="AN2" s="245">
        <f>Time!AN$23</f>
        <v>54514</v>
      </c>
      <c r="AO2" s="245">
        <f>Time!AO$23</f>
        <v>54879</v>
      </c>
      <c r="AP2" s="245">
        <f>Time!AP$23</f>
        <v>55244</v>
      </c>
      <c r="AQ2" s="245">
        <f>Time!AQ$23</f>
        <v>55610</v>
      </c>
      <c r="AR2" s="245">
        <f>Time!AR$23</f>
        <v>55975</v>
      </c>
      <c r="AS2" s="245">
        <f>Time!AS$23</f>
        <v>56340</v>
      </c>
      <c r="AT2" s="245">
        <f>Time!AT$23</f>
        <v>56705</v>
      </c>
      <c r="AU2" s="245">
        <f>Time!AU$23</f>
        <v>57071</v>
      </c>
      <c r="AV2" s="245">
        <f>Time!AV$23</f>
        <v>57436</v>
      </c>
      <c r="AW2" s="245">
        <f>Time!AW$23</f>
        <v>57801</v>
      </c>
      <c r="AX2" s="245">
        <f>Time!AX$23</f>
        <v>58166</v>
      </c>
      <c r="AY2" s="245">
        <f>Time!AY$23</f>
        <v>58532</v>
      </c>
      <c r="AZ2" s="245">
        <f>Time!AZ$23</f>
        <v>58897</v>
      </c>
      <c r="BA2" s="245">
        <f>Time!BA$23</f>
        <v>59262</v>
      </c>
      <c r="BB2" s="245">
        <f>Time!BB$23</f>
        <v>59627</v>
      </c>
      <c r="BC2" s="245">
        <f>Time!BC$23</f>
        <v>59993</v>
      </c>
      <c r="BD2" s="245">
        <f>Time!BD$23</f>
        <v>60358</v>
      </c>
      <c r="BE2" s="245">
        <f>Time!BE$23</f>
        <v>60723</v>
      </c>
      <c r="BF2" s="245">
        <f>Time!BF$23</f>
        <v>61088</v>
      </c>
      <c r="BG2" s="245">
        <f>Time!BG$23</f>
        <v>61454</v>
      </c>
      <c r="BH2" s="245">
        <f>Time!BH$23</f>
        <v>61819</v>
      </c>
      <c r="BI2" s="245">
        <f>Time!BI$23</f>
        <v>62184</v>
      </c>
    </row>
    <row r="3" spans="1:61" s="241" customFormat="1">
      <c r="B3" s="242"/>
      <c r="C3" s="242"/>
      <c r="D3" s="243"/>
      <c r="E3" s="244" t="str">
        <f>Time!E$24</f>
        <v>Model Period END</v>
      </c>
      <c r="F3" s="245"/>
      <c r="G3" s="244"/>
      <c r="H3" s="245"/>
      <c r="I3" s="245"/>
      <c r="J3" s="245">
        <f>Time!J$24</f>
        <v>43921</v>
      </c>
      <c r="K3" s="245">
        <f>Time!K$24</f>
        <v>44286</v>
      </c>
      <c r="L3" s="245">
        <f>Time!L$24</f>
        <v>44651</v>
      </c>
      <c r="M3" s="245">
        <f>Time!M$24</f>
        <v>45016</v>
      </c>
      <c r="N3" s="245">
        <f>Time!N$24</f>
        <v>45382</v>
      </c>
      <c r="O3" s="245">
        <f>Time!O$24</f>
        <v>45747</v>
      </c>
      <c r="P3" s="245">
        <f>Time!P$24</f>
        <v>46112</v>
      </c>
      <c r="Q3" s="245">
        <f>Time!Q$24</f>
        <v>46477</v>
      </c>
      <c r="R3" s="245">
        <f>Time!R$24</f>
        <v>46843</v>
      </c>
      <c r="S3" s="245">
        <f>Time!S$24</f>
        <v>47208</v>
      </c>
      <c r="T3" s="245">
        <f>Time!T$24</f>
        <v>47573</v>
      </c>
      <c r="U3" s="245">
        <f>Time!U$24</f>
        <v>47938</v>
      </c>
      <c r="V3" s="245">
        <f>Time!V$24</f>
        <v>48304</v>
      </c>
      <c r="W3" s="245">
        <f>Time!W$24</f>
        <v>48669</v>
      </c>
      <c r="X3" s="245">
        <f>Time!X$24</f>
        <v>49034</v>
      </c>
      <c r="Y3" s="245">
        <f>Time!Y$24</f>
        <v>49399</v>
      </c>
      <c r="Z3" s="245">
        <f>Time!Z$24</f>
        <v>49765</v>
      </c>
      <c r="AA3" s="245">
        <f>Time!AA$24</f>
        <v>50130</v>
      </c>
      <c r="AB3" s="245">
        <f>Time!AB$24</f>
        <v>50495</v>
      </c>
      <c r="AC3" s="245">
        <f>Time!AC$24</f>
        <v>50860</v>
      </c>
      <c r="AD3" s="245">
        <f>Time!AD$24</f>
        <v>51226</v>
      </c>
      <c r="AE3" s="245">
        <f>Time!AE$24</f>
        <v>51591</v>
      </c>
      <c r="AF3" s="245">
        <f>Time!AF$24</f>
        <v>51956</v>
      </c>
      <c r="AG3" s="245">
        <f>Time!AG$24</f>
        <v>52321</v>
      </c>
      <c r="AH3" s="245">
        <f>Time!AH$24</f>
        <v>52687</v>
      </c>
      <c r="AI3" s="245">
        <f>Time!AI$24</f>
        <v>53052</v>
      </c>
      <c r="AJ3" s="245">
        <f>Time!AJ$24</f>
        <v>53417</v>
      </c>
      <c r="AK3" s="245">
        <f>Time!AK$24</f>
        <v>53782</v>
      </c>
      <c r="AL3" s="245">
        <f>Time!AL$24</f>
        <v>54148</v>
      </c>
      <c r="AM3" s="245">
        <f>Time!AM$24</f>
        <v>54513</v>
      </c>
      <c r="AN3" s="245">
        <f>Time!AN$24</f>
        <v>54878</v>
      </c>
      <c r="AO3" s="245">
        <f>Time!AO$24</f>
        <v>55243</v>
      </c>
      <c r="AP3" s="245">
        <f>Time!AP$24</f>
        <v>55609</v>
      </c>
      <c r="AQ3" s="245">
        <f>Time!AQ$24</f>
        <v>55974</v>
      </c>
      <c r="AR3" s="245">
        <f>Time!AR$24</f>
        <v>56339</v>
      </c>
      <c r="AS3" s="245">
        <f>Time!AS$24</f>
        <v>56704</v>
      </c>
      <c r="AT3" s="245">
        <f>Time!AT$24</f>
        <v>57070</v>
      </c>
      <c r="AU3" s="245">
        <f>Time!AU$24</f>
        <v>57435</v>
      </c>
      <c r="AV3" s="245">
        <f>Time!AV$24</f>
        <v>57800</v>
      </c>
      <c r="AW3" s="245">
        <f>Time!AW$24</f>
        <v>58165</v>
      </c>
      <c r="AX3" s="245">
        <f>Time!AX$24</f>
        <v>58531</v>
      </c>
      <c r="AY3" s="245">
        <f>Time!AY$24</f>
        <v>58896</v>
      </c>
      <c r="AZ3" s="245">
        <f>Time!AZ$24</f>
        <v>59261</v>
      </c>
      <c r="BA3" s="245">
        <f>Time!BA$24</f>
        <v>59626</v>
      </c>
      <c r="BB3" s="245">
        <f>Time!BB$24</f>
        <v>59992</v>
      </c>
      <c r="BC3" s="245">
        <f>Time!BC$24</f>
        <v>60357</v>
      </c>
      <c r="BD3" s="245">
        <f>Time!BD$24</f>
        <v>60722</v>
      </c>
      <c r="BE3" s="245">
        <f>Time!BE$24</f>
        <v>61087</v>
      </c>
      <c r="BF3" s="245">
        <f>Time!BF$24</f>
        <v>61453</v>
      </c>
      <c r="BG3" s="245">
        <f>Time!BG$24</f>
        <v>61818</v>
      </c>
      <c r="BH3" s="245">
        <f>Time!BH$24</f>
        <v>62183</v>
      </c>
      <c r="BI3" s="245">
        <f>Time!BI$24</f>
        <v>62548</v>
      </c>
    </row>
    <row r="4" spans="1:61" s="246" customFormat="1">
      <c r="B4" s="247"/>
      <c r="C4" s="247"/>
      <c r="D4" s="248"/>
      <c r="E4" s="244" t="str">
        <f>Time!E$60</f>
        <v>Pre Forecast vs Forecast</v>
      </c>
      <c r="F4" s="245"/>
      <c r="G4" s="244"/>
      <c r="H4" s="245"/>
      <c r="I4" s="245"/>
      <c r="J4" s="245" t="str">
        <f>Time!J$60</f>
        <v>Pre Fcst</v>
      </c>
      <c r="K4" s="245" t="str">
        <f>Time!K$60</f>
        <v>Forecast</v>
      </c>
      <c r="L4" s="245" t="str">
        <f>Time!L$60</f>
        <v>Forecast</v>
      </c>
      <c r="M4" s="245" t="str">
        <f>Time!M$60</f>
        <v>Forecast</v>
      </c>
      <c r="N4" s="245" t="str">
        <f>Time!N$60</f>
        <v>Forecast</v>
      </c>
      <c r="O4" s="245" t="str">
        <f>Time!O$60</f>
        <v>Forecast</v>
      </c>
      <c r="P4" s="245" t="str">
        <f>Time!P$60</f>
        <v>Forecast</v>
      </c>
      <c r="Q4" s="245" t="str">
        <f>Time!Q$60</f>
        <v>Forecast</v>
      </c>
      <c r="R4" s="245" t="str">
        <f>Time!R$60</f>
        <v>Forecast</v>
      </c>
      <c r="S4" s="245" t="str">
        <f>Time!S$60</f>
        <v>Forecast</v>
      </c>
      <c r="T4" s="245" t="str">
        <f>Time!T$60</f>
        <v>Forecast</v>
      </c>
      <c r="U4" s="245" t="str">
        <f>Time!U$60</f>
        <v>Post-Fcst</v>
      </c>
      <c r="V4" s="245" t="str">
        <f>Time!V$60</f>
        <v>Post-Fcst</v>
      </c>
      <c r="W4" s="245" t="str">
        <f>Time!W$60</f>
        <v>Post-Fcst</v>
      </c>
      <c r="X4" s="245" t="str">
        <f>Time!X$60</f>
        <v>Post-Fcst</v>
      </c>
      <c r="Y4" s="245" t="str">
        <f>Time!Y$60</f>
        <v>Post-Fcst</v>
      </c>
      <c r="Z4" s="245" t="str">
        <f>Time!Z$60</f>
        <v>Post-Fcst</v>
      </c>
      <c r="AA4" s="245" t="str">
        <f>Time!AA$60</f>
        <v>Post-Fcst</v>
      </c>
      <c r="AB4" s="245" t="str">
        <f>Time!AB$60</f>
        <v>Post-Fcst</v>
      </c>
      <c r="AC4" s="245" t="str">
        <f>Time!AC$60</f>
        <v>Post-Fcst</v>
      </c>
      <c r="AD4" s="245" t="str">
        <f>Time!AD$60</f>
        <v>Post-Fcst</v>
      </c>
      <c r="AE4" s="245" t="str">
        <f>Time!AE$60</f>
        <v>Post-Fcst</v>
      </c>
      <c r="AF4" s="245" t="str">
        <f>Time!AF$60</f>
        <v>Post-Fcst</v>
      </c>
      <c r="AG4" s="245" t="str">
        <f>Time!AG$60</f>
        <v>Post-Fcst</v>
      </c>
      <c r="AH4" s="245" t="str">
        <f>Time!AH$60</f>
        <v>Post-Fcst</v>
      </c>
      <c r="AI4" s="245" t="str">
        <f>Time!AI$60</f>
        <v>Post-Fcst</v>
      </c>
      <c r="AJ4" s="245" t="str">
        <f>Time!AJ$60</f>
        <v>Post-Fcst</v>
      </c>
      <c r="AK4" s="245" t="str">
        <f>Time!AK$60</f>
        <v>Post-Fcst</v>
      </c>
      <c r="AL4" s="245" t="str">
        <f>Time!AL$60</f>
        <v>Post-Fcst</v>
      </c>
      <c r="AM4" s="245" t="str">
        <f>Time!AM$60</f>
        <v>Post-Fcst</v>
      </c>
      <c r="AN4" s="245" t="str">
        <f>Time!AN$60</f>
        <v>Post-Fcst</v>
      </c>
      <c r="AO4" s="245" t="str">
        <f>Time!AO$60</f>
        <v>Post-Fcst</v>
      </c>
      <c r="AP4" s="245" t="str">
        <f>Time!AP$60</f>
        <v>Post-Fcst</v>
      </c>
      <c r="AQ4" s="245" t="str">
        <f>Time!AQ$60</f>
        <v>Post-Fcst</v>
      </c>
      <c r="AR4" s="245" t="str">
        <f>Time!AR$60</f>
        <v>Post-Fcst</v>
      </c>
      <c r="AS4" s="245" t="str">
        <f>Time!AS$60</f>
        <v>Post-Fcst</v>
      </c>
      <c r="AT4" s="245" t="str">
        <f>Time!AT$60</f>
        <v>Post-Fcst</v>
      </c>
      <c r="AU4" s="245" t="str">
        <f>Time!AU$60</f>
        <v>Post-Fcst</v>
      </c>
      <c r="AV4" s="245" t="str">
        <f>Time!AV$60</f>
        <v>Post-Fcst</v>
      </c>
      <c r="AW4" s="245" t="str">
        <f>Time!AW$60</f>
        <v>Post-Fcst</v>
      </c>
      <c r="AX4" s="245" t="str">
        <f>Time!AX$60</f>
        <v>Post-Fcst</v>
      </c>
      <c r="AY4" s="245" t="str">
        <f>Time!AY$60</f>
        <v>Post-Fcst</v>
      </c>
      <c r="AZ4" s="245" t="str">
        <f>Time!AZ$60</f>
        <v>Post-Fcst</v>
      </c>
      <c r="BA4" s="245" t="str">
        <f>Time!BA$60</f>
        <v>Post-Fcst</v>
      </c>
      <c r="BB4" s="245" t="str">
        <f>Time!BB$60</f>
        <v>Post-Fcst</v>
      </c>
      <c r="BC4" s="245" t="str">
        <f>Time!BC$60</f>
        <v>Post-Fcst</v>
      </c>
      <c r="BD4" s="245" t="str">
        <f>Time!BD$60</f>
        <v>Post-Fcst</v>
      </c>
      <c r="BE4" s="245" t="str">
        <f>Time!BE$60</f>
        <v>Post-Fcst</v>
      </c>
      <c r="BF4" s="245" t="str">
        <f>Time!BF$60</f>
        <v>Post-Fcst</v>
      </c>
      <c r="BG4" s="245" t="str">
        <f>Time!BG$60</f>
        <v>Post-Fcst</v>
      </c>
      <c r="BH4" s="245" t="str">
        <f>Time!BH$60</f>
        <v>Post-Fcst</v>
      </c>
      <c r="BI4" s="245" t="str">
        <f>Time!BI$60</f>
        <v>Post-Fcst</v>
      </c>
    </row>
    <row r="5" spans="1:61" s="249" customFormat="1">
      <c r="B5" s="250"/>
      <c r="C5" s="250"/>
      <c r="D5" s="251"/>
      <c r="E5" s="252" t="str">
        <f>Time!E$102</f>
        <v>Financial Year Ending</v>
      </c>
      <c r="F5" s="253"/>
      <c r="G5" s="252"/>
      <c r="H5" s="253"/>
      <c r="I5" s="253"/>
      <c r="J5" s="409">
        <f>Time!J$102</f>
        <v>2020</v>
      </c>
      <c r="K5" s="408">
        <f>Time!K$102</f>
        <v>2021</v>
      </c>
      <c r="L5" s="408">
        <f>Time!L$102</f>
        <v>2022</v>
      </c>
      <c r="M5" s="408">
        <f>Time!M$102</f>
        <v>2023</v>
      </c>
      <c r="N5" s="408">
        <f>Time!N$102</f>
        <v>2024</v>
      </c>
      <c r="O5" s="408">
        <f>Time!O$102</f>
        <v>2025</v>
      </c>
      <c r="P5" s="408">
        <f>Time!P$102</f>
        <v>2026</v>
      </c>
      <c r="Q5" s="408">
        <f>Time!Q$102</f>
        <v>2027</v>
      </c>
      <c r="R5" s="408">
        <f>Time!R$102</f>
        <v>2028</v>
      </c>
      <c r="S5" s="408">
        <f>Time!S$102</f>
        <v>2029</v>
      </c>
      <c r="T5" s="408">
        <f>Time!T$102</f>
        <v>2030</v>
      </c>
      <c r="U5" s="408">
        <f>Time!U$102</f>
        <v>2031</v>
      </c>
      <c r="V5" s="408">
        <f>Time!V$102</f>
        <v>2032</v>
      </c>
      <c r="W5" s="408">
        <f>Time!W$102</f>
        <v>2033</v>
      </c>
      <c r="X5" s="408">
        <f>Time!X$102</f>
        <v>2034</v>
      </c>
      <c r="Y5" s="408">
        <f>Time!Y$102</f>
        <v>2035</v>
      </c>
      <c r="Z5" s="408">
        <f>Time!Z$102</f>
        <v>2036</v>
      </c>
      <c r="AA5" s="408">
        <f>Time!AA$102</f>
        <v>2037</v>
      </c>
      <c r="AB5" s="408">
        <f>Time!AB$102</f>
        <v>2038</v>
      </c>
      <c r="AC5" s="408">
        <f>Time!AC$102</f>
        <v>2039</v>
      </c>
      <c r="AD5" s="408">
        <f>Time!AD$102</f>
        <v>2040</v>
      </c>
      <c r="AE5" s="408">
        <f>Time!AE$102</f>
        <v>2041</v>
      </c>
      <c r="AF5" s="408">
        <f>Time!AF$102</f>
        <v>2042</v>
      </c>
      <c r="AG5" s="408">
        <f>Time!AG$102</f>
        <v>2043</v>
      </c>
      <c r="AH5" s="408">
        <f>Time!AH$102</f>
        <v>2044</v>
      </c>
      <c r="AI5" s="408">
        <f>Time!AI$102</f>
        <v>2045</v>
      </c>
      <c r="AJ5" s="408">
        <f>Time!AJ$102</f>
        <v>2046</v>
      </c>
      <c r="AK5" s="408">
        <f>Time!AK$102</f>
        <v>2047</v>
      </c>
      <c r="AL5" s="408">
        <f>Time!AL$102</f>
        <v>2048</v>
      </c>
      <c r="AM5" s="408">
        <f>Time!AM$102</f>
        <v>2049</v>
      </c>
      <c r="AN5" s="408">
        <f>Time!AN$102</f>
        <v>2050</v>
      </c>
      <c r="AO5" s="408">
        <f>Time!AO$102</f>
        <v>2051</v>
      </c>
      <c r="AP5" s="408">
        <f>Time!AP$102</f>
        <v>2052</v>
      </c>
      <c r="AQ5" s="408">
        <f>Time!AQ$102</f>
        <v>2053</v>
      </c>
      <c r="AR5" s="408">
        <f>Time!AR$102</f>
        <v>2054</v>
      </c>
      <c r="AS5" s="408">
        <f>Time!AS$102</f>
        <v>2055</v>
      </c>
      <c r="AT5" s="408">
        <f>Time!AT$102</f>
        <v>2056</v>
      </c>
      <c r="AU5" s="408">
        <f>Time!AU$102</f>
        <v>2057</v>
      </c>
      <c r="AV5" s="408">
        <f>Time!AV$102</f>
        <v>2058</v>
      </c>
      <c r="AW5" s="408">
        <f>Time!AW$102</f>
        <v>2059</v>
      </c>
      <c r="AX5" s="408">
        <f>Time!AX$102</f>
        <v>2060</v>
      </c>
      <c r="AY5" s="408">
        <f>Time!AY$102</f>
        <v>2061</v>
      </c>
      <c r="AZ5" s="408">
        <f>Time!AZ$102</f>
        <v>2062</v>
      </c>
      <c r="BA5" s="408">
        <f>Time!BA$102</f>
        <v>2063</v>
      </c>
      <c r="BB5" s="408">
        <f>Time!BB$102</f>
        <v>2064</v>
      </c>
      <c r="BC5" s="408">
        <f>Time!BC$102</f>
        <v>2065</v>
      </c>
      <c r="BD5" s="408">
        <f>Time!BD$102</f>
        <v>2066</v>
      </c>
      <c r="BE5" s="408">
        <f>Time!BE$102</f>
        <v>2067</v>
      </c>
      <c r="BF5" s="408">
        <f>Time!BF$102</f>
        <v>2068</v>
      </c>
      <c r="BG5" s="408">
        <f>Time!BG$102</f>
        <v>2069</v>
      </c>
      <c r="BH5" s="408">
        <f>Time!BH$102</f>
        <v>2070</v>
      </c>
      <c r="BI5" s="408">
        <f>Time!BI$102</f>
        <v>2071</v>
      </c>
    </row>
    <row r="6" spans="1:61" s="249" customFormat="1">
      <c r="B6" s="250"/>
      <c r="C6" s="250"/>
      <c r="D6" s="251"/>
      <c r="E6" s="252" t="str">
        <f>Time!E$12</f>
        <v>Model column counter</v>
      </c>
      <c r="F6" s="253"/>
      <c r="G6" s="252"/>
      <c r="H6" s="253"/>
      <c r="I6" s="253"/>
      <c r="J6" s="253">
        <f>Time!J$12</f>
        <v>1</v>
      </c>
      <c r="K6" s="253">
        <f>Time!K$12</f>
        <v>2</v>
      </c>
      <c r="L6" s="253">
        <f>Time!L$12</f>
        <v>3</v>
      </c>
      <c r="M6" s="253">
        <f>Time!M$12</f>
        <v>4</v>
      </c>
      <c r="N6" s="253">
        <f>Time!N$12</f>
        <v>5</v>
      </c>
      <c r="O6" s="253">
        <f>Time!O$12</f>
        <v>6</v>
      </c>
      <c r="P6" s="253">
        <f>Time!P$12</f>
        <v>7</v>
      </c>
      <c r="Q6" s="253">
        <f>Time!Q$12</f>
        <v>8</v>
      </c>
      <c r="R6" s="253">
        <f>Time!R$12</f>
        <v>9</v>
      </c>
      <c r="S6" s="253">
        <f>Time!S$12</f>
        <v>10</v>
      </c>
      <c r="T6" s="253">
        <f>Time!T$12</f>
        <v>11</v>
      </c>
      <c r="U6" s="253">
        <f>Time!U$12</f>
        <v>12</v>
      </c>
      <c r="V6" s="253">
        <f>Time!V$12</f>
        <v>13</v>
      </c>
      <c r="W6" s="253">
        <f>Time!W$12</f>
        <v>14</v>
      </c>
      <c r="X6" s="253">
        <f>Time!X$12</f>
        <v>15</v>
      </c>
      <c r="Y6" s="253">
        <f>Time!Y$12</f>
        <v>16</v>
      </c>
      <c r="Z6" s="253">
        <f>Time!Z$12</f>
        <v>17</v>
      </c>
      <c r="AA6" s="253">
        <f>Time!AA$12</f>
        <v>18</v>
      </c>
      <c r="AB6" s="253">
        <f>Time!AB$12</f>
        <v>19</v>
      </c>
      <c r="AC6" s="253">
        <f>Time!AC$12</f>
        <v>20</v>
      </c>
      <c r="AD6" s="253">
        <f>Time!AD$12</f>
        <v>21</v>
      </c>
      <c r="AE6" s="253">
        <f>Time!AE$12</f>
        <v>22</v>
      </c>
      <c r="AF6" s="253">
        <f>Time!AF$12</f>
        <v>23</v>
      </c>
      <c r="AG6" s="253">
        <f>Time!AG$12</f>
        <v>24</v>
      </c>
      <c r="AH6" s="253">
        <f>Time!AH$12</f>
        <v>25</v>
      </c>
      <c r="AI6" s="253">
        <f>Time!AI$12</f>
        <v>26</v>
      </c>
      <c r="AJ6" s="253">
        <f>Time!AJ$12</f>
        <v>27</v>
      </c>
      <c r="AK6" s="253">
        <f>Time!AK$12</f>
        <v>28</v>
      </c>
      <c r="AL6" s="253">
        <f>Time!AL$12</f>
        <v>29</v>
      </c>
      <c r="AM6" s="253">
        <f>Time!AM$12</f>
        <v>30</v>
      </c>
      <c r="AN6" s="253">
        <f>Time!AN$12</f>
        <v>31</v>
      </c>
      <c r="AO6" s="253">
        <f>Time!AO$12</f>
        <v>32</v>
      </c>
      <c r="AP6" s="253">
        <f>Time!AP$12</f>
        <v>33</v>
      </c>
      <c r="AQ6" s="253">
        <f>Time!AQ$12</f>
        <v>34</v>
      </c>
      <c r="AR6" s="253">
        <f>Time!AR$12</f>
        <v>35</v>
      </c>
      <c r="AS6" s="253">
        <f>Time!AS$12</f>
        <v>36</v>
      </c>
      <c r="AT6" s="253">
        <f>Time!AT$12</f>
        <v>37</v>
      </c>
      <c r="AU6" s="253">
        <f>Time!AU$12</f>
        <v>38</v>
      </c>
      <c r="AV6" s="253">
        <f>Time!AV$12</f>
        <v>39</v>
      </c>
      <c r="AW6" s="253">
        <f>Time!AW$12</f>
        <v>40</v>
      </c>
      <c r="AX6" s="253">
        <f>Time!AX$12</f>
        <v>41</v>
      </c>
      <c r="AY6" s="253">
        <f>Time!AY$12</f>
        <v>42</v>
      </c>
      <c r="AZ6" s="253">
        <f>Time!AZ$12</f>
        <v>43</v>
      </c>
      <c r="BA6" s="253">
        <f>Time!BA$12</f>
        <v>44</v>
      </c>
      <c r="BB6" s="253">
        <f>Time!BB$12</f>
        <v>45</v>
      </c>
      <c r="BC6" s="253">
        <f>Time!BC$12</f>
        <v>46</v>
      </c>
      <c r="BD6" s="253">
        <f>Time!BD$12</f>
        <v>47</v>
      </c>
      <c r="BE6" s="253">
        <f>Time!BE$12</f>
        <v>48</v>
      </c>
      <c r="BF6" s="253">
        <f>Time!BF$12</f>
        <v>49</v>
      </c>
      <c r="BG6" s="253">
        <f>Time!BG$12</f>
        <v>50</v>
      </c>
      <c r="BH6" s="253">
        <f>Time!BH$12</f>
        <v>51</v>
      </c>
      <c r="BI6" s="253">
        <f>Time!BI$12</f>
        <v>52</v>
      </c>
    </row>
    <row r="7" spans="1:61" s="35" customFormat="1">
      <c r="B7" s="76"/>
      <c r="C7" s="76"/>
      <c r="D7" s="71"/>
      <c r="E7" s="206"/>
      <c r="F7" s="40" t="s">
        <v>0</v>
      </c>
      <c r="G7" s="206" t="s">
        <v>1</v>
      </c>
      <c r="H7" s="40" t="s">
        <v>20</v>
      </c>
      <c r="I7" s="40"/>
      <c r="J7" s="40"/>
      <c r="K7" s="40"/>
      <c r="L7" s="40"/>
      <c r="M7" s="40"/>
      <c r="N7" s="40"/>
      <c r="O7" s="40"/>
      <c r="P7" s="40"/>
      <c r="Q7" s="40"/>
      <c r="R7" s="40"/>
      <c r="S7" s="40"/>
      <c r="T7" s="63"/>
      <c r="U7" s="63"/>
      <c r="V7" s="63"/>
      <c r="W7" s="63"/>
      <c r="X7" s="63"/>
      <c r="Y7" s="63"/>
      <c r="Z7" s="63"/>
      <c r="AA7" s="63"/>
      <c r="AD7" s="63"/>
      <c r="AE7" s="63"/>
      <c r="AH7" s="63"/>
      <c r="AI7" s="63"/>
      <c r="AL7" s="63"/>
      <c r="AM7" s="63"/>
      <c r="AP7" s="63"/>
      <c r="AQ7" s="63"/>
      <c r="AS7" s="63"/>
      <c r="AT7" s="63"/>
      <c r="AV7" s="63"/>
      <c r="AW7" s="63"/>
      <c r="AY7" s="63"/>
      <c r="AZ7" s="63"/>
      <c r="BB7" s="63"/>
      <c r="BC7" s="63"/>
      <c r="BE7" s="63"/>
      <c r="BF7" s="63"/>
      <c r="BH7" s="63"/>
      <c r="BI7" s="63"/>
    </row>
    <row r="9" spans="1:61" s="414" customFormat="1">
      <c r="A9" s="410" t="s">
        <v>197</v>
      </c>
      <c r="B9" s="411"/>
      <c r="C9" s="411"/>
      <c r="D9" s="412"/>
      <c r="E9" s="413"/>
      <c r="G9" s="413"/>
    </row>
    <row r="10" spans="1:61">
      <c r="F10" s="155"/>
    </row>
    <row r="11" spans="1:61" s="15" customFormat="1">
      <c r="A11" s="79" t="s">
        <v>201</v>
      </c>
      <c r="B11" s="80"/>
      <c r="C11" s="80"/>
      <c r="D11" s="81"/>
      <c r="E11" s="207"/>
      <c r="G11" s="207"/>
    </row>
    <row r="12" spans="1:61">
      <c r="F12" s="155"/>
    </row>
    <row r="13" spans="1:61">
      <c r="E13" s="194" t="s">
        <v>64</v>
      </c>
      <c r="F13" s="64"/>
      <c r="G13" s="194" t="s">
        <v>65</v>
      </c>
    </row>
    <row r="14" spans="1:61">
      <c r="F14" s="194"/>
    </row>
    <row r="15" spans="1:61">
      <c r="E15" s="201" t="s">
        <v>67</v>
      </c>
      <c r="F15" s="297"/>
      <c r="G15" s="194" t="s">
        <v>68</v>
      </c>
      <c r="H15" s="425" t="s">
        <v>216</v>
      </c>
    </row>
    <row r="16" spans="1:61">
      <c r="F16" s="194"/>
    </row>
    <row r="17" spans="1:61">
      <c r="E17" s="424" t="s">
        <v>213</v>
      </c>
      <c r="F17" s="264"/>
      <c r="G17" s="260" t="s">
        <v>78</v>
      </c>
      <c r="H17" s="425" t="s">
        <v>209</v>
      </c>
    </row>
    <row r="18" spans="1:61">
      <c r="E18" s="424"/>
      <c r="F18" s="426"/>
      <c r="G18" s="260"/>
      <c r="H18" s="425"/>
    </row>
    <row r="19" spans="1:61">
      <c r="E19" s="424" t="s">
        <v>164</v>
      </c>
      <c r="F19" s="265"/>
      <c r="G19" s="260" t="s">
        <v>68</v>
      </c>
      <c r="H19" s="425"/>
    </row>
    <row r="20" spans="1:61">
      <c r="F20" s="155"/>
    </row>
    <row r="21" spans="1:61" s="15" customFormat="1">
      <c r="A21" s="79" t="s">
        <v>73</v>
      </c>
      <c r="B21" s="80"/>
      <c r="C21" s="80"/>
      <c r="D21" s="81"/>
      <c r="E21" s="207"/>
      <c r="G21" s="207"/>
    </row>
    <row r="23" spans="1:61">
      <c r="E23" s="194" t="s">
        <v>74</v>
      </c>
      <c r="F23" s="217"/>
      <c r="G23" s="194" t="s">
        <v>75</v>
      </c>
    </row>
    <row r="24" spans="1:61">
      <c r="F24" s="62"/>
    </row>
    <row r="25" spans="1:61" s="62" customFormat="1">
      <c r="A25" s="68"/>
      <c r="B25" s="78"/>
      <c r="C25" s="78"/>
      <c r="D25" s="74"/>
      <c r="E25" s="201"/>
      <c r="G25" s="201"/>
    </row>
    <row r="26" spans="1:61" ht="25.5">
      <c r="E26" s="385" t="s">
        <v>76</v>
      </c>
      <c r="F26" s="298" t="b">
        <v>1</v>
      </c>
      <c r="G26" s="196" t="s">
        <v>65</v>
      </c>
      <c r="I26" s="337"/>
    </row>
    <row r="28" spans="1:61">
      <c r="E28" s="194" t="s">
        <v>82</v>
      </c>
      <c r="F28" s="325"/>
      <c r="G28" s="194" t="s">
        <v>68</v>
      </c>
    </row>
    <row r="30" spans="1:61" s="182" customFormat="1">
      <c r="A30" s="89"/>
      <c r="B30" s="95"/>
      <c r="C30" s="95"/>
      <c r="D30" s="91"/>
      <c r="E30" s="311" t="s">
        <v>77</v>
      </c>
      <c r="F30" s="59"/>
      <c r="G30" s="194" t="s">
        <v>78</v>
      </c>
      <c r="H30" s="182">
        <f>SUM(K30:BI30)</f>
        <v>0</v>
      </c>
      <c r="I30" s="59"/>
      <c r="J30" s="183"/>
      <c r="K30" s="184"/>
      <c r="L30" s="184"/>
      <c r="M30" s="184"/>
      <c r="N30" s="184"/>
      <c r="O30" s="184"/>
      <c r="P30" s="184"/>
      <c r="Q30" s="184"/>
      <c r="R30" s="184"/>
      <c r="S30" s="184"/>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row>
    <row r="31" spans="1:61" s="182" customFormat="1">
      <c r="A31" s="89"/>
      <c r="B31" s="95"/>
      <c r="C31" s="95"/>
      <c r="D31" s="91"/>
      <c r="E31" s="311" t="s">
        <v>79</v>
      </c>
      <c r="F31" s="59"/>
      <c r="G31" s="194" t="s">
        <v>78</v>
      </c>
      <c r="H31" s="182">
        <f>SUM(K31:BI31)</f>
        <v>0</v>
      </c>
      <c r="I31" s="59"/>
      <c r="J31" s="183"/>
      <c r="K31" s="184"/>
      <c r="L31" s="184"/>
      <c r="M31" s="184"/>
      <c r="N31" s="184"/>
      <c r="O31" s="184"/>
      <c r="P31" s="184"/>
      <c r="Q31" s="184"/>
      <c r="R31" s="184"/>
      <c r="S31" s="184"/>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row>
    <row r="32" spans="1:61" s="180" customFormat="1">
      <c r="A32" s="99"/>
      <c r="B32" s="95"/>
      <c r="C32" s="95"/>
      <c r="D32" s="100"/>
      <c r="E32" s="388"/>
      <c r="F32" s="62"/>
      <c r="G32" s="201"/>
      <c r="I32" s="62"/>
      <c r="K32" s="215"/>
      <c r="L32" s="215"/>
      <c r="M32" s="215"/>
      <c r="N32" s="215"/>
      <c r="O32" s="215"/>
      <c r="P32" s="215"/>
      <c r="Q32" s="215"/>
      <c r="R32" s="215"/>
      <c r="S32" s="215"/>
    </row>
    <row r="33" spans="1:61" s="180" customFormat="1">
      <c r="A33" s="99"/>
      <c r="B33" s="95"/>
      <c r="C33" s="95"/>
      <c r="D33" s="100"/>
      <c r="E33" s="200" t="s">
        <v>84</v>
      </c>
      <c r="F33" s="341">
        <v>2021</v>
      </c>
      <c r="G33" s="198" t="s">
        <v>85</v>
      </c>
      <c r="I33" s="62"/>
      <c r="K33" s="215"/>
      <c r="L33" s="215"/>
      <c r="M33" s="215"/>
      <c r="N33" s="215"/>
      <c r="O33" s="215"/>
      <c r="P33" s="215"/>
      <c r="Q33" s="215"/>
      <c r="R33" s="215"/>
      <c r="S33" s="215"/>
    </row>
    <row r="34" spans="1:61" s="180" customFormat="1">
      <c r="A34" s="99"/>
      <c r="B34" s="95"/>
      <c r="C34" s="95"/>
      <c r="D34" s="100"/>
      <c r="E34" s="200" t="s">
        <v>86</v>
      </c>
      <c r="F34" s="341">
        <v>2025</v>
      </c>
      <c r="G34" s="198" t="s">
        <v>85</v>
      </c>
      <c r="I34" s="62"/>
      <c r="K34" s="215"/>
      <c r="L34" s="215"/>
      <c r="M34" s="215"/>
      <c r="N34" s="215"/>
      <c r="O34" s="215"/>
      <c r="P34" s="215"/>
      <c r="Q34" s="215"/>
      <c r="R34" s="215"/>
      <c r="S34" s="215"/>
    </row>
    <row r="35" spans="1:61" s="180" customFormat="1">
      <c r="A35" s="99"/>
      <c r="B35" s="95"/>
      <c r="C35" s="95"/>
      <c r="D35" s="100"/>
      <c r="E35" s="388"/>
      <c r="F35" s="62"/>
      <c r="G35" s="201"/>
      <c r="I35" s="62"/>
      <c r="K35" s="215"/>
      <c r="L35" s="215"/>
      <c r="M35" s="215"/>
      <c r="N35" s="215"/>
      <c r="O35" s="215"/>
      <c r="P35" s="215"/>
      <c r="Q35" s="215"/>
      <c r="R35" s="215"/>
      <c r="S35" s="215"/>
    </row>
    <row r="36" spans="1:61" s="182" customFormat="1">
      <c r="A36" s="69"/>
      <c r="B36" s="78"/>
      <c r="C36" s="78"/>
      <c r="D36" s="73"/>
      <c r="E36" s="198"/>
      <c r="F36" s="59"/>
      <c r="G36" s="194"/>
      <c r="I36" s="59"/>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row>
    <row r="37" spans="1:61">
      <c r="E37" s="202"/>
      <c r="F37" s="193"/>
      <c r="G37" s="202"/>
    </row>
    <row r="38" spans="1:61" s="15" customFormat="1">
      <c r="A38" s="79" t="s">
        <v>98</v>
      </c>
      <c r="B38" s="80"/>
      <c r="C38" s="80"/>
      <c r="D38" s="81"/>
      <c r="E38" s="207"/>
      <c r="G38" s="207"/>
    </row>
    <row r="40" spans="1:61">
      <c r="E40" s="194" t="s">
        <v>74</v>
      </c>
      <c r="F40" s="217"/>
      <c r="G40" s="194" t="s">
        <v>75</v>
      </c>
    </row>
    <row r="41" spans="1:61" s="62" customFormat="1">
      <c r="A41" s="68"/>
      <c r="B41" s="78"/>
      <c r="C41" s="78"/>
      <c r="D41" s="74"/>
      <c r="E41" s="201"/>
      <c r="G41" s="201"/>
    </row>
    <row r="42" spans="1:61" ht="25.5">
      <c r="E42" s="385" t="s">
        <v>76</v>
      </c>
      <c r="F42" s="298" t="b">
        <v>1</v>
      </c>
      <c r="G42" s="196" t="s">
        <v>65</v>
      </c>
      <c r="I42" s="392"/>
    </row>
    <row r="44" spans="1:61">
      <c r="E44" s="198" t="s">
        <v>82</v>
      </c>
      <c r="F44" s="177"/>
      <c r="G44" s="194" t="s">
        <v>68</v>
      </c>
    </row>
    <row r="46" spans="1:61" s="182" customFormat="1">
      <c r="A46" s="69"/>
      <c r="B46" s="78"/>
      <c r="C46" s="78"/>
      <c r="D46" s="73"/>
      <c r="E46" s="204" t="s">
        <v>99</v>
      </c>
      <c r="F46" s="59"/>
      <c r="G46" s="194" t="s">
        <v>78</v>
      </c>
      <c r="H46" s="182">
        <f>SUM(K46:BI46)</f>
        <v>0</v>
      </c>
      <c r="I46" s="59"/>
      <c r="J46" s="183"/>
      <c r="K46" s="184"/>
      <c r="L46" s="184"/>
      <c r="M46" s="184"/>
      <c r="N46" s="184"/>
      <c r="O46" s="184"/>
      <c r="P46" s="184"/>
      <c r="Q46" s="184"/>
      <c r="R46" s="184"/>
      <c r="S46" s="184"/>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row>
    <row r="47" spans="1:61" s="182" customFormat="1">
      <c r="A47" s="69"/>
      <c r="B47" s="78"/>
      <c r="C47" s="78"/>
      <c r="D47" s="73"/>
      <c r="E47" s="204" t="s">
        <v>100</v>
      </c>
      <c r="F47" s="59"/>
      <c r="G47" s="194" t="s">
        <v>78</v>
      </c>
      <c r="H47" s="182">
        <f>SUM(K47:BI47)</f>
        <v>0</v>
      </c>
      <c r="I47" s="59"/>
      <c r="J47" s="183"/>
      <c r="K47" s="184"/>
      <c r="L47" s="184"/>
      <c r="M47" s="184"/>
      <c r="N47" s="184"/>
      <c r="O47" s="184"/>
      <c r="P47" s="184"/>
      <c r="Q47" s="184"/>
      <c r="R47" s="184"/>
      <c r="S47" s="184"/>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row>
    <row r="48" spans="1:61" s="182" customFormat="1">
      <c r="A48" s="69"/>
      <c r="B48" s="78"/>
      <c r="C48" s="78"/>
      <c r="D48" s="73"/>
      <c r="E48" s="204"/>
      <c r="F48" s="59"/>
      <c r="G48" s="194"/>
      <c r="I48" s="59"/>
      <c r="J48" s="180"/>
      <c r="K48" s="215"/>
      <c r="L48" s="215"/>
      <c r="M48" s="215"/>
      <c r="N48" s="215"/>
      <c r="O48" s="215"/>
      <c r="P48" s="215"/>
      <c r="Q48" s="215"/>
      <c r="R48" s="215"/>
      <c r="S48" s="215"/>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row>
    <row r="49" spans="1:61" s="182" customFormat="1">
      <c r="A49" s="69"/>
      <c r="B49" s="78"/>
      <c r="C49" s="78"/>
      <c r="D49" s="73"/>
      <c r="E49" s="200" t="s">
        <v>84</v>
      </c>
      <c r="F49" s="341">
        <v>2021</v>
      </c>
      <c r="G49" s="198" t="s">
        <v>85</v>
      </c>
      <c r="I49" s="59"/>
      <c r="J49" s="180"/>
      <c r="K49" s="215"/>
      <c r="L49" s="215"/>
      <c r="M49" s="215"/>
      <c r="N49" s="215"/>
      <c r="O49" s="215"/>
      <c r="P49" s="215"/>
      <c r="Q49" s="215"/>
      <c r="R49" s="215"/>
      <c r="S49" s="215"/>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row>
    <row r="50" spans="1:61" s="182" customFormat="1">
      <c r="A50" s="69"/>
      <c r="B50" s="78"/>
      <c r="C50" s="78"/>
      <c r="D50" s="73"/>
      <c r="E50" s="200" t="s">
        <v>86</v>
      </c>
      <c r="F50" s="341">
        <v>2025</v>
      </c>
      <c r="G50" s="198" t="s">
        <v>85</v>
      </c>
      <c r="I50" s="59"/>
      <c r="J50" s="180"/>
      <c r="K50" s="215"/>
      <c r="L50" s="215"/>
      <c r="M50" s="215"/>
      <c r="N50" s="215"/>
      <c r="O50" s="215"/>
      <c r="P50" s="215"/>
      <c r="Q50" s="215"/>
      <c r="R50" s="215"/>
      <c r="S50" s="215"/>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row>
    <row r="51" spans="1:61">
      <c r="E51" s="202"/>
      <c r="F51" s="193"/>
      <c r="G51" s="202"/>
    </row>
    <row r="52" spans="1:61" s="15" customFormat="1">
      <c r="A52" s="79" t="s">
        <v>112</v>
      </c>
      <c r="B52" s="80"/>
      <c r="C52" s="80"/>
      <c r="D52" s="81"/>
      <c r="E52" s="207"/>
      <c r="G52" s="207"/>
    </row>
    <row r="54" spans="1:61">
      <c r="E54" s="194" t="s">
        <v>74</v>
      </c>
      <c r="F54" s="217"/>
      <c r="G54" s="194" t="s">
        <v>75</v>
      </c>
    </row>
    <row r="56" spans="1:61">
      <c r="E56" s="198" t="s">
        <v>82</v>
      </c>
      <c r="F56" s="177"/>
      <c r="G56" s="194" t="s">
        <v>68</v>
      </c>
    </row>
    <row r="58" spans="1:61" s="182" customFormat="1">
      <c r="A58" s="69"/>
      <c r="B58" s="78"/>
      <c r="C58" s="78"/>
      <c r="D58" s="73"/>
      <c r="E58" s="204" t="s">
        <v>113</v>
      </c>
      <c r="F58" s="59"/>
      <c r="G58" s="194" t="s">
        <v>78</v>
      </c>
      <c r="H58" s="182">
        <f>SUM(K58:BI58)</f>
        <v>0</v>
      </c>
      <c r="I58" s="59"/>
      <c r="J58" s="183"/>
      <c r="K58" s="184"/>
      <c r="L58" s="184"/>
      <c r="M58" s="184"/>
      <c r="N58" s="184"/>
      <c r="O58" s="184"/>
      <c r="P58" s="184"/>
      <c r="Q58" s="184"/>
      <c r="R58" s="184"/>
      <c r="S58" s="184"/>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row>
    <row r="59" spans="1:61" s="182" customFormat="1">
      <c r="A59" s="69"/>
      <c r="B59" s="78"/>
      <c r="C59" s="78"/>
      <c r="D59" s="73"/>
      <c r="E59" s="204" t="s">
        <v>114</v>
      </c>
      <c r="F59" s="59"/>
      <c r="G59" s="194" t="s">
        <v>78</v>
      </c>
      <c r="H59" s="182">
        <f>SUM(K59:BI59)</f>
        <v>0</v>
      </c>
      <c r="I59" s="59"/>
      <c r="J59" s="183"/>
      <c r="K59" s="184"/>
      <c r="L59" s="184"/>
      <c r="M59" s="184"/>
      <c r="N59" s="184"/>
      <c r="O59" s="184"/>
      <c r="P59" s="184"/>
      <c r="Q59" s="184"/>
      <c r="R59" s="184"/>
      <c r="S59" s="184"/>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row>
    <row r="60" spans="1:61" s="180" customFormat="1">
      <c r="A60" s="68"/>
      <c r="B60" s="78"/>
      <c r="C60" s="78"/>
      <c r="D60" s="74"/>
      <c r="E60" s="415"/>
      <c r="F60" s="62"/>
      <c r="G60" s="201"/>
      <c r="I60" s="62"/>
      <c r="K60" s="215"/>
      <c r="L60" s="215"/>
      <c r="M60" s="215"/>
      <c r="N60" s="215"/>
      <c r="O60" s="215"/>
      <c r="P60" s="215"/>
      <c r="Q60" s="215"/>
      <c r="R60" s="215"/>
      <c r="S60" s="215"/>
    </row>
    <row r="61" spans="1:61" s="180" customFormat="1" ht="25.5">
      <c r="A61" s="68"/>
      <c r="B61" s="78"/>
      <c r="C61" s="78"/>
      <c r="D61" s="74"/>
      <c r="E61" s="385" t="s">
        <v>76</v>
      </c>
      <c r="F61" s="298" t="b">
        <v>1</v>
      </c>
      <c r="G61" s="196" t="s">
        <v>65</v>
      </c>
      <c r="I61" s="62"/>
      <c r="K61" s="215"/>
      <c r="L61" s="215"/>
      <c r="M61" s="215"/>
      <c r="N61" s="215"/>
      <c r="O61" s="215"/>
      <c r="P61" s="215"/>
      <c r="Q61" s="215"/>
      <c r="R61" s="215"/>
      <c r="S61" s="215"/>
    </row>
    <row r="62" spans="1:61" s="180" customFormat="1">
      <c r="A62" s="68"/>
      <c r="B62" s="78"/>
      <c r="C62" s="78"/>
      <c r="D62" s="74"/>
      <c r="E62" s="415"/>
      <c r="F62" s="62"/>
      <c r="G62" s="201"/>
      <c r="I62" s="62"/>
      <c r="K62" s="215"/>
      <c r="L62" s="215"/>
      <c r="M62" s="215"/>
      <c r="N62" s="215"/>
      <c r="O62" s="215"/>
      <c r="P62" s="215"/>
      <c r="Q62" s="215"/>
      <c r="R62" s="215"/>
      <c r="S62" s="215"/>
    </row>
    <row r="63" spans="1:61" s="180" customFormat="1">
      <c r="A63" s="68"/>
      <c r="B63" s="78"/>
      <c r="C63" s="78"/>
      <c r="D63" s="74"/>
      <c r="E63" s="200" t="s">
        <v>84</v>
      </c>
      <c r="F63" s="341">
        <v>2021</v>
      </c>
      <c r="G63" s="198" t="s">
        <v>85</v>
      </c>
      <c r="I63" s="62"/>
      <c r="K63" s="215"/>
      <c r="L63" s="215"/>
      <c r="M63" s="215"/>
      <c r="N63" s="215"/>
      <c r="O63" s="215"/>
      <c r="P63" s="215"/>
      <c r="Q63" s="215"/>
      <c r="R63" s="215"/>
      <c r="S63" s="215"/>
    </row>
    <row r="64" spans="1:61" s="180" customFormat="1">
      <c r="A64" s="68"/>
      <c r="B64" s="78"/>
      <c r="C64" s="78"/>
      <c r="D64" s="74"/>
      <c r="E64" s="200" t="s">
        <v>86</v>
      </c>
      <c r="F64" s="341">
        <v>2025</v>
      </c>
      <c r="G64" s="198" t="s">
        <v>85</v>
      </c>
      <c r="I64" s="62"/>
      <c r="K64" s="215"/>
      <c r="L64" s="215"/>
      <c r="M64" s="215"/>
      <c r="N64" s="215"/>
      <c r="O64" s="215"/>
      <c r="P64" s="215"/>
      <c r="Q64" s="215"/>
      <c r="R64" s="215"/>
      <c r="S64" s="215"/>
    </row>
    <row r="65" spans="1:61" s="182" customFormat="1">
      <c r="A65" s="69"/>
      <c r="B65" s="78"/>
      <c r="C65" s="78"/>
      <c r="D65" s="73"/>
      <c r="E65" s="198"/>
      <c r="F65" s="59"/>
      <c r="G65" s="194"/>
      <c r="I65" s="59"/>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row>
    <row r="66" spans="1:61" s="414" customFormat="1">
      <c r="A66" s="410" t="s">
        <v>198</v>
      </c>
      <c r="B66" s="411"/>
      <c r="C66" s="411"/>
      <c r="D66" s="412"/>
      <c r="E66" s="413"/>
      <c r="G66" s="413"/>
    </row>
    <row r="68" spans="1:61" s="15" customFormat="1">
      <c r="A68" s="79" t="s">
        <v>201</v>
      </c>
      <c r="B68" s="80"/>
      <c r="C68" s="80"/>
      <c r="D68" s="81"/>
      <c r="E68" s="207"/>
      <c r="G68" s="207"/>
    </row>
    <row r="69" spans="1:61" s="62" customFormat="1">
      <c r="A69" s="68"/>
      <c r="B69" s="78"/>
      <c r="C69" s="78"/>
      <c r="D69" s="74"/>
      <c r="E69" s="201"/>
      <c r="G69" s="201"/>
    </row>
    <row r="70" spans="1:61">
      <c r="E70" s="194" t="s">
        <v>64</v>
      </c>
      <c r="F70" s="64"/>
      <c r="G70" s="194" t="s">
        <v>65</v>
      </c>
    </row>
    <row r="72" spans="1:61" s="15" customFormat="1">
      <c r="A72" s="79" t="s">
        <v>129</v>
      </c>
      <c r="B72" s="80"/>
      <c r="C72" s="80"/>
      <c r="D72" s="81"/>
      <c r="E72" s="207"/>
      <c r="G72" s="207"/>
      <c r="H72" s="224"/>
    </row>
    <row r="73" spans="1:61" s="62" customFormat="1">
      <c r="A73" s="68"/>
      <c r="B73" s="78"/>
      <c r="C73" s="78"/>
      <c r="D73" s="74"/>
      <c r="E73" s="201"/>
      <c r="G73" s="201"/>
      <c r="H73" s="180"/>
    </row>
    <row r="74" spans="1:61" s="62" customFormat="1">
      <c r="A74" s="68"/>
      <c r="B74" s="78"/>
      <c r="C74" s="78"/>
      <c r="D74" s="74"/>
      <c r="E74" s="194" t="s">
        <v>130</v>
      </c>
      <c r="F74" s="217"/>
      <c r="G74" s="194" t="s">
        <v>75</v>
      </c>
      <c r="H74" s="180"/>
    </row>
    <row r="75" spans="1:61" s="62" customFormat="1">
      <c r="A75" s="68"/>
      <c r="B75" s="78"/>
      <c r="C75" s="78"/>
      <c r="D75" s="74"/>
      <c r="E75" s="201"/>
      <c r="G75" s="201"/>
      <c r="H75" s="180"/>
    </row>
    <row r="76" spans="1:61" s="62" customFormat="1" ht="25.5">
      <c r="A76" s="68"/>
      <c r="B76" s="78"/>
      <c r="C76" s="78"/>
      <c r="D76" s="74"/>
      <c r="E76" s="197" t="s">
        <v>76</v>
      </c>
      <c r="F76" s="299" t="b">
        <v>1</v>
      </c>
      <c r="G76" s="194" t="s">
        <v>65</v>
      </c>
      <c r="H76" s="182"/>
    </row>
    <row r="77" spans="1:61" s="62" customFormat="1">
      <c r="A77" s="68"/>
      <c r="B77" s="78"/>
      <c r="C77" s="78"/>
      <c r="D77" s="74"/>
      <c r="E77" s="201"/>
      <c r="G77" s="201"/>
      <c r="H77" s="180"/>
    </row>
    <row r="78" spans="1:61" s="62" customFormat="1">
      <c r="A78" s="68"/>
      <c r="B78" s="78"/>
      <c r="C78" s="78"/>
      <c r="D78" s="74"/>
      <c r="E78" s="198" t="s">
        <v>82</v>
      </c>
      <c r="F78" s="191"/>
      <c r="G78" s="194" t="s">
        <v>68</v>
      </c>
      <c r="H78" s="182"/>
    </row>
    <row r="79" spans="1:61" s="62" customFormat="1">
      <c r="A79" s="68"/>
      <c r="B79" s="78"/>
      <c r="C79" s="78"/>
      <c r="D79" s="74"/>
      <c r="E79" s="201"/>
      <c r="G79" s="201"/>
      <c r="H79" s="180"/>
    </row>
    <row r="80" spans="1:61">
      <c r="E80" s="194" t="s">
        <v>131</v>
      </c>
      <c r="G80" s="194" t="s">
        <v>78</v>
      </c>
      <c r="H80" s="182">
        <f>SUM(J80:P80)</f>
        <v>0</v>
      </c>
      <c r="J80" s="362"/>
      <c r="K80" s="261"/>
      <c r="L80" s="183"/>
      <c r="M80" s="183"/>
      <c r="N80" s="183"/>
      <c r="O80" s="183"/>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row>
    <row r="82" spans="1:61" s="15" customFormat="1">
      <c r="A82" s="79" t="s">
        <v>134</v>
      </c>
      <c r="B82" s="80"/>
      <c r="C82" s="80"/>
      <c r="D82" s="81"/>
      <c r="E82" s="207"/>
      <c r="G82" s="207"/>
      <c r="H82" s="224"/>
    </row>
    <row r="83" spans="1:61" s="62" customFormat="1">
      <c r="A83" s="68"/>
      <c r="B83" s="78"/>
      <c r="C83" s="78"/>
      <c r="D83" s="74"/>
      <c r="E83" s="201"/>
      <c r="G83" s="201"/>
      <c r="H83" s="180"/>
    </row>
    <row r="84" spans="1:61" s="62" customFormat="1">
      <c r="A84" s="68"/>
      <c r="B84" s="78"/>
      <c r="C84" s="78"/>
      <c r="D84" s="74"/>
      <c r="E84" s="194" t="s">
        <v>130</v>
      </c>
      <c r="F84" s="217"/>
      <c r="G84" s="194" t="s">
        <v>75</v>
      </c>
      <c r="H84" s="180"/>
    </row>
    <row r="85" spans="1:61" s="62" customFormat="1">
      <c r="A85" s="68"/>
      <c r="B85" s="78"/>
      <c r="C85" s="78"/>
      <c r="D85" s="74"/>
      <c r="E85" s="201"/>
      <c r="G85" s="201"/>
      <c r="H85" s="180"/>
    </row>
    <row r="86" spans="1:61" s="62" customFormat="1" ht="25.5">
      <c r="A86" s="68"/>
      <c r="B86" s="78"/>
      <c r="C86" s="78"/>
      <c r="D86" s="74"/>
      <c r="E86" s="197" t="s">
        <v>76</v>
      </c>
      <c r="F86" s="299" t="b">
        <v>1</v>
      </c>
      <c r="G86" s="194" t="s">
        <v>65</v>
      </c>
      <c r="H86" s="180"/>
    </row>
    <row r="87" spans="1:61" s="62" customFormat="1">
      <c r="A87" s="68"/>
      <c r="B87" s="78"/>
      <c r="C87" s="78"/>
      <c r="D87" s="74"/>
      <c r="E87" s="201"/>
      <c r="G87" s="201"/>
      <c r="H87" s="180"/>
    </row>
    <row r="88" spans="1:61" s="62" customFormat="1">
      <c r="A88" s="68"/>
      <c r="B88" s="78"/>
      <c r="C88" s="78"/>
      <c r="D88" s="74"/>
      <c r="E88" s="198" t="s">
        <v>82</v>
      </c>
      <c r="F88" s="191"/>
      <c r="G88" s="194" t="s">
        <v>68</v>
      </c>
      <c r="H88" s="182"/>
    </row>
    <row r="90" spans="1:61">
      <c r="E90" s="194" t="s">
        <v>135</v>
      </c>
      <c r="G90" s="194" t="s">
        <v>78</v>
      </c>
      <c r="H90" s="182">
        <f>SUM(J90:O90)</f>
        <v>0</v>
      </c>
      <c r="J90" s="362"/>
      <c r="K90" s="183"/>
      <c r="L90" s="183"/>
      <c r="M90" s="183"/>
      <c r="N90" s="183"/>
      <c r="O90" s="183"/>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row>
    <row r="91" spans="1:61" s="62" customFormat="1">
      <c r="A91" s="68"/>
      <c r="B91" s="78"/>
      <c r="C91" s="78"/>
      <c r="D91" s="74"/>
      <c r="E91" s="201"/>
      <c r="G91" s="201"/>
      <c r="H91" s="180"/>
      <c r="J91" s="180"/>
      <c r="K91" s="180"/>
      <c r="L91" s="180"/>
      <c r="M91" s="180"/>
      <c r="N91" s="180"/>
      <c r="O91" s="180"/>
    </row>
    <row r="92" spans="1:61" s="15" customFormat="1">
      <c r="A92" s="79" t="s">
        <v>138</v>
      </c>
      <c r="B92" s="80"/>
      <c r="C92" s="80"/>
      <c r="D92" s="81"/>
      <c r="E92" s="207"/>
      <c r="G92" s="207"/>
      <c r="H92" s="224"/>
    </row>
    <row r="93" spans="1:61" s="62" customFormat="1">
      <c r="A93" s="68"/>
      <c r="B93" s="78"/>
      <c r="C93" s="78"/>
      <c r="D93" s="74"/>
      <c r="E93" s="201"/>
      <c r="G93" s="201"/>
      <c r="H93" s="180"/>
    </row>
    <row r="94" spans="1:61" s="62" customFormat="1">
      <c r="A94" s="68"/>
      <c r="B94" s="78"/>
      <c r="C94" s="78"/>
      <c r="D94" s="74"/>
      <c r="E94" s="194" t="s">
        <v>130</v>
      </c>
      <c r="F94" s="217"/>
      <c r="G94" s="194" t="s">
        <v>75</v>
      </c>
      <c r="H94" s="180"/>
    </row>
    <row r="95" spans="1:61" s="62" customFormat="1">
      <c r="A95" s="68"/>
      <c r="B95" s="78"/>
      <c r="C95" s="78"/>
      <c r="D95" s="74"/>
      <c r="E95" s="201"/>
      <c r="G95" s="201"/>
      <c r="H95" s="180"/>
    </row>
    <row r="96" spans="1:61" s="62" customFormat="1" ht="25.5">
      <c r="A96" s="68"/>
      <c r="B96" s="78"/>
      <c r="C96" s="78"/>
      <c r="D96" s="74"/>
      <c r="E96" s="197" t="s">
        <v>76</v>
      </c>
      <c r="F96" s="299" t="b">
        <v>1</v>
      </c>
      <c r="G96" s="194" t="s">
        <v>65</v>
      </c>
      <c r="H96" s="180"/>
    </row>
    <row r="97" spans="1:61" s="62" customFormat="1">
      <c r="A97" s="68"/>
      <c r="B97" s="78"/>
      <c r="C97" s="78"/>
      <c r="D97" s="74"/>
      <c r="E97" s="201"/>
      <c r="G97" s="201"/>
      <c r="H97" s="180"/>
    </row>
    <row r="98" spans="1:61" s="62" customFormat="1">
      <c r="A98" s="68"/>
      <c r="B98" s="78"/>
      <c r="C98" s="78"/>
      <c r="D98" s="74"/>
      <c r="E98" s="198" t="s">
        <v>82</v>
      </c>
      <c r="F98" s="191"/>
      <c r="G98" s="194" t="s">
        <v>68</v>
      </c>
      <c r="H98" s="180"/>
    </row>
    <row r="100" spans="1:61">
      <c r="E100" s="194" t="s">
        <v>139</v>
      </c>
      <c r="G100" s="194" t="s">
        <v>78</v>
      </c>
      <c r="H100" s="182">
        <f>SUM(J100:O100)</f>
        <v>0</v>
      </c>
      <c r="J100" s="362"/>
      <c r="K100" s="183"/>
      <c r="L100" s="183"/>
      <c r="M100" s="183"/>
      <c r="N100" s="183"/>
      <c r="O100" s="183"/>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row>
    <row r="102" spans="1:61" s="15" customFormat="1">
      <c r="A102" s="79" t="s">
        <v>142</v>
      </c>
      <c r="B102" s="80"/>
      <c r="C102" s="80"/>
      <c r="D102" s="81"/>
      <c r="E102" s="207"/>
      <c r="G102" s="207"/>
      <c r="H102" s="224"/>
    </row>
    <row r="104" spans="1:61">
      <c r="E104" s="194" t="s">
        <v>143</v>
      </c>
      <c r="F104" s="300">
        <v>0.05</v>
      </c>
      <c r="G104" s="194" t="s">
        <v>68</v>
      </c>
      <c r="H104" s="425"/>
    </row>
    <row r="106" spans="1:61" s="62" customFormat="1">
      <c r="A106" s="68"/>
      <c r="B106" s="78"/>
      <c r="C106" s="78"/>
      <c r="D106" s="74"/>
      <c r="E106" s="194" t="s">
        <v>146</v>
      </c>
      <c r="F106" s="59"/>
      <c r="G106" s="194" t="s">
        <v>78</v>
      </c>
      <c r="H106" s="182"/>
      <c r="I106" s="59"/>
      <c r="J106" s="183"/>
      <c r="K106" s="184"/>
      <c r="L106" s="184"/>
      <c r="M106" s="184"/>
      <c r="N106" s="184"/>
      <c r="O106" s="184"/>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row>
    <row r="108" spans="1:61">
      <c r="E108" s="194" t="s">
        <v>145</v>
      </c>
      <c r="F108" s="300">
        <v>1E-3</v>
      </c>
      <c r="G108" s="194" t="s">
        <v>68</v>
      </c>
    </row>
    <row r="110" spans="1:61" s="15" customFormat="1">
      <c r="A110" s="79" t="s">
        <v>157</v>
      </c>
      <c r="B110" s="80"/>
      <c r="C110" s="80"/>
      <c r="D110" s="81"/>
      <c r="E110" s="207"/>
      <c r="G110" s="207"/>
      <c r="H110" s="224"/>
      <c r="I110" s="363"/>
    </row>
    <row r="112" spans="1:61">
      <c r="E112" s="201" t="s">
        <v>217</v>
      </c>
      <c r="F112" s="297"/>
      <c r="G112" s="201" t="s">
        <v>68</v>
      </c>
      <c r="H112" s="425" t="s">
        <v>215</v>
      </c>
    </row>
    <row r="114" spans="1:15">
      <c r="E114" s="201" t="s">
        <v>158</v>
      </c>
      <c r="F114" s="62"/>
      <c r="G114" s="201" t="s">
        <v>159</v>
      </c>
      <c r="H114" s="180"/>
      <c r="I114" s="175"/>
      <c r="J114" s="301"/>
      <c r="K114" s="301">
        <v>5</v>
      </c>
      <c r="L114" s="301">
        <v>4</v>
      </c>
      <c r="M114" s="301">
        <v>3</v>
      </c>
      <c r="N114" s="301">
        <v>2</v>
      </c>
      <c r="O114" s="301">
        <v>1</v>
      </c>
    </row>
    <row r="119" spans="1:15" s="599" customFormat="1">
      <c r="A119" s="595" t="s">
        <v>127</v>
      </c>
      <c r="B119" s="596"/>
      <c r="C119" s="596"/>
      <c r="D119" s="597"/>
      <c r="E119" s="598"/>
      <c r="G119" s="598"/>
    </row>
  </sheetData>
  <conditionalFormatting sqref="J4:BI4">
    <cfRule type="cellIs" dxfId="18" priority="1" operator="equal">
      <formula>"Post-Fcst"</formula>
    </cfRule>
    <cfRule type="cellIs" dxfId="17" priority="2" operator="equal">
      <formula>"Forecast"</formula>
    </cfRule>
    <cfRule type="cellIs" dxfId="16" priority="3" operator="equal">
      <formula>"Pre Fcst"</formula>
    </cfRule>
  </conditionalFormatting>
  <pageMargins left="0.70866141732283472" right="0.70866141732283472" top="0.74803149606299213" bottom="0.74803149606299213" header="0.31496062992125984" footer="0.31496062992125984"/>
  <pageSetup paperSize="9" scale="72" fitToWidth="4" fitToHeight="0" orientation="landscape"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99"/>
    <outlinePr summaryBelow="0" summaryRight="0"/>
    <pageSetUpPr fitToPage="1"/>
  </sheetPr>
  <dimension ref="A1:CT43"/>
  <sheetViews>
    <sheetView showGridLines="0" zoomScale="80" zoomScaleNormal="80" workbookViewId="0">
      <pane xSplit="7" ySplit="8" topLeftCell="H9" activePane="bottomRight" state="frozen"/>
      <selection pane="topRight"/>
      <selection pane="bottomLeft"/>
      <selection pane="bottomRight" activeCell="E1" sqref="E1"/>
    </sheetView>
  </sheetViews>
  <sheetFormatPr defaultColWidth="0" defaultRowHeight="12.75" zeroHeight="1"/>
  <cols>
    <col min="1" max="1" width="1.42578125" style="10" customWidth="1"/>
    <col min="2" max="3" width="1.42578125" style="61" customWidth="1"/>
    <col min="4" max="4" width="1.42578125" style="60" customWidth="1"/>
    <col min="5" max="5" width="67.42578125" style="137" bestFit="1" customWidth="1"/>
    <col min="6" max="7" width="11.5703125" style="59" customWidth="1"/>
    <col min="8" max="8" width="26.140625" style="59" customWidth="1"/>
    <col min="9" max="9" width="3.42578125" style="59" customWidth="1"/>
    <col min="10" max="10" width="4.5703125" style="62" hidden="1" customWidth="1"/>
    <col min="11" max="11" width="2.5703125" style="62" hidden="1" customWidth="1"/>
    <col min="12" max="15" width="11.5703125" style="62" hidden="1" customWidth="1"/>
    <col min="16" max="16" width="2.5703125" style="62" hidden="1" customWidth="1"/>
    <col min="17" max="98" width="9.140625" style="62" hidden="1" customWidth="1"/>
    <col min="99" max="16384" width="0" style="62" hidden="1"/>
  </cols>
  <sheetData>
    <row r="1" spans="1:15" s="589" customFormat="1" ht="30">
      <c r="A1" s="4" t="e">
        <f ca="1" xml:space="preserve"> RIGHT(CELL("filename", $A$1), LEN(CELL("filename", $A$1)) - SEARCH("]", CELL("filename", $A$1)))</f>
        <v>#VALUE!</v>
      </c>
      <c r="B1" s="65"/>
      <c r="C1" s="65"/>
      <c r="D1" s="65"/>
      <c r="E1" s="134"/>
      <c r="F1" s="65"/>
      <c r="G1" s="65"/>
      <c r="H1" s="65"/>
      <c r="I1" s="65"/>
      <c r="J1" s="424"/>
      <c r="K1" s="424"/>
      <c r="L1" s="424"/>
      <c r="M1" s="424"/>
      <c r="N1" s="424"/>
      <c r="O1" s="424"/>
    </row>
    <row r="2" spans="1:15" s="585" customFormat="1">
      <c r="A2" s="36"/>
      <c r="B2" s="39"/>
      <c r="C2" s="39"/>
      <c r="D2" s="19"/>
      <c r="E2" s="66"/>
      <c r="F2" s="32"/>
      <c r="G2" s="32"/>
      <c r="H2" s="32"/>
      <c r="I2" s="32"/>
    </row>
    <row r="3" spans="1:15" s="590" customFormat="1">
      <c r="A3" s="36"/>
      <c r="B3" s="38"/>
      <c r="C3" s="38"/>
      <c r="D3" s="37"/>
      <c r="E3" s="66"/>
      <c r="F3" s="32"/>
      <c r="G3" s="32"/>
      <c r="H3" s="32"/>
      <c r="I3" s="32"/>
      <c r="J3" s="585"/>
      <c r="K3" s="585"/>
      <c r="L3" s="585"/>
      <c r="M3" s="585"/>
      <c r="N3" s="585"/>
      <c r="O3" s="585"/>
    </row>
    <row r="4" spans="1:15" s="587" customFormat="1">
      <c r="A4" s="30"/>
      <c r="B4" s="35"/>
      <c r="C4" s="35"/>
      <c r="D4" s="30"/>
      <c r="E4" s="66"/>
      <c r="F4" s="32"/>
      <c r="G4" s="32"/>
      <c r="H4" s="32"/>
      <c r="I4" s="6"/>
      <c r="J4" s="588"/>
      <c r="K4" s="588"/>
      <c r="L4" s="588"/>
      <c r="M4" s="588"/>
      <c r="N4" s="588"/>
      <c r="O4" s="588"/>
    </row>
    <row r="5" spans="1:15" s="582" customFormat="1">
      <c r="B5" s="583"/>
      <c r="C5" s="583"/>
      <c r="E5" s="584"/>
      <c r="F5" s="585"/>
      <c r="G5" s="585"/>
      <c r="H5" s="585"/>
      <c r="I5" s="34"/>
      <c r="J5" s="34"/>
      <c r="K5" s="34"/>
      <c r="L5" s="34"/>
      <c r="M5" s="34"/>
      <c r="N5" s="34"/>
      <c r="O5" s="34"/>
    </row>
    <row r="6" spans="1:15" s="582" customFormat="1">
      <c r="B6" s="583"/>
      <c r="C6" s="583"/>
      <c r="E6" s="584"/>
      <c r="F6" s="586"/>
      <c r="G6" s="585"/>
      <c r="H6" s="585"/>
      <c r="I6" s="34"/>
      <c r="J6" s="34"/>
      <c r="K6" s="34"/>
      <c r="L6" s="34"/>
      <c r="M6" s="34"/>
      <c r="N6" s="34"/>
      <c r="O6" s="34"/>
    </row>
    <row r="7" spans="1:15" s="587" customFormat="1">
      <c r="E7" s="584"/>
      <c r="F7" s="586"/>
      <c r="G7" s="585"/>
      <c r="H7" s="588"/>
      <c r="I7" s="588"/>
      <c r="J7" s="34"/>
      <c r="K7" s="588"/>
      <c r="L7" s="588"/>
      <c r="M7" s="588"/>
      <c r="N7" s="588"/>
      <c r="O7" s="588"/>
    </row>
    <row r="8" spans="1:15">
      <c r="B8" s="62"/>
      <c r="C8" s="62"/>
      <c r="F8" s="149" t="s">
        <v>0</v>
      </c>
      <c r="G8" s="150" t="s">
        <v>1</v>
      </c>
      <c r="H8" s="9" t="s">
        <v>2</v>
      </c>
    </row>
    <row r="9" spans="1:15"/>
    <row r="10" spans="1:15">
      <c r="E10" s="137" t="s">
        <v>3</v>
      </c>
      <c r="J10" s="281"/>
    </row>
    <row r="11" spans="1:15"/>
    <row r="12" spans="1:15">
      <c r="E12" s="137" t="s">
        <v>4</v>
      </c>
    </row>
    <row r="13" spans="1:15"/>
    <row r="14" spans="1:15">
      <c r="A14" s="18"/>
      <c r="B14" s="17"/>
      <c r="C14" s="17"/>
      <c r="D14" s="16"/>
      <c r="E14" s="148" t="s">
        <v>5</v>
      </c>
      <c r="F14" s="13"/>
      <c r="G14" s="13"/>
      <c r="H14" s="13"/>
      <c r="I14" s="13"/>
    </row>
    <row r="15" spans="1:15"/>
    <row r="16" spans="1:15" s="592" customFormat="1">
      <c r="A16" s="20" t="s">
        <v>6</v>
      </c>
      <c r="B16" s="8"/>
      <c r="C16" s="8"/>
      <c r="D16" s="8"/>
      <c r="E16" s="138"/>
      <c r="F16" s="8"/>
      <c r="G16" s="151"/>
      <c r="H16" s="152"/>
      <c r="I16" s="152"/>
      <c r="J16" s="593"/>
      <c r="K16" s="591"/>
      <c r="L16" s="591"/>
      <c r="M16" s="591"/>
      <c r="N16" s="591"/>
      <c r="O16" s="591"/>
    </row>
    <row r="17" spans="1:16"/>
    <row r="18" spans="1:16">
      <c r="E18" s="137" t="s">
        <v>7</v>
      </c>
      <c r="F18" s="607">
        <v>43556</v>
      </c>
      <c r="G18" s="29" t="s">
        <v>8</v>
      </c>
      <c r="J18" s="281"/>
      <c r="L18" s="44"/>
      <c r="M18" s="44"/>
      <c r="N18" s="44"/>
      <c r="O18" s="44"/>
      <c r="P18" s="44"/>
    </row>
    <row r="19" spans="1:16">
      <c r="F19" s="19"/>
      <c r="J19" s="281"/>
      <c r="L19" s="44"/>
      <c r="M19" s="44"/>
      <c r="N19" s="44"/>
      <c r="O19" s="44"/>
    </row>
    <row r="20" spans="1:16">
      <c r="E20" s="137" t="s">
        <v>9</v>
      </c>
      <c r="F20" s="607">
        <v>43921</v>
      </c>
      <c r="G20" s="29" t="s">
        <v>8</v>
      </c>
      <c r="J20" s="281"/>
      <c r="L20" s="44"/>
      <c r="M20" s="44"/>
      <c r="N20" s="44"/>
      <c r="O20" s="44"/>
      <c r="P20" s="44"/>
    </row>
    <row r="21" spans="1:16">
      <c r="E21" s="139"/>
      <c r="F21" s="19"/>
      <c r="G21" s="22"/>
      <c r="J21" s="281"/>
      <c r="L21" s="44"/>
      <c r="M21" s="44"/>
      <c r="N21" s="44"/>
      <c r="O21" s="44"/>
    </row>
    <row r="22" spans="1:16">
      <c r="E22" s="137" t="s">
        <v>10</v>
      </c>
      <c r="F22" s="607">
        <v>45747</v>
      </c>
      <c r="G22" s="29" t="s">
        <v>8</v>
      </c>
      <c r="J22" s="281"/>
      <c r="L22" s="44"/>
      <c r="M22" s="44"/>
      <c r="N22" s="44"/>
      <c r="O22" s="44"/>
      <c r="P22" s="44"/>
    </row>
    <row r="23" spans="1:16" s="25" customFormat="1">
      <c r="A23" s="28"/>
      <c r="B23" s="27"/>
      <c r="C23" s="27"/>
      <c r="D23" s="26"/>
      <c r="E23" s="139" t="s">
        <v>11</v>
      </c>
      <c r="F23" s="608">
        <v>5</v>
      </c>
      <c r="G23" s="24" t="s">
        <v>12</v>
      </c>
      <c r="H23" s="23"/>
      <c r="I23" s="23"/>
      <c r="J23" s="281"/>
    </row>
    <row r="24" spans="1:16">
      <c r="E24" s="139" t="s">
        <v>13</v>
      </c>
      <c r="F24" s="607">
        <v>47573</v>
      </c>
      <c r="G24" s="22" t="s">
        <v>8</v>
      </c>
      <c r="J24" s="281"/>
      <c r="L24" s="44"/>
      <c r="M24" s="44"/>
      <c r="N24" s="44"/>
      <c r="O24" s="44"/>
      <c r="P24" s="44"/>
    </row>
    <row r="25" spans="1:16">
      <c r="F25" s="19"/>
      <c r="J25" s="281"/>
      <c r="L25" s="44"/>
      <c r="M25" s="44"/>
      <c r="N25" s="44"/>
      <c r="O25" s="44"/>
    </row>
    <row r="26" spans="1:16">
      <c r="F26" s="19"/>
      <c r="J26" s="281"/>
      <c r="L26" s="44"/>
      <c r="M26" s="44"/>
      <c r="N26" s="44"/>
      <c r="O26" s="44"/>
    </row>
    <row r="27" spans="1:16">
      <c r="E27" s="137" t="s">
        <v>14</v>
      </c>
      <c r="F27" s="607">
        <v>43921</v>
      </c>
      <c r="G27" s="59" t="s">
        <v>8</v>
      </c>
      <c r="J27" s="281"/>
      <c r="L27" s="44"/>
      <c r="M27" s="44"/>
      <c r="N27" s="44"/>
      <c r="O27" s="44"/>
      <c r="P27" s="44"/>
    </row>
    <row r="28" spans="1:16">
      <c r="E28" s="137" t="s">
        <v>15</v>
      </c>
      <c r="F28" s="607">
        <v>45747</v>
      </c>
      <c r="G28" s="59" t="s">
        <v>8</v>
      </c>
      <c r="J28" s="281"/>
      <c r="L28" s="44"/>
      <c r="M28" s="44"/>
      <c r="N28" s="44"/>
      <c r="O28" s="44"/>
      <c r="P28" s="44"/>
    </row>
    <row r="29" spans="1:16">
      <c r="E29" s="137" t="s">
        <v>16</v>
      </c>
      <c r="F29" s="341">
        <v>2020</v>
      </c>
      <c r="G29" s="59" t="s">
        <v>17</v>
      </c>
      <c r="J29" s="281"/>
    </row>
    <row r="30" spans="1:16">
      <c r="E30" s="137" t="s">
        <v>18</v>
      </c>
      <c r="F30" s="608">
        <v>3</v>
      </c>
      <c r="G30" s="59" t="s">
        <v>19</v>
      </c>
      <c r="J30" s="281"/>
      <c r="P30" s="44"/>
    </row>
    <row r="31" spans="1:16">
      <c r="F31" s="19"/>
      <c r="J31" s="281"/>
      <c r="L31" s="44"/>
      <c r="M31" s="44"/>
      <c r="N31" s="44"/>
      <c r="O31" s="44"/>
      <c r="P31" s="44"/>
    </row>
    <row r="32" spans="1:16">
      <c r="F32" s="19"/>
      <c r="J32" s="281"/>
    </row>
    <row r="33" spans="1:9">
      <c r="A33" s="18" t="s">
        <v>127</v>
      </c>
      <c r="B33" s="17"/>
      <c r="C33" s="17"/>
      <c r="D33" s="16"/>
      <c r="E33" s="148"/>
      <c r="F33" s="13"/>
      <c r="G33" s="13"/>
      <c r="H33" s="13"/>
      <c r="I33" s="13"/>
    </row>
    <row r="34" spans="1:9"/>
    <row r="35" spans="1:9" ht="15.75" hidden="1">
      <c r="A35" s="14"/>
      <c r="B35" s="12"/>
      <c r="C35" s="12"/>
      <c r="D35" s="12"/>
      <c r="E35" s="2"/>
      <c r="F35" s="12"/>
      <c r="G35" s="12"/>
      <c r="H35" s="12"/>
      <c r="I35" s="12"/>
    </row>
    <row r="36" spans="1:9" hidden="1"/>
    <row r="37" spans="1:9" hidden="1"/>
    <row r="38" spans="1:9" hidden="1"/>
    <row r="39" spans="1:9" hidden="1"/>
    <row r="40" spans="1:9" hidden="1"/>
    <row r="41" spans="1:9" hidden="1"/>
    <row r="42" spans="1:9" hidden="1"/>
    <row r="43" spans="1:9" hidden="1"/>
  </sheetData>
  <conditionalFormatting sqref="J4:O4">
    <cfRule type="cellIs" dxfId="15" priority="17" operator="equal">
      <formula>"Post-Fcst"</formula>
    </cfRule>
    <cfRule type="cellIs" dxfId="14" priority="18" operator="equal">
      <formula>"Forecast"</formula>
    </cfRule>
    <cfRule type="cellIs" dxfId="13" priority="19" operator="equal">
      <formula>"Pre Fcst"</formula>
    </cfRule>
  </conditionalFormatting>
  <conditionalFormatting sqref="J10">
    <cfRule type="cellIs" dxfId="12" priority="9" stopIfTrue="1" operator="notEqual">
      <formula>0</formula>
    </cfRule>
    <cfRule type="cellIs" dxfId="11" priority="10" stopIfTrue="1" operator="equal">
      <formula>""</formula>
    </cfRule>
  </conditionalFormatting>
  <dataValidations count="1">
    <dataValidation type="list" allowBlank="1" showInputMessage="1" showErrorMessage="1" sqref="F6:F7" xr:uid="{00000000-0002-0000-0300-000000000000}">
      <formula1>$L$6:$P$6</formula1>
    </dataValidation>
  </dataValidations>
  <pageMargins left="0.70866141732283472" right="0.70866141732283472" top="0.74803149606299213" bottom="0.74803149606299213" header="0.31496062992125984" footer="0.31496062992125984"/>
  <pageSetup paperSize="9" scale="70" orientation="portrait" r:id="rId1"/>
  <headerFooter>
    <oddHeader>&amp;LPROJECT PR19 WRFIM&amp;CSheet:&amp;A&amp;RSTRICTLY CONFIDENTIAL</oddHeader>
    <oddFooter>&amp;L&amp;F ( Printed on &amp;D at &amp;T )&amp;RPage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outlinePr summaryBelow="0" summaryRight="0"/>
    <pageSetUpPr fitToPage="1"/>
  </sheetPr>
  <dimension ref="A1:CG105"/>
  <sheetViews>
    <sheetView showGridLines="0" zoomScale="46" zoomScaleNormal="46" workbookViewId="0">
      <pane xSplit="9" ySplit="7" topLeftCell="J8" activePane="bottomRight" state="frozen"/>
      <selection pane="topRight"/>
      <selection pane="bottomLeft"/>
      <selection pane="bottomRight"/>
    </sheetView>
  </sheetViews>
  <sheetFormatPr defaultColWidth="0" defaultRowHeight="12.75" zeroHeight="1"/>
  <cols>
    <col min="1" max="1" width="1.42578125" style="69" customWidth="1"/>
    <col min="2" max="3" width="1.42578125" style="78" customWidth="1"/>
    <col min="4" max="4" width="1.42578125" style="73" customWidth="1"/>
    <col min="5" max="5" width="40.5703125" style="137" customWidth="1"/>
    <col min="6" max="6" width="12.5703125" style="7" customWidth="1"/>
    <col min="7" max="8" width="11.5703125" style="7" customWidth="1"/>
    <col min="9" max="9" width="2.5703125" style="7" customWidth="1"/>
    <col min="10" max="19" width="11.5703125" style="7" customWidth="1"/>
    <col min="20" max="46" width="11.5703125" style="59" customWidth="1"/>
    <col min="47" max="60" width="11.5703125" style="7" customWidth="1"/>
    <col min="61" max="61" width="11.5703125" style="59" customWidth="1"/>
    <col min="62" max="85" width="11.5703125" style="59" hidden="1" customWidth="1"/>
    <col min="86" max="16384" width="9.140625" style="7" hidden="1"/>
  </cols>
  <sheetData>
    <row r="1" spans="1:85" s="1" customFormat="1" ht="30">
      <c r="A1" s="4" t="e">
        <f ca="1" xml:space="preserve"> RIGHT(CELL("filename", $A$1), LEN(CELL("filename", $A$1)) - SEARCH("]", CELL("filename", $A$1)))</f>
        <v>#VALUE!</v>
      </c>
      <c r="E1" s="134"/>
    </row>
    <row r="2" spans="1:85" s="32" customFormat="1">
      <c r="A2" s="83"/>
      <c r="B2" s="84"/>
      <c r="C2" s="84"/>
      <c r="D2" s="85"/>
      <c r="E2" s="66" t="str">
        <f>Time!E$23</f>
        <v>Model Period BEG</v>
      </c>
      <c r="J2" s="32">
        <f>Time!J$23</f>
        <v>43556</v>
      </c>
      <c r="K2" s="32">
        <f>Time!K$23</f>
        <v>43922</v>
      </c>
      <c r="L2" s="32">
        <f>Time!L$23</f>
        <v>44287</v>
      </c>
      <c r="M2" s="32">
        <f>Time!M$23</f>
        <v>44652</v>
      </c>
      <c r="N2" s="32">
        <f>Time!N$23</f>
        <v>45017</v>
      </c>
      <c r="O2" s="32">
        <f>Time!O$23</f>
        <v>45383</v>
      </c>
      <c r="P2" s="32">
        <f>Time!P$23</f>
        <v>45748</v>
      </c>
      <c r="Q2" s="32">
        <f>Time!Q$23</f>
        <v>46113</v>
      </c>
      <c r="R2" s="32">
        <f>Time!R$23</f>
        <v>46478</v>
      </c>
      <c r="S2" s="32">
        <f>Time!S$23</f>
        <v>46844</v>
      </c>
      <c r="T2" s="32">
        <f>Time!T$23</f>
        <v>47209</v>
      </c>
      <c r="U2" s="32">
        <f>Time!U$23</f>
        <v>47574</v>
      </c>
      <c r="V2" s="32">
        <f>Time!V$23</f>
        <v>47939</v>
      </c>
      <c r="W2" s="32">
        <f>Time!W$23</f>
        <v>48305</v>
      </c>
      <c r="X2" s="32">
        <f>Time!X$23</f>
        <v>48670</v>
      </c>
      <c r="Y2" s="32">
        <f>Time!Y$23</f>
        <v>49035</v>
      </c>
      <c r="Z2" s="32">
        <f>Time!Z$23</f>
        <v>49400</v>
      </c>
      <c r="AA2" s="32">
        <f>Time!AA$23</f>
        <v>49766</v>
      </c>
      <c r="AB2" s="32">
        <f>Time!AB$23</f>
        <v>50131</v>
      </c>
      <c r="AC2" s="32">
        <f>Time!AC$23</f>
        <v>50496</v>
      </c>
      <c r="AD2" s="32">
        <f>Time!AD$23</f>
        <v>50861</v>
      </c>
      <c r="AE2" s="32">
        <f>Time!AE$23</f>
        <v>51227</v>
      </c>
      <c r="AF2" s="32">
        <f>Time!AF$23</f>
        <v>51592</v>
      </c>
      <c r="AG2" s="32">
        <f>Time!AG$23</f>
        <v>51957</v>
      </c>
      <c r="AH2" s="32">
        <f>Time!AH$23</f>
        <v>52322</v>
      </c>
      <c r="AI2" s="32">
        <f>Time!AI$23</f>
        <v>52688</v>
      </c>
      <c r="AJ2" s="32">
        <f>Time!AJ$23</f>
        <v>53053</v>
      </c>
      <c r="AK2" s="32">
        <f>Time!AK$23</f>
        <v>53418</v>
      </c>
      <c r="AL2" s="32">
        <f>Time!AL$23</f>
        <v>53783</v>
      </c>
      <c r="AM2" s="32">
        <f>Time!AM$23</f>
        <v>54149</v>
      </c>
      <c r="AN2" s="32">
        <f>Time!AN$23</f>
        <v>54514</v>
      </c>
      <c r="AO2" s="32">
        <f>Time!AO$23</f>
        <v>54879</v>
      </c>
      <c r="AP2" s="32">
        <f>Time!AP$23</f>
        <v>55244</v>
      </c>
      <c r="AQ2" s="32">
        <f>Time!AQ$23</f>
        <v>55610</v>
      </c>
      <c r="AR2" s="32">
        <f>Time!AR$23</f>
        <v>55975</v>
      </c>
      <c r="AS2" s="32">
        <f>Time!AS$23</f>
        <v>56340</v>
      </c>
      <c r="AT2" s="32">
        <f>Time!AT$23</f>
        <v>56705</v>
      </c>
      <c r="AU2" s="32">
        <f>Time!AU$23</f>
        <v>57071</v>
      </c>
      <c r="AV2" s="32">
        <f>Time!AV$23</f>
        <v>57436</v>
      </c>
      <c r="AW2" s="32">
        <f>Time!AW$23</f>
        <v>57801</v>
      </c>
      <c r="AX2" s="32">
        <f>Time!AX$23</f>
        <v>58166</v>
      </c>
      <c r="AY2" s="32">
        <f>Time!AY$23</f>
        <v>58532</v>
      </c>
      <c r="AZ2" s="32">
        <f>Time!AZ$23</f>
        <v>58897</v>
      </c>
      <c r="BA2" s="32">
        <f>Time!BA$23</f>
        <v>59262</v>
      </c>
      <c r="BB2" s="32">
        <f>Time!BB$23</f>
        <v>59627</v>
      </c>
      <c r="BC2" s="32">
        <f>Time!BC$23</f>
        <v>59993</v>
      </c>
      <c r="BD2" s="32">
        <f>Time!BD$23</f>
        <v>60358</v>
      </c>
      <c r="BE2" s="32">
        <f>Time!BE$23</f>
        <v>60723</v>
      </c>
      <c r="BF2" s="32">
        <f>Time!BF$23</f>
        <v>61088</v>
      </c>
      <c r="BG2" s="32">
        <f>Time!BG$23</f>
        <v>61454</v>
      </c>
      <c r="BH2" s="32">
        <f>Time!BH$23</f>
        <v>61819</v>
      </c>
      <c r="BI2" s="32">
        <f>Time!BI$23</f>
        <v>62184</v>
      </c>
    </row>
    <row r="3" spans="1:85" s="36" customFormat="1">
      <c r="A3" s="83"/>
      <c r="B3" s="84"/>
      <c r="C3" s="84"/>
      <c r="D3" s="85"/>
      <c r="E3" s="66" t="str">
        <f>Time!E$24</f>
        <v>Model Period END</v>
      </c>
      <c r="F3" s="32"/>
      <c r="G3" s="32"/>
      <c r="H3" s="32"/>
      <c r="I3" s="32"/>
      <c r="J3" s="32">
        <f>Time!J$24</f>
        <v>43921</v>
      </c>
      <c r="K3" s="32">
        <f>Time!K$24</f>
        <v>44286</v>
      </c>
      <c r="L3" s="32">
        <f>Time!L$24</f>
        <v>44651</v>
      </c>
      <c r="M3" s="32">
        <f>Time!M$24</f>
        <v>45016</v>
      </c>
      <c r="N3" s="32">
        <f>Time!N$24</f>
        <v>45382</v>
      </c>
      <c r="O3" s="32">
        <f>Time!O$24</f>
        <v>45747</v>
      </c>
      <c r="P3" s="32">
        <f>Time!P$24</f>
        <v>46112</v>
      </c>
      <c r="Q3" s="32">
        <f>Time!Q$24</f>
        <v>46477</v>
      </c>
      <c r="R3" s="32">
        <f>Time!R$24</f>
        <v>46843</v>
      </c>
      <c r="S3" s="32">
        <f>Time!S$24</f>
        <v>47208</v>
      </c>
      <c r="T3" s="32">
        <f>Time!T$24</f>
        <v>47573</v>
      </c>
      <c r="U3" s="32">
        <f>Time!U$24</f>
        <v>47938</v>
      </c>
      <c r="V3" s="32">
        <f>Time!V$24</f>
        <v>48304</v>
      </c>
      <c r="W3" s="32">
        <f>Time!W$24</f>
        <v>48669</v>
      </c>
      <c r="X3" s="32">
        <f>Time!X$24</f>
        <v>49034</v>
      </c>
      <c r="Y3" s="32">
        <f>Time!Y$24</f>
        <v>49399</v>
      </c>
      <c r="Z3" s="32">
        <f>Time!Z$24</f>
        <v>49765</v>
      </c>
      <c r="AA3" s="32">
        <f>Time!AA$24</f>
        <v>50130</v>
      </c>
      <c r="AB3" s="32">
        <f>Time!AB$24</f>
        <v>50495</v>
      </c>
      <c r="AC3" s="32">
        <f>Time!AC$24</f>
        <v>50860</v>
      </c>
      <c r="AD3" s="32">
        <f>Time!AD$24</f>
        <v>51226</v>
      </c>
      <c r="AE3" s="32">
        <f>Time!AE$24</f>
        <v>51591</v>
      </c>
      <c r="AF3" s="32">
        <f>Time!AF$24</f>
        <v>51956</v>
      </c>
      <c r="AG3" s="32">
        <f>Time!AG$24</f>
        <v>52321</v>
      </c>
      <c r="AH3" s="32">
        <f>Time!AH$24</f>
        <v>52687</v>
      </c>
      <c r="AI3" s="32">
        <f>Time!AI$24</f>
        <v>53052</v>
      </c>
      <c r="AJ3" s="32">
        <f>Time!AJ$24</f>
        <v>53417</v>
      </c>
      <c r="AK3" s="32">
        <f>Time!AK$24</f>
        <v>53782</v>
      </c>
      <c r="AL3" s="32">
        <f>Time!AL$24</f>
        <v>54148</v>
      </c>
      <c r="AM3" s="32">
        <f>Time!AM$24</f>
        <v>54513</v>
      </c>
      <c r="AN3" s="32">
        <f>Time!AN$24</f>
        <v>54878</v>
      </c>
      <c r="AO3" s="32">
        <f>Time!AO$24</f>
        <v>55243</v>
      </c>
      <c r="AP3" s="32">
        <f>Time!AP$24</f>
        <v>55609</v>
      </c>
      <c r="AQ3" s="32">
        <f>Time!AQ$24</f>
        <v>55974</v>
      </c>
      <c r="AR3" s="32">
        <f>Time!AR$24</f>
        <v>56339</v>
      </c>
      <c r="AS3" s="32">
        <f>Time!AS$24</f>
        <v>56704</v>
      </c>
      <c r="AT3" s="32">
        <f>Time!AT$24</f>
        <v>57070</v>
      </c>
      <c r="AU3" s="32">
        <f>Time!AU$24</f>
        <v>57435</v>
      </c>
      <c r="AV3" s="32">
        <f>Time!AV$24</f>
        <v>57800</v>
      </c>
      <c r="AW3" s="32">
        <f>Time!AW$24</f>
        <v>58165</v>
      </c>
      <c r="AX3" s="32">
        <f>Time!AX$24</f>
        <v>58531</v>
      </c>
      <c r="AY3" s="32">
        <f>Time!AY$24</f>
        <v>58896</v>
      </c>
      <c r="AZ3" s="32">
        <f>Time!AZ$24</f>
        <v>59261</v>
      </c>
      <c r="BA3" s="32">
        <f>Time!BA$24</f>
        <v>59626</v>
      </c>
      <c r="BB3" s="32">
        <f>Time!BB$24</f>
        <v>59992</v>
      </c>
      <c r="BC3" s="32">
        <f>Time!BC$24</f>
        <v>60357</v>
      </c>
      <c r="BD3" s="32">
        <f>Time!BD$24</f>
        <v>60722</v>
      </c>
      <c r="BE3" s="32">
        <f>Time!BE$24</f>
        <v>61087</v>
      </c>
      <c r="BF3" s="32">
        <f>Time!BF$24</f>
        <v>61453</v>
      </c>
      <c r="BG3" s="32">
        <f>Time!BG$24</f>
        <v>61818</v>
      </c>
      <c r="BH3" s="32">
        <f>Time!BH$24</f>
        <v>62183</v>
      </c>
      <c r="BI3" s="32">
        <f>Time!BI$24</f>
        <v>62548</v>
      </c>
      <c r="BJ3" s="32"/>
      <c r="BK3" s="32"/>
      <c r="BL3" s="32"/>
      <c r="BM3" s="32"/>
      <c r="BN3" s="32"/>
      <c r="BO3" s="32"/>
      <c r="BP3" s="32"/>
      <c r="BQ3" s="32"/>
      <c r="BR3" s="32"/>
      <c r="BS3" s="32"/>
      <c r="BT3" s="32"/>
      <c r="BU3" s="32"/>
      <c r="BV3" s="32"/>
      <c r="BW3" s="32"/>
      <c r="BX3" s="32"/>
      <c r="BY3" s="32"/>
      <c r="BZ3" s="32"/>
      <c r="CA3" s="32"/>
      <c r="CB3" s="32"/>
      <c r="CC3" s="32"/>
      <c r="CD3" s="32"/>
      <c r="CE3" s="32"/>
      <c r="CF3" s="32"/>
      <c r="CG3" s="32"/>
    </row>
    <row r="4" spans="1:85" s="5" customFormat="1">
      <c r="A4" s="86"/>
      <c r="B4" s="87"/>
      <c r="C4" s="87"/>
      <c r="D4" s="88"/>
      <c r="E4" s="66" t="str">
        <f>Time!E$60</f>
        <v>Pre Forecast vs Forecast</v>
      </c>
      <c r="F4" s="32"/>
      <c r="G4" s="32"/>
      <c r="H4" s="32"/>
      <c r="I4" s="32"/>
      <c r="J4" s="32" t="str">
        <f>Time!J$60</f>
        <v>Pre Fcst</v>
      </c>
      <c r="K4" s="32" t="str">
        <f>Time!K$60</f>
        <v>Forecast</v>
      </c>
      <c r="L4" s="32" t="str">
        <f>Time!L$60</f>
        <v>Forecast</v>
      </c>
      <c r="M4" s="32" t="str">
        <f>Time!M$60</f>
        <v>Forecast</v>
      </c>
      <c r="N4" s="32" t="str">
        <f>Time!N$60</f>
        <v>Forecast</v>
      </c>
      <c r="O4" s="32" t="str">
        <f>Time!O$60</f>
        <v>Forecast</v>
      </c>
      <c r="P4" s="32" t="str">
        <f>Time!P$60</f>
        <v>Forecast</v>
      </c>
      <c r="Q4" s="32" t="str">
        <f>Time!Q$60</f>
        <v>Forecast</v>
      </c>
      <c r="R4" s="32" t="str">
        <f>Time!R$60</f>
        <v>Forecast</v>
      </c>
      <c r="S4" s="32" t="str">
        <f>Time!S$60</f>
        <v>Forecast</v>
      </c>
      <c r="T4" s="32" t="str">
        <f>Time!T$60</f>
        <v>Forecast</v>
      </c>
      <c r="U4" s="32" t="str">
        <f>Time!U$60</f>
        <v>Post-Fcst</v>
      </c>
      <c r="V4" s="32" t="str">
        <f>Time!V$60</f>
        <v>Post-Fcst</v>
      </c>
      <c r="W4" s="32" t="str">
        <f>Time!W$60</f>
        <v>Post-Fcst</v>
      </c>
      <c r="X4" s="32" t="str">
        <f>Time!X$60</f>
        <v>Post-Fcst</v>
      </c>
      <c r="Y4" s="32" t="str">
        <f>Time!Y$60</f>
        <v>Post-Fcst</v>
      </c>
      <c r="Z4" s="32" t="str">
        <f>Time!Z$60</f>
        <v>Post-Fcst</v>
      </c>
      <c r="AA4" s="32" t="str">
        <f>Time!AA$60</f>
        <v>Post-Fcst</v>
      </c>
      <c r="AB4" s="32" t="str">
        <f>Time!AB$60</f>
        <v>Post-Fcst</v>
      </c>
      <c r="AC4" s="32" t="str">
        <f>Time!AC$60</f>
        <v>Post-Fcst</v>
      </c>
      <c r="AD4" s="32" t="str">
        <f>Time!AD$60</f>
        <v>Post-Fcst</v>
      </c>
      <c r="AE4" s="32" t="str">
        <f>Time!AE$60</f>
        <v>Post-Fcst</v>
      </c>
      <c r="AF4" s="32" t="str">
        <f>Time!AF$60</f>
        <v>Post-Fcst</v>
      </c>
      <c r="AG4" s="32" t="str">
        <f>Time!AG$60</f>
        <v>Post-Fcst</v>
      </c>
      <c r="AH4" s="32" t="str">
        <f>Time!AH$60</f>
        <v>Post-Fcst</v>
      </c>
      <c r="AI4" s="32" t="str">
        <f>Time!AI$60</f>
        <v>Post-Fcst</v>
      </c>
      <c r="AJ4" s="32" t="str">
        <f>Time!AJ$60</f>
        <v>Post-Fcst</v>
      </c>
      <c r="AK4" s="32" t="str">
        <f>Time!AK$60</f>
        <v>Post-Fcst</v>
      </c>
      <c r="AL4" s="32" t="str">
        <f>Time!AL$60</f>
        <v>Post-Fcst</v>
      </c>
      <c r="AM4" s="32" t="str">
        <f>Time!AM$60</f>
        <v>Post-Fcst</v>
      </c>
      <c r="AN4" s="32" t="str">
        <f>Time!AN$60</f>
        <v>Post-Fcst</v>
      </c>
      <c r="AO4" s="32" t="str">
        <f>Time!AO$60</f>
        <v>Post-Fcst</v>
      </c>
      <c r="AP4" s="32" t="str">
        <f>Time!AP$60</f>
        <v>Post-Fcst</v>
      </c>
      <c r="AQ4" s="32" t="str">
        <f>Time!AQ$60</f>
        <v>Post-Fcst</v>
      </c>
      <c r="AR4" s="32" t="str">
        <f>Time!AR$60</f>
        <v>Post-Fcst</v>
      </c>
      <c r="AS4" s="32" t="str">
        <f>Time!AS$60</f>
        <v>Post-Fcst</v>
      </c>
      <c r="AT4" s="32" t="str">
        <f>Time!AT$60</f>
        <v>Post-Fcst</v>
      </c>
      <c r="AU4" s="32" t="str">
        <f>Time!AU$60</f>
        <v>Post-Fcst</v>
      </c>
      <c r="AV4" s="32" t="str">
        <f>Time!AV$60</f>
        <v>Post-Fcst</v>
      </c>
      <c r="AW4" s="32" t="str">
        <f>Time!AW$60</f>
        <v>Post-Fcst</v>
      </c>
      <c r="AX4" s="32" t="str">
        <f>Time!AX$60</f>
        <v>Post-Fcst</v>
      </c>
      <c r="AY4" s="32" t="str">
        <f>Time!AY$60</f>
        <v>Post-Fcst</v>
      </c>
      <c r="AZ4" s="32" t="str">
        <f>Time!AZ$60</f>
        <v>Post-Fcst</v>
      </c>
      <c r="BA4" s="32" t="str">
        <f>Time!BA$60</f>
        <v>Post-Fcst</v>
      </c>
      <c r="BB4" s="32" t="str">
        <f>Time!BB$60</f>
        <v>Post-Fcst</v>
      </c>
      <c r="BC4" s="32" t="str">
        <f>Time!BC$60</f>
        <v>Post-Fcst</v>
      </c>
      <c r="BD4" s="32" t="str">
        <f>Time!BD$60</f>
        <v>Post-Fcst</v>
      </c>
      <c r="BE4" s="32" t="str">
        <f>Time!BE$60</f>
        <v>Post-Fcst</v>
      </c>
      <c r="BF4" s="32" t="str">
        <f>Time!BF$60</f>
        <v>Post-Fcst</v>
      </c>
      <c r="BG4" s="32" t="str">
        <f>Time!BG$60</f>
        <v>Post-Fcst</v>
      </c>
      <c r="BH4" s="32" t="str">
        <f>Time!BH$60</f>
        <v>Post-Fcst</v>
      </c>
      <c r="BI4" s="32" t="str">
        <f>Time!BI$60</f>
        <v>Post-Fcst</v>
      </c>
      <c r="BJ4" s="32"/>
      <c r="BK4" s="32"/>
      <c r="BL4" s="32"/>
      <c r="BM4" s="32"/>
      <c r="BN4" s="32"/>
      <c r="BO4" s="32"/>
      <c r="BP4" s="32"/>
      <c r="BQ4" s="32"/>
      <c r="BR4" s="32"/>
      <c r="BS4" s="32"/>
      <c r="BT4" s="32"/>
      <c r="BU4" s="32"/>
      <c r="BV4" s="32"/>
      <c r="BW4" s="32"/>
      <c r="BX4" s="32"/>
      <c r="BY4" s="32"/>
      <c r="BZ4" s="32"/>
      <c r="CA4" s="32"/>
      <c r="CB4" s="32"/>
      <c r="CC4" s="32"/>
      <c r="CD4" s="32"/>
      <c r="CE4" s="32"/>
      <c r="CF4" s="32"/>
      <c r="CG4" s="32"/>
    </row>
    <row r="5" spans="1:85" s="11" customFormat="1">
      <c r="A5" s="89"/>
      <c r="B5" s="90"/>
      <c r="C5" s="90"/>
      <c r="D5" s="91"/>
      <c r="E5" s="135" t="str">
        <f>Time!E$102</f>
        <v>Financial Year Ending</v>
      </c>
      <c r="J5" s="581">
        <f>Time!J$102</f>
        <v>2020</v>
      </c>
      <c r="K5" s="581">
        <f>Time!K$102</f>
        <v>2021</v>
      </c>
      <c r="L5" s="581">
        <f>Time!L$102</f>
        <v>2022</v>
      </c>
      <c r="M5" s="581">
        <f>Time!M$102</f>
        <v>2023</v>
      </c>
      <c r="N5" s="581">
        <f>Time!N$102</f>
        <v>2024</v>
      </c>
      <c r="O5" s="581">
        <f>Time!O$102</f>
        <v>2025</v>
      </c>
      <c r="P5" s="581">
        <f>Time!P$102</f>
        <v>2026</v>
      </c>
      <c r="Q5" s="581">
        <f>Time!Q$102</f>
        <v>2027</v>
      </c>
      <c r="R5" s="581">
        <f>Time!R$102</f>
        <v>2028</v>
      </c>
      <c r="S5" s="581">
        <f>Time!S$102</f>
        <v>2029</v>
      </c>
      <c r="T5" s="581">
        <f>Time!T$102</f>
        <v>2030</v>
      </c>
      <c r="U5" s="581">
        <f>Time!U$102</f>
        <v>2031</v>
      </c>
      <c r="V5" s="581">
        <f>Time!V$102</f>
        <v>2032</v>
      </c>
      <c r="W5" s="581">
        <f>Time!W$102</f>
        <v>2033</v>
      </c>
      <c r="X5" s="581">
        <f>Time!X$102</f>
        <v>2034</v>
      </c>
      <c r="Y5" s="581">
        <f>Time!Y$102</f>
        <v>2035</v>
      </c>
      <c r="Z5" s="581">
        <f>Time!Z$102</f>
        <v>2036</v>
      </c>
      <c r="AA5" s="581">
        <f>Time!AA$102</f>
        <v>2037</v>
      </c>
      <c r="AB5" s="581">
        <f>Time!AB$102</f>
        <v>2038</v>
      </c>
      <c r="AC5" s="581">
        <f>Time!AC$102</f>
        <v>2039</v>
      </c>
      <c r="AD5" s="581">
        <f>Time!AD$102</f>
        <v>2040</v>
      </c>
      <c r="AE5" s="581">
        <f>Time!AE$102</f>
        <v>2041</v>
      </c>
      <c r="AF5" s="581">
        <f>Time!AF$102</f>
        <v>2042</v>
      </c>
      <c r="AG5" s="581">
        <f>Time!AG$102</f>
        <v>2043</v>
      </c>
      <c r="AH5" s="581">
        <f>Time!AH$102</f>
        <v>2044</v>
      </c>
      <c r="AI5" s="581">
        <f>Time!AI$102</f>
        <v>2045</v>
      </c>
      <c r="AJ5" s="581">
        <f>Time!AJ$102</f>
        <v>2046</v>
      </c>
      <c r="AK5" s="581">
        <f>Time!AK$102</f>
        <v>2047</v>
      </c>
      <c r="AL5" s="581">
        <f>Time!AL$102</f>
        <v>2048</v>
      </c>
      <c r="AM5" s="581">
        <f>Time!AM$102</f>
        <v>2049</v>
      </c>
      <c r="AN5" s="581">
        <f>Time!AN$102</f>
        <v>2050</v>
      </c>
      <c r="AO5" s="581">
        <f>Time!AO$102</f>
        <v>2051</v>
      </c>
      <c r="AP5" s="581">
        <f>Time!AP$102</f>
        <v>2052</v>
      </c>
      <c r="AQ5" s="581">
        <f>Time!AQ$102</f>
        <v>2053</v>
      </c>
      <c r="AR5" s="581">
        <f>Time!AR$102</f>
        <v>2054</v>
      </c>
      <c r="AS5" s="581">
        <f>Time!AS$102</f>
        <v>2055</v>
      </c>
      <c r="AT5" s="581">
        <f>Time!AT$102</f>
        <v>2056</v>
      </c>
      <c r="AU5" s="581">
        <f>Time!AU$102</f>
        <v>2057</v>
      </c>
      <c r="AV5" s="581">
        <f>Time!AV$102</f>
        <v>2058</v>
      </c>
      <c r="AW5" s="581">
        <f>Time!AW$102</f>
        <v>2059</v>
      </c>
      <c r="AX5" s="581">
        <f>Time!AX$102</f>
        <v>2060</v>
      </c>
      <c r="AY5" s="581">
        <f>Time!AY$102</f>
        <v>2061</v>
      </c>
      <c r="AZ5" s="581">
        <f>Time!AZ$102</f>
        <v>2062</v>
      </c>
      <c r="BA5" s="581">
        <f>Time!BA$102</f>
        <v>2063</v>
      </c>
      <c r="BB5" s="581">
        <f>Time!BB$102</f>
        <v>2064</v>
      </c>
      <c r="BC5" s="581">
        <f>Time!BC$102</f>
        <v>2065</v>
      </c>
      <c r="BD5" s="581">
        <f>Time!BD$102</f>
        <v>2066</v>
      </c>
      <c r="BE5" s="581">
        <f>Time!BE$102</f>
        <v>2067</v>
      </c>
      <c r="BF5" s="581">
        <f>Time!BF$102</f>
        <v>2068</v>
      </c>
      <c r="BG5" s="581">
        <f>Time!BG$102</f>
        <v>2069</v>
      </c>
      <c r="BH5" s="581">
        <f>Time!BH$102</f>
        <v>2070</v>
      </c>
      <c r="BI5" s="581">
        <f>Time!BI$102</f>
        <v>2071</v>
      </c>
    </row>
    <row r="6" spans="1:85" s="33" customFormat="1">
      <c r="A6" s="92"/>
      <c r="B6" s="93"/>
      <c r="C6" s="93"/>
      <c r="D6" s="94"/>
      <c r="E6" s="66" t="str">
        <f>Time!E$12</f>
        <v>Model column counter</v>
      </c>
      <c r="F6" s="31"/>
      <c r="G6" s="31"/>
      <c r="H6" s="31"/>
      <c r="I6" s="31"/>
      <c r="J6" s="31">
        <f>Time!J$12</f>
        <v>1</v>
      </c>
      <c r="K6" s="31">
        <f>Time!K$12</f>
        <v>2</v>
      </c>
      <c r="L6" s="31">
        <f>Time!L$12</f>
        <v>3</v>
      </c>
      <c r="M6" s="31">
        <f>Time!M$12</f>
        <v>4</v>
      </c>
      <c r="N6" s="31">
        <f>Time!N$12</f>
        <v>5</v>
      </c>
      <c r="O6" s="31">
        <f>Time!O$12</f>
        <v>6</v>
      </c>
      <c r="P6" s="31">
        <f>Time!P$12</f>
        <v>7</v>
      </c>
      <c r="Q6" s="31">
        <f>Time!Q$12</f>
        <v>8</v>
      </c>
      <c r="R6" s="31">
        <f>Time!R$12</f>
        <v>9</v>
      </c>
      <c r="S6" s="31">
        <f>Time!S$12</f>
        <v>10</v>
      </c>
      <c r="T6" s="31">
        <f>Time!T$12</f>
        <v>11</v>
      </c>
      <c r="U6" s="31">
        <f>Time!U$12</f>
        <v>12</v>
      </c>
      <c r="V6" s="31">
        <f>Time!V$12</f>
        <v>13</v>
      </c>
      <c r="W6" s="31">
        <f>Time!W$12</f>
        <v>14</v>
      </c>
      <c r="X6" s="31">
        <f>Time!X$12</f>
        <v>15</v>
      </c>
      <c r="Y6" s="31">
        <f>Time!Y$12</f>
        <v>16</v>
      </c>
      <c r="Z6" s="31">
        <f>Time!Z$12</f>
        <v>17</v>
      </c>
      <c r="AA6" s="31">
        <f>Time!AA$12</f>
        <v>18</v>
      </c>
      <c r="AB6" s="31">
        <f>Time!AB$12</f>
        <v>19</v>
      </c>
      <c r="AC6" s="31">
        <f>Time!AC$12</f>
        <v>20</v>
      </c>
      <c r="AD6" s="31">
        <f>Time!AD$12</f>
        <v>21</v>
      </c>
      <c r="AE6" s="31">
        <f>Time!AE$12</f>
        <v>22</v>
      </c>
      <c r="AF6" s="31">
        <f>Time!AF$12</f>
        <v>23</v>
      </c>
      <c r="AG6" s="31">
        <f>Time!AG$12</f>
        <v>24</v>
      </c>
      <c r="AH6" s="31">
        <f>Time!AH$12</f>
        <v>25</v>
      </c>
      <c r="AI6" s="31">
        <f>Time!AI$12</f>
        <v>26</v>
      </c>
      <c r="AJ6" s="31">
        <f>Time!AJ$12</f>
        <v>27</v>
      </c>
      <c r="AK6" s="31">
        <f>Time!AK$12</f>
        <v>28</v>
      </c>
      <c r="AL6" s="31">
        <f>Time!AL$12</f>
        <v>29</v>
      </c>
      <c r="AM6" s="31">
        <f>Time!AM$12</f>
        <v>30</v>
      </c>
      <c r="AN6" s="31">
        <f>Time!AN$12</f>
        <v>31</v>
      </c>
      <c r="AO6" s="31">
        <f>Time!AO$12</f>
        <v>32</v>
      </c>
      <c r="AP6" s="31">
        <f>Time!AP$12</f>
        <v>33</v>
      </c>
      <c r="AQ6" s="31">
        <f>Time!AQ$12</f>
        <v>34</v>
      </c>
      <c r="AR6" s="31">
        <f>Time!AR$12</f>
        <v>35</v>
      </c>
      <c r="AS6" s="31">
        <f>Time!AS$12</f>
        <v>36</v>
      </c>
      <c r="AT6" s="31">
        <f>Time!AT$12</f>
        <v>37</v>
      </c>
      <c r="AU6" s="31">
        <f>Time!AU$12</f>
        <v>38</v>
      </c>
      <c r="AV6" s="31">
        <f>Time!AV$12</f>
        <v>39</v>
      </c>
      <c r="AW6" s="31">
        <f>Time!AW$12</f>
        <v>40</v>
      </c>
      <c r="AX6" s="31">
        <f>Time!AX$12</f>
        <v>41</v>
      </c>
      <c r="AY6" s="31">
        <f>Time!AY$12</f>
        <v>42</v>
      </c>
      <c r="AZ6" s="31">
        <f>Time!AZ$12</f>
        <v>43</v>
      </c>
      <c r="BA6" s="31">
        <f>Time!BA$12</f>
        <v>44</v>
      </c>
      <c r="BB6" s="31">
        <f>Time!BB$12</f>
        <v>45</v>
      </c>
      <c r="BC6" s="31">
        <f>Time!BC$12</f>
        <v>46</v>
      </c>
      <c r="BD6" s="31">
        <f>Time!BD$12</f>
        <v>47</v>
      </c>
      <c r="BE6" s="31">
        <f>Time!BE$12</f>
        <v>48</v>
      </c>
      <c r="BF6" s="31">
        <f>Time!BF$12</f>
        <v>49</v>
      </c>
      <c r="BG6" s="31">
        <f>Time!BG$12</f>
        <v>50</v>
      </c>
      <c r="BH6" s="31">
        <f>Time!BH$12</f>
        <v>51</v>
      </c>
      <c r="BI6" s="31">
        <f>Time!BI$12</f>
        <v>52</v>
      </c>
      <c r="BJ6" s="31"/>
      <c r="BK6" s="31"/>
      <c r="BL6" s="31"/>
      <c r="BM6" s="31"/>
      <c r="BN6" s="31"/>
      <c r="BO6" s="31"/>
      <c r="BP6" s="31"/>
      <c r="BQ6" s="31"/>
      <c r="BR6" s="31"/>
      <c r="BS6" s="31"/>
      <c r="BT6" s="31"/>
      <c r="BU6" s="31"/>
      <c r="BV6" s="31"/>
      <c r="BW6" s="31"/>
      <c r="BX6" s="31"/>
      <c r="BY6" s="31"/>
      <c r="BZ6" s="31"/>
      <c r="CA6" s="31"/>
      <c r="CB6" s="31"/>
      <c r="CC6" s="31"/>
      <c r="CD6" s="31"/>
      <c r="CE6" s="31"/>
      <c r="CF6" s="31"/>
      <c r="CG6" s="31"/>
    </row>
    <row r="7" spans="1:85" s="35" customFormat="1">
      <c r="A7" s="86"/>
      <c r="B7" s="87"/>
      <c r="C7" s="87"/>
      <c r="D7" s="88"/>
      <c r="E7" s="136"/>
      <c r="F7" s="40" t="s">
        <v>0</v>
      </c>
      <c r="G7" s="40" t="s">
        <v>1</v>
      </c>
      <c r="H7" s="40" t="s">
        <v>20</v>
      </c>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row>
    <row r="8" spans="1:85" s="59" customFormat="1">
      <c r="A8" s="89"/>
      <c r="B8" s="95"/>
      <c r="C8" s="95"/>
      <c r="D8" s="91"/>
      <c r="E8" s="137"/>
    </row>
    <row r="9" spans="1:85" s="15" customFormat="1">
      <c r="A9" s="96" t="s">
        <v>21</v>
      </c>
      <c r="B9" s="97"/>
      <c r="C9" s="97"/>
      <c r="D9" s="98"/>
      <c r="E9" s="138"/>
    </row>
    <row r="10" spans="1:85" s="62" customFormat="1">
      <c r="A10" s="99"/>
      <c r="B10" s="95"/>
      <c r="C10" s="95"/>
      <c r="D10" s="100"/>
      <c r="E10" s="139"/>
    </row>
    <row r="11" spans="1:85" s="101" customFormat="1">
      <c r="A11" s="86"/>
      <c r="B11" s="87" t="s">
        <v>22</v>
      </c>
      <c r="C11" s="87"/>
      <c r="D11" s="88"/>
      <c r="E11" s="140"/>
      <c r="G11" s="52"/>
    </row>
    <row r="12" spans="1:85" s="57" customFormat="1">
      <c r="A12" s="102"/>
      <c r="B12" s="103"/>
      <c r="C12" s="103"/>
      <c r="D12" s="104"/>
      <c r="E12" s="137" t="s">
        <v>23</v>
      </c>
      <c r="G12" s="57" t="s">
        <v>24</v>
      </c>
      <c r="I12" s="58"/>
      <c r="J12" s="280">
        <f t="shared" ref="J12:S12" si="0" xml:space="preserve"> I12 + 1</f>
        <v>1</v>
      </c>
      <c r="K12" s="280">
        <f t="shared" si="0"/>
        <v>2</v>
      </c>
      <c r="L12" s="280">
        <f t="shared" si="0"/>
        <v>3</v>
      </c>
      <c r="M12" s="280">
        <f t="shared" si="0"/>
        <v>4</v>
      </c>
      <c r="N12" s="280">
        <f t="shared" si="0"/>
        <v>5</v>
      </c>
      <c r="O12" s="280">
        <f t="shared" si="0"/>
        <v>6</v>
      </c>
      <c r="P12" s="280">
        <f t="shared" si="0"/>
        <v>7</v>
      </c>
      <c r="Q12" s="280">
        <f t="shared" si="0"/>
        <v>8</v>
      </c>
      <c r="R12" s="280">
        <f t="shared" si="0"/>
        <v>9</v>
      </c>
      <c r="S12" s="280">
        <f t="shared" si="0"/>
        <v>10</v>
      </c>
      <c r="T12" s="280">
        <f t="shared" ref="T12" si="1" xml:space="preserve"> S12 + 1</f>
        <v>11</v>
      </c>
      <c r="U12" s="280">
        <f t="shared" ref="U12" si="2" xml:space="preserve"> T12 + 1</f>
        <v>12</v>
      </c>
      <c r="V12" s="280">
        <f t="shared" ref="V12" si="3" xml:space="preserve"> U12 + 1</f>
        <v>13</v>
      </c>
      <c r="W12" s="280">
        <f t="shared" ref="W12" si="4" xml:space="preserve"> V12 + 1</f>
        <v>14</v>
      </c>
      <c r="X12" s="280">
        <f t="shared" ref="X12" si="5" xml:space="preserve"> W12 + 1</f>
        <v>15</v>
      </c>
      <c r="Y12" s="280">
        <f t="shared" ref="Y12" si="6" xml:space="preserve"> X12 + 1</f>
        <v>16</v>
      </c>
      <c r="Z12" s="280">
        <f t="shared" ref="Z12" si="7" xml:space="preserve"> Y12 + 1</f>
        <v>17</v>
      </c>
      <c r="AA12" s="280">
        <f t="shared" ref="AA12" si="8" xml:space="preserve"> Z12 + 1</f>
        <v>18</v>
      </c>
      <c r="AB12" s="280">
        <f t="shared" ref="AB12" si="9" xml:space="preserve"> AA12 + 1</f>
        <v>19</v>
      </c>
      <c r="AC12" s="280">
        <f t="shared" ref="AC12" si="10" xml:space="preserve"> AB12 + 1</f>
        <v>20</v>
      </c>
      <c r="AD12" s="280">
        <f t="shared" ref="AD12" si="11" xml:space="preserve"> AC12 + 1</f>
        <v>21</v>
      </c>
      <c r="AE12" s="280">
        <f t="shared" ref="AE12" si="12" xml:space="preserve"> AD12 + 1</f>
        <v>22</v>
      </c>
      <c r="AF12" s="280">
        <f t="shared" ref="AF12" si="13" xml:space="preserve"> AE12 + 1</f>
        <v>23</v>
      </c>
      <c r="AG12" s="280">
        <f t="shared" ref="AG12" si="14" xml:space="preserve"> AF12 + 1</f>
        <v>24</v>
      </c>
      <c r="AH12" s="280">
        <f t="shared" ref="AH12" si="15" xml:space="preserve"> AG12 + 1</f>
        <v>25</v>
      </c>
      <c r="AI12" s="280">
        <f t="shared" ref="AI12" si="16" xml:space="preserve"> AH12 + 1</f>
        <v>26</v>
      </c>
      <c r="AJ12" s="280">
        <f t="shared" ref="AJ12" si="17" xml:space="preserve"> AI12 + 1</f>
        <v>27</v>
      </c>
      <c r="AK12" s="280">
        <f t="shared" ref="AK12" si="18" xml:space="preserve"> AJ12 + 1</f>
        <v>28</v>
      </c>
      <c r="AL12" s="280">
        <f t="shared" ref="AL12" si="19" xml:space="preserve"> AK12 + 1</f>
        <v>29</v>
      </c>
      <c r="AM12" s="280">
        <f t="shared" ref="AM12" si="20" xml:space="preserve"> AL12 + 1</f>
        <v>30</v>
      </c>
      <c r="AN12" s="280">
        <f t="shared" ref="AN12" si="21" xml:space="preserve"> AM12 + 1</f>
        <v>31</v>
      </c>
      <c r="AO12" s="280">
        <f t="shared" ref="AO12" si="22" xml:space="preserve"> AN12 + 1</f>
        <v>32</v>
      </c>
      <c r="AP12" s="280">
        <f t="shared" ref="AP12" si="23" xml:space="preserve"> AO12 + 1</f>
        <v>33</v>
      </c>
      <c r="AQ12" s="280">
        <f t="shared" ref="AQ12" si="24" xml:space="preserve"> AP12 + 1</f>
        <v>34</v>
      </c>
      <c r="AR12" s="280">
        <f t="shared" ref="AR12" si="25" xml:space="preserve"> AQ12 + 1</f>
        <v>35</v>
      </c>
      <c r="AS12" s="280">
        <f xml:space="preserve"> AR12 + 1</f>
        <v>36</v>
      </c>
      <c r="AT12" s="280">
        <f t="shared" ref="AT12:AU12" si="26" xml:space="preserve"> AS12 + 1</f>
        <v>37</v>
      </c>
      <c r="AU12" s="280">
        <f t="shared" si="26"/>
        <v>38</v>
      </c>
      <c r="AV12" s="280">
        <f t="shared" ref="AV12:AW12" si="27" xml:space="preserve"> AU12 + 1</f>
        <v>39</v>
      </c>
      <c r="AW12" s="280">
        <f t="shared" si="27"/>
        <v>40</v>
      </c>
      <c r="AX12" s="280">
        <f t="shared" ref="AX12:AY12" si="28" xml:space="preserve"> AW12 + 1</f>
        <v>41</v>
      </c>
      <c r="AY12" s="280">
        <f t="shared" si="28"/>
        <v>42</v>
      </c>
      <c r="AZ12" s="280">
        <f t="shared" ref="AZ12:BA12" si="29" xml:space="preserve"> AY12 + 1</f>
        <v>43</v>
      </c>
      <c r="BA12" s="280">
        <f t="shared" si="29"/>
        <v>44</v>
      </c>
      <c r="BB12" s="280">
        <f t="shared" ref="BB12:BC12" si="30" xml:space="preserve"> BA12 + 1</f>
        <v>45</v>
      </c>
      <c r="BC12" s="280">
        <f t="shared" si="30"/>
        <v>46</v>
      </c>
      <c r="BD12" s="280">
        <f t="shared" ref="BD12:BE12" si="31" xml:space="preserve"> BC12 + 1</f>
        <v>47</v>
      </c>
      <c r="BE12" s="280">
        <f t="shared" si="31"/>
        <v>48</v>
      </c>
      <c r="BF12" s="280">
        <f t="shared" ref="BF12:BG12" si="32" xml:space="preserve"> BE12 + 1</f>
        <v>49</v>
      </c>
      <c r="BG12" s="280">
        <f t="shared" si="32"/>
        <v>50</v>
      </c>
      <c r="BH12" s="280">
        <f t="shared" ref="BH12" si="33" xml:space="preserve"> BG12 + 1</f>
        <v>51</v>
      </c>
      <c r="BI12" s="280">
        <f t="shared" ref="BI12" si="34" xml:space="preserve"> BH12 + 1</f>
        <v>52</v>
      </c>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row>
    <row r="13" spans="1:85" s="62" customFormat="1">
      <c r="A13" s="99"/>
      <c r="B13" s="95"/>
      <c r="C13" s="95"/>
      <c r="D13" s="100"/>
      <c r="E13" s="139" t="s">
        <v>25</v>
      </c>
      <c r="F13" s="190">
        <f xml:space="preserve"> MAX(J12:BH12)</f>
        <v>51</v>
      </c>
      <c r="G13" s="62" t="s">
        <v>26</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row>
    <row r="14" spans="1:85" s="62" customFormat="1">
      <c r="A14" s="99"/>
      <c r="B14" s="95"/>
      <c r="C14" s="95"/>
      <c r="D14" s="100"/>
      <c r="E14" s="139"/>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row>
    <row r="15" spans="1:85" s="56" customFormat="1">
      <c r="A15" s="105"/>
      <c r="B15" s="106"/>
      <c r="C15" s="106"/>
      <c r="D15" s="107"/>
      <c r="E15" s="139" t="str">
        <f t="shared" ref="E15:BI15" si="35" xml:space="preserve"> E$12</f>
        <v>Model column counter</v>
      </c>
      <c r="F15" s="56">
        <f t="shared" si="35"/>
        <v>0</v>
      </c>
      <c r="G15" s="56" t="str">
        <f t="shared" si="35"/>
        <v>counter</v>
      </c>
      <c r="H15" s="56">
        <f t="shared" si="35"/>
        <v>0</v>
      </c>
      <c r="I15" s="56">
        <f t="shared" si="35"/>
        <v>0</v>
      </c>
      <c r="J15" s="281">
        <f t="shared" si="35"/>
        <v>1</v>
      </c>
      <c r="K15" s="281">
        <f t="shared" si="35"/>
        <v>2</v>
      </c>
      <c r="L15" s="281">
        <f t="shared" si="35"/>
        <v>3</v>
      </c>
      <c r="M15" s="281">
        <f t="shared" si="35"/>
        <v>4</v>
      </c>
      <c r="N15" s="281">
        <f t="shared" si="35"/>
        <v>5</v>
      </c>
      <c r="O15" s="281">
        <f t="shared" si="35"/>
        <v>6</v>
      </c>
      <c r="P15" s="281">
        <f t="shared" si="35"/>
        <v>7</v>
      </c>
      <c r="Q15" s="281">
        <f t="shared" si="35"/>
        <v>8</v>
      </c>
      <c r="R15" s="281">
        <f t="shared" si="35"/>
        <v>9</v>
      </c>
      <c r="S15" s="281">
        <f t="shared" si="35"/>
        <v>10</v>
      </c>
      <c r="T15" s="281">
        <f t="shared" si="35"/>
        <v>11</v>
      </c>
      <c r="U15" s="281">
        <f t="shared" si="35"/>
        <v>12</v>
      </c>
      <c r="V15" s="281">
        <f t="shared" si="35"/>
        <v>13</v>
      </c>
      <c r="W15" s="281">
        <f t="shared" si="35"/>
        <v>14</v>
      </c>
      <c r="X15" s="281">
        <f t="shared" si="35"/>
        <v>15</v>
      </c>
      <c r="Y15" s="281">
        <f t="shared" si="35"/>
        <v>16</v>
      </c>
      <c r="Z15" s="281">
        <f t="shared" si="35"/>
        <v>17</v>
      </c>
      <c r="AA15" s="281">
        <f t="shared" si="35"/>
        <v>18</v>
      </c>
      <c r="AB15" s="281">
        <f t="shared" si="35"/>
        <v>19</v>
      </c>
      <c r="AC15" s="281">
        <f t="shared" si="35"/>
        <v>20</v>
      </c>
      <c r="AD15" s="281">
        <f t="shared" si="35"/>
        <v>21</v>
      </c>
      <c r="AE15" s="281">
        <f t="shared" si="35"/>
        <v>22</v>
      </c>
      <c r="AF15" s="281">
        <f t="shared" si="35"/>
        <v>23</v>
      </c>
      <c r="AG15" s="281">
        <f t="shared" si="35"/>
        <v>24</v>
      </c>
      <c r="AH15" s="281">
        <f t="shared" si="35"/>
        <v>25</v>
      </c>
      <c r="AI15" s="281">
        <f t="shared" si="35"/>
        <v>26</v>
      </c>
      <c r="AJ15" s="281">
        <f t="shared" si="35"/>
        <v>27</v>
      </c>
      <c r="AK15" s="281">
        <f t="shared" si="35"/>
        <v>28</v>
      </c>
      <c r="AL15" s="281">
        <f t="shared" si="35"/>
        <v>29</v>
      </c>
      <c r="AM15" s="281">
        <f t="shared" si="35"/>
        <v>30</v>
      </c>
      <c r="AN15" s="281">
        <f t="shared" si="35"/>
        <v>31</v>
      </c>
      <c r="AO15" s="281">
        <f t="shared" si="35"/>
        <v>32</v>
      </c>
      <c r="AP15" s="281">
        <f t="shared" si="35"/>
        <v>33</v>
      </c>
      <c r="AQ15" s="281">
        <f t="shared" si="35"/>
        <v>34</v>
      </c>
      <c r="AR15" s="281">
        <f t="shared" si="35"/>
        <v>35</v>
      </c>
      <c r="AS15" s="281">
        <f t="shared" si="35"/>
        <v>36</v>
      </c>
      <c r="AT15" s="281">
        <f t="shared" si="35"/>
        <v>37</v>
      </c>
      <c r="AU15" s="281">
        <f t="shared" si="35"/>
        <v>38</v>
      </c>
      <c r="AV15" s="281">
        <f t="shared" si="35"/>
        <v>39</v>
      </c>
      <c r="AW15" s="281">
        <f t="shared" si="35"/>
        <v>40</v>
      </c>
      <c r="AX15" s="281">
        <f t="shared" si="35"/>
        <v>41</v>
      </c>
      <c r="AY15" s="281">
        <f t="shared" si="35"/>
        <v>42</v>
      </c>
      <c r="AZ15" s="281">
        <f t="shared" si="35"/>
        <v>43</v>
      </c>
      <c r="BA15" s="281">
        <f t="shared" si="35"/>
        <v>44</v>
      </c>
      <c r="BB15" s="281">
        <f t="shared" si="35"/>
        <v>45</v>
      </c>
      <c r="BC15" s="281">
        <f t="shared" si="35"/>
        <v>46</v>
      </c>
      <c r="BD15" s="281">
        <f t="shared" si="35"/>
        <v>47</v>
      </c>
      <c r="BE15" s="281">
        <f t="shared" si="35"/>
        <v>48</v>
      </c>
      <c r="BF15" s="281">
        <f t="shared" si="35"/>
        <v>49</v>
      </c>
      <c r="BG15" s="281">
        <f t="shared" si="35"/>
        <v>50</v>
      </c>
      <c r="BH15" s="281">
        <f t="shared" si="35"/>
        <v>51</v>
      </c>
      <c r="BI15" s="281">
        <f t="shared" si="35"/>
        <v>52</v>
      </c>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row>
    <row r="16" spans="1:85" s="59" customFormat="1">
      <c r="A16" s="99"/>
      <c r="B16" s="90"/>
      <c r="C16" s="90"/>
      <c r="D16" s="91"/>
      <c r="E16" s="137" t="s">
        <v>27</v>
      </c>
      <c r="G16" s="59" t="s">
        <v>28</v>
      </c>
      <c r="H16" s="59">
        <f xml:space="preserve"> SUM(J16:BH16)</f>
        <v>1</v>
      </c>
      <c r="J16" s="59">
        <f t="shared" ref="J16:S16" si="36" xml:space="preserve"> IF( J15 = 1, 1, 0)</f>
        <v>1</v>
      </c>
      <c r="K16" s="59">
        <f t="shared" si="36"/>
        <v>0</v>
      </c>
      <c r="L16" s="59">
        <f t="shared" si="36"/>
        <v>0</v>
      </c>
      <c r="M16" s="59">
        <f t="shared" si="36"/>
        <v>0</v>
      </c>
      <c r="N16" s="59">
        <f t="shared" si="36"/>
        <v>0</v>
      </c>
      <c r="O16" s="59">
        <f t="shared" si="36"/>
        <v>0</v>
      </c>
      <c r="P16" s="59">
        <f t="shared" si="36"/>
        <v>0</v>
      </c>
      <c r="Q16" s="59">
        <f t="shared" si="36"/>
        <v>0</v>
      </c>
      <c r="R16" s="59">
        <f t="shared" si="36"/>
        <v>0</v>
      </c>
      <c r="S16" s="59">
        <f t="shared" si="36"/>
        <v>0</v>
      </c>
      <c r="T16" s="59">
        <f t="shared" ref="T16:AT16" si="37" xml:space="preserve"> IF( T15 = 1, 1, 0)</f>
        <v>0</v>
      </c>
      <c r="U16" s="59">
        <f t="shared" si="37"/>
        <v>0</v>
      </c>
      <c r="V16" s="59">
        <f t="shared" si="37"/>
        <v>0</v>
      </c>
      <c r="W16" s="59">
        <f t="shared" si="37"/>
        <v>0</v>
      </c>
      <c r="X16" s="59">
        <f t="shared" si="37"/>
        <v>0</v>
      </c>
      <c r="Y16" s="59">
        <f t="shared" si="37"/>
        <v>0</v>
      </c>
      <c r="Z16" s="59">
        <f t="shared" si="37"/>
        <v>0</v>
      </c>
      <c r="AA16" s="59">
        <f t="shared" si="37"/>
        <v>0</v>
      </c>
      <c r="AB16" s="59">
        <f t="shared" si="37"/>
        <v>0</v>
      </c>
      <c r="AC16" s="59">
        <f t="shared" si="37"/>
        <v>0</v>
      </c>
      <c r="AD16" s="59">
        <f t="shared" si="37"/>
        <v>0</v>
      </c>
      <c r="AE16" s="59">
        <f t="shared" si="37"/>
        <v>0</v>
      </c>
      <c r="AF16" s="59">
        <f t="shared" si="37"/>
        <v>0</v>
      </c>
      <c r="AG16" s="59">
        <f t="shared" si="37"/>
        <v>0</v>
      </c>
      <c r="AH16" s="59">
        <f t="shared" si="37"/>
        <v>0</v>
      </c>
      <c r="AI16" s="59">
        <f t="shared" si="37"/>
        <v>0</v>
      </c>
      <c r="AJ16" s="59">
        <f t="shared" si="37"/>
        <v>0</v>
      </c>
      <c r="AK16" s="59">
        <f t="shared" si="37"/>
        <v>0</v>
      </c>
      <c r="AL16" s="59">
        <f t="shared" si="37"/>
        <v>0</v>
      </c>
      <c r="AM16" s="59">
        <f t="shared" si="37"/>
        <v>0</v>
      </c>
      <c r="AN16" s="59">
        <f t="shared" si="37"/>
        <v>0</v>
      </c>
      <c r="AO16" s="59">
        <f t="shared" si="37"/>
        <v>0</v>
      </c>
      <c r="AP16" s="59">
        <f t="shared" si="37"/>
        <v>0</v>
      </c>
      <c r="AQ16" s="59">
        <f t="shared" si="37"/>
        <v>0</v>
      </c>
      <c r="AR16" s="59">
        <f t="shared" si="37"/>
        <v>0</v>
      </c>
      <c r="AS16" s="59">
        <f t="shared" si="37"/>
        <v>0</v>
      </c>
      <c r="AT16" s="59">
        <f t="shared" si="37"/>
        <v>0</v>
      </c>
      <c r="AU16" s="59">
        <f t="shared" ref="AU16:BH16" si="38" xml:space="preserve"> IF( AU15 = 1, 1, 0)</f>
        <v>0</v>
      </c>
      <c r="AV16" s="59">
        <f t="shared" si="38"/>
        <v>0</v>
      </c>
      <c r="AW16" s="59">
        <f t="shared" si="38"/>
        <v>0</v>
      </c>
      <c r="AX16" s="59">
        <f t="shared" si="38"/>
        <v>0</v>
      </c>
      <c r="AY16" s="59">
        <f t="shared" si="38"/>
        <v>0</v>
      </c>
      <c r="AZ16" s="59">
        <f t="shared" si="38"/>
        <v>0</v>
      </c>
      <c r="BA16" s="59">
        <f t="shared" si="38"/>
        <v>0</v>
      </c>
      <c r="BB16" s="59">
        <f t="shared" si="38"/>
        <v>0</v>
      </c>
      <c r="BC16" s="59">
        <f t="shared" si="38"/>
        <v>0</v>
      </c>
      <c r="BD16" s="59">
        <f t="shared" si="38"/>
        <v>0</v>
      </c>
      <c r="BE16" s="59">
        <f t="shared" si="38"/>
        <v>0</v>
      </c>
      <c r="BF16" s="59">
        <f t="shared" si="38"/>
        <v>0</v>
      </c>
      <c r="BG16" s="59">
        <f t="shared" si="38"/>
        <v>0</v>
      </c>
      <c r="BH16" s="59">
        <f t="shared" si="38"/>
        <v>0</v>
      </c>
      <c r="BI16" s="59">
        <f t="shared" ref="BI16" si="39" xml:space="preserve"> IF( BI15 = 1, 1, 0)</f>
        <v>0</v>
      </c>
    </row>
    <row r="17" spans="1:85" s="59" customFormat="1">
      <c r="A17" s="99"/>
      <c r="B17" s="90"/>
      <c r="C17" s="90"/>
      <c r="D17" s="91"/>
      <c r="E17" s="137"/>
    </row>
    <row r="18" spans="1:85" s="51" customFormat="1">
      <c r="A18" s="108"/>
      <c r="B18" s="109"/>
      <c r="C18" s="109"/>
      <c r="D18" s="110"/>
      <c r="E18" s="141" t="str">
        <f xml:space="preserve"> InpCol!E$18</f>
        <v>First date of time ruler</v>
      </c>
      <c r="F18" s="238">
        <f xml:space="preserve"> InpCol!F$18</f>
        <v>43556</v>
      </c>
      <c r="G18" s="51" t="str">
        <f xml:space="preserve"> InpCol!G$18</f>
        <v>date</v>
      </c>
      <c r="H18" s="51">
        <f xml:space="preserve"> InpCol!H$18</f>
        <v>0</v>
      </c>
      <c r="I18" s="51">
        <f xml:space="preserve"> InpCol!I$18</f>
        <v>0</v>
      </c>
      <c r="J18" s="51">
        <f xml:space="preserve"> InpCol!J$18</f>
        <v>0</v>
      </c>
      <c r="K18" s="51">
        <f xml:space="preserve"> InpCol!K$18</f>
        <v>0</v>
      </c>
      <c r="L18" s="51">
        <f xml:space="preserve"> InpCol!L$18</f>
        <v>0</v>
      </c>
      <c r="M18" s="51">
        <f xml:space="preserve"> InpCol!M$18</f>
        <v>0</v>
      </c>
      <c r="N18" s="51">
        <f xml:space="preserve"> InpCol!N$18</f>
        <v>0</v>
      </c>
      <c r="O18" s="51">
        <f xml:space="preserve"> InpCol!O$18</f>
        <v>0</v>
      </c>
      <c r="P18" s="51">
        <f xml:space="preserve"> InpCol!P$18</f>
        <v>0</v>
      </c>
      <c r="Q18" s="51">
        <f xml:space="preserve"> InpCol!Q$18</f>
        <v>0</v>
      </c>
      <c r="R18" s="51">
        <f xml:space="preserve"> InpCol!R$18</f>
        <v>0</v>
      </c>
      <c r="S18" s="51">
        <f xml:space="preserve"> InpCol!S$18</f>
        <v>0</v>
      </c>
      <c r="T18" s="51">
        <f xml:space="preserve"> InpCol!T$18</f>
        <v>0</v>
      </c>
      <c r="U18" s="51">
        <f xml:space="preserve"> InpCol!U$18</f>
        <v>0</v>
      </c>
      <c r="V18" s="51">
        <f xml:space="preserve"> InpCol!V$18</f>
        <v>0</v>
      </c>
      <c r="W18" s="51">
        <f xml:space="preserve"> InpCol!W$18</f>
        <v>0</v>
      </c>
      <c r="X18" s="51">
        <f xml:space="preserve"> InpCol!X$18</f>
        <v>0</v>
      </c>
      <c r="Y18" s="51">
        <f xml:space="preserve"> InpCol!Y$18</f>
        <v>0</v>
      </c>
      <c r="Z18" s="51">
        <f xml:space="preserve"> InpCol!Z$18</f>
        <v>0</v>
      </c>
      <c r="AA18" s="51">
        <f xml:space="preserve"> InpCol!AA$18</f>
        <v>0</v>
      </c>
      <c r="AB18" s="51">
        <f xml:space="preserve"> InpCol!AB$18</f>
        <v>0</v>
      </c>
      <c r="AC18" s="51">
        <f xml:space="preserve"> InpCol!AC$18</f>
        <v>0</v>
      </c>
      <c r="AD18" s="51">
        <f xml:space="preserve"> InpCol!AD$18</f>
        <v>0</v>
      </c>
      <c r="AE18" s="51">
        <f xml:space="preserve"> InpCol!AE$18</f>
        <v>0</v>
      </c>
      <c r="AF18" s="51">
        <f xml:space="preserve"> InpCol!AF$18</f>
        <v>0</v>
      </c>
      <c r="AG18" s="51">
        <f xml:space="preserve"> InpCol!AG$18</f>
        <v>0</v>
      </c>
      <c r="AH18" s="51">
        <f xml:space="preserve"> InpCol!AH$18</f>
        <v>0</v>
      </c>
      <c r="AI18" s="51">
        <f xml:space="preserve"> InpCol!AI$18</f>
        <v>0</v>
      </c>
      <c r="AJ18" s="51">
        <f xml:space="preserve"> InpCol!AJ$18</f>
        <v>0</v>
      </c>
      <c r="AK18" s="51">
        <f xml:space="preserve"> InpCol!AK$18</f>
        <v>0</v>
      </c>
      <c r="AL18" s="51">
        <f xml:space="preserve"> InpCol!AL$18</f>
        <v>0</v>
      </c>
      <c r="AM18" s="51">
        <f xml:space="preserve"> InpCol!AM$18</f>
        <v>0</v>
      </c>
      <c r="AN18" s="51">
        <f xml:space="preserve"> InpCol!AN$18</f>
        <v>0</v>
      </c>
      <c r="AO18" s="51">
        <f xml:space="preserve"> InpCol!AO$18</f>
        <v>0</v>
      </c>
      <c r="AP18" s="51">
        <f xml:space="preserve"> InpCol!AP$18</f>
        <v>0</v>
      </c>
      <c r="AQ18" s="51">
        <f xml:space="preserve"> InpCol!AQ$18</f>
        <v>0</v>
      </c>
      <c r="AR18" s="51">
        <f xml:space="preserve"> InpCol!AR$18</f>
        <v>0</v>
      </c>
      <c r="AS18" s="51">
        <f xml:space="preserve"> InpCol!AS$18</f>
        <v>0</v>
      </c>
      <c r="AT18" s="51">
        <f xml:space="preserve"> InpCol!AT$18</f>
        <v>0</v>
      </c>
      <c r="AU18" s="51">
        <f xml:space="preserve"> InpCol!AU$18</f>
        <v>0</v>
      </c>
      <c r="AV18" s="51">
        <f xml:space="preserve"> InpCol!AV$18</f>
        <v>0</v>
      </c>
      <c r="AW18" s="51">
        <f xml:space="preserve"> InpCol!AW$18</f>
        <v>0</v>
      </c>
      <c r="AX18" s="51">
        <f xml:space="preserve"> InpCol!AX$18</f>
        <v>0</v>
      </c>
      <c r="AY18" s="51">
        <f xml:space="preserve"> InpCol!AY$18</f>
        <v>0</v>
      </c>
      <c r="AZ18" s="51">
        <f xml:space="preserve"> InpCol!AZ$18</f>
        <v>0</v>
      </c>
      <c r="BA18" s="51">
        <f xml:space="preserve"> InpCol!BA$18</f>
        <v>0</v>
      </c>
      <c r="BB18" s="51">
        <f xml:space="preserve"> InpCol!BB$18</f>
        <v>0</v>
      </c>
      <c r="BC18" s="51">
        <f xml:space="preserve"> InpCol!BC$18</f>
        <v>0</v>
      </c>
      <c r="BD18" s="51">
        <f xml:space="preserve"> InpCol!BD$18</f>
        <v>0</v>
      </c>
      <c r="BE18" s="51">
        <f xml:space="preserve"> InpCol!BE$18</f>
        <v>0</v>
      </c>
      <c r="BF18" s="51">
        <f xml:space="preserve"> InpCol!BF$18</f>
        <v>0</v>
      </c>
      <c r="BG18" s="51">
        <f xml:space="preserve"> InpCol!BG$18</f>
        <v>0</v>
      </c>
      <c r="BH18" s="51">
        <f xml:space="preserve"> InpCol!BH$18</f>
        <v>0</v>
      </c>
      <c r="BI18" s="51">
        <f xml:space="preserve"> InpCol!BI$18</f>
        <v>0</v>
      </c>
    </row>
    <row r="19" spans="1:85" s="29" customFormat="1">
      <c r="A19" s="108"/>
      <c r="B19" s="109"/>
      <c r="C19" s="109"/>
      <c r="D19" s="110"/>
      <c r="E19" s="137" t="s">
        <v>29</v>
      </c>
      <c r="F19" s="29">
        <f xml:space="preserve"> DATE(YEAR(F18), MONTH(F18), 1)</f>
        <v>43556</v>
      </c>
      <c r="G19" s="29" t="s">
        <v>30</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s="51" customFormat="1">
      <c r="A20" s="108"/>
      <c r="B20" s="109"/>
      <c r="C20" s="109"/>
      <c r="D20" s="110"/>
      <c r="E20" s="141"/>
      <c r="I20" s="45"/>
    </row>
    <row r="21" spans="1:85" s="29" customFormat="1">
      <c r="A21" s="108"/>
      <c r="B21" s="109"/>
      <c r="C21" s="109"/>
      <c r="D21" s="110"/>
      <c r="E21" s="137" t="str">
        <f xml:space="preserve"> E$19</f>
        <v>First model period BEG</v>
      </c>
      <c r="F21" s="29">
        <f xml:space="preserve"> F$19</f>
        <v>43556</v>
      </c>
      <c r="G21" s="29" t="str">
        <f xml:space="preserve"> G$19</f>
        <v>month</v>
      </c>
      <c r="H21" s="29">
        <f t="shared" ref="H21:BI21" si="40" xml:space="preserve"> H$19</f>
        <v>0</v>
      </c>
      <c r="I21" s="29">
        <f t="shared" si="40"/>
        <v>0</v>
      </c>
      <c r="J21" s="29">
        <f t="shared" si="40"/>
        <v>0</v>
      </c>
      <c r="K21" s="29">
        <f t="shared" si="40"/>
        <v>0</v>
      </c>
      <c r="L21" s="29">
        <f t="shared" si="40"/>
        <v>0</v>
      </c>
      <c r="M21" s="29">
        <f t="shared" si="40"/>
        <v>0</v>
      </c>
      <c r="N21" s="29">
        <f t="shared" si="40"/>
        <v>0</v>
      </c>
      <c r="O21" s="29">
        <f t="shared" si="40"/>
        <v>0</v>
      </c>
      <c r="P21" s="29">
        <f t="shared" si="40"/>
        <v>0</v>
      </c>
      <c r="Q21" s="29">
        <f t="shared" si="40"/>
        <v>0</v>
      </c>
      <c r="R21" s="29">
        <f t="shared" si="40"/>
        <v>0</v>
      </c>
      <c r="S21" s="29">
        <f t="shared" si="40"/>
        <v>0</v>
      </c>
      <c r="T21" s="29">
        <f t="shared" si="40"/>
        <v>0</v>
      </c>
      <c r="U21" s="29">
        <f t="shared" si="40"/>
        <v>0</v>
      </c>
      <c r="V21" s="29">
        <f t="shared" si="40"/>
        <v>0</v>
      </c>
      <c r="W21" s="29">
        <f t="shared" si="40"/>
        <v>0</v>
      </c>
      <c r="X21" s="29">
        <f t="shared" si="40"/>
        <v>0</v>
      </c>
      <c r="Y21" s="29">
        <f t="shared" si="40"/>
        <v>0</v>
      </c>
      <c r="Z21" s="29">
        <f t="shared" si="40"/>
        <v>0</v>
      </c>
      <c r="AA21" s="29">
        <f t="shared" si="40"/>
        <v>0</v>
      </c>
      <c r="AB21" s="29">
        <f t="shared" si="40"/>
        <v>0</v>
      </c>
      <c r="AC21" s="29">
        <f t="shared" si="40"/>
        <v>0</v>
      </c>
      <c r="AD21" s="29">
        <f t="shared" si="40"/>
        <v>0</v>
      </c>
      <c r="AE21" s="29">
        <f t="shared" si="40"/>
        <v>0</v>
      </c>
      <c r="AF21" s="29">
        <f t="shared" si="40"/>
        <v>0</v>
      </c>
      <c r="AG21" s="29">
        <f t="shared" si="40"/>
        <v>0</v>
      </c>
      <c r="AH21" s="29">
        <f t="shared" si="40"/>
        <v>0</v>
      </c>
      <c r="AI21" s="29">
        <f t="shared" si="40"/>
        <v>0</v>
      </c>
      <c r="AJ21" s="29">
        <f t="shared" si="40"/>
        <v>0</v>
      </c>
      <c r="AK21" s="29">
        <f t="shared" si="40"/>
        <v>0</v>
      </c>
      <c r="AL21" s="29">
        <f t="shared" si="40"/>
        <v>0</v>
      </c>
      <c r="AM21" s="29">
        <f t="shared" si="40"/>
        <v>0</v>
      </c>
      <c r="AN21" s="29">
        <f t="shared" si="40"/>
        <v>0</v>
      </c>
      <c r="AO21" s="29">
        <f t="shared" si="40"/>
        <v>0</v>
      </c>
      <c r="AP21" s="29">
        <f t="shared" si="40"/>
        <v>0</v>
      </c>
      <c r="AQ21" s="29">
        <f t="shared" si="40"/>
        <v>0</v>
      </c>
      <c r="AR21" s="29">
        <f t="shared" si="40"/>
        <v>0</v>
      </c>
      <c r="AS21" s="29">
        <f t="shared" si="40"/>
        <v>0</v>
      </c>
      <c r="AT21" s="29">
        <f t="shared" si="40"/>
        <v>0</v>
      </c>
      <c r="AU21" s="29">
        <f t="shared" si="40"/>
        <v>0</v>
      </c>
      <c r="AV21" s="29">
        <f t="shared" si="40"/>
        <v>0</v>
      </c>
      <c r="AW21" s="29">
        <f t="shared" si="40"/>
        <v>0</v>
      </c>
      <c r="AX21" s="29">
        <f t="shared" si="40"/>
        <v>0</v>
      </c>
      <c r="AY21" s="29">
        <f t="shared" si="40"/>
        <v>0</v>
      </c>
      <c r="AZ21" s="29">
        <f t="shared" si="40"/>
        <v>0</v>
      </c>
      <c r="BA21" s="29">
        <f t="shared" si="40"/>
        <v>0</v>
      </c>
      <c r="BB21" s="29">
        <f t="shared" si="40"/>
        <v>0</v>
      </c>
      <c r="BC21" s="29">
        <f t="shared" si="40"/>
        <v>0</v>
      </c>
      <c r="BD21" s="29">
        <f t="shared" si="40"/>
        <v>0</v>
      </c>
      <c r="BE21" s="29">
        <f t="shared" si="40"/>
        <v>0</v>
      </c>
      <c r="BF21" s="29">
        <f t="shared" si="40"/>
        <v>0</v>
      </c>
      <c r="BG21" s="29">
        <f t="shared" si="40"/>
        <v>0</v>
      </c>
      <c r="BH21" s="29">
        <f t="shared" si="40"/>
        <v>0</v>
      </c>
      <c r="BI21" s="29">
        <f t="shared" si="40"/>
        <v>0</v>
      </c>
    </row>
    <row r="22" spans="1:85" s="59" customFormat="1">
      <c r="A22" s="99"/>
      <c r="B22" s="90"/>
      <c r="C22" s="90"/>
      <c r="D22" s="91"/>
      <c r="E22" s="137" t="str">
        <f t="shared" ref="E22:BI22" si="41" xml:space="preserve"> E$16</f>
        <v>First model column flag</v>
      </c>
      <c r="F22" s="59">
        <f t="shared" si="41"/>
        <v>0</v>
      </c>
      <c r="G22" s="59" t="str">
        <f t="shared" si="41"/>
        <v>flag</v>
      </c>
      <c r="H22" s="59">
        <f t="shared" si="41"/>
        <v>1</v>
      </c>
      <c r="I22" s="59">
        <f t="shared" si="41"/>
        <v>0</v>
      </c>
      <c r="J22" s="59">
        <f t="shared" si="41"/>
        <v>1</v>
      </c>
      <c r="K22" s="59">
        <f t="shared" si="41"/>
        <v>0</v>
      </c>
      <c r="L22" s="59">
        <f t="shared" si="41"/>
        <v>0</v>
      </c>
      <c r="M22" s="59">
        <f t="shared" si="41"/>
        <v>0</v>
      </c>
      <c r="N22" s="59">
        <f t="shared" si="41"/>
        <v>0</v>
      </c>
      <c r="O22" s="59">
        <f t="shared" si="41"/>
        <v>0</v>
      </c>
      <c r="P22" s="59">
        <f t="shared" si="41"/>
        <v>0</v>
      </c>
      <c r="Q22" s="59">
        <f t="shared" si="41"/>
        <v>0</v>
      </c>
      <c r="R22" s="59">
        <f t="shared" si="41"/>
        <v>0</v>
      </c>
      <c r="S22" s="59">
        <f t="shared" si="41"/>
        <v>0</v>
      </c>
      <c r="T22" s="59">
        <f t="shared" si="41"/>
        <v>0</v>
      </c>
      <c r="U22" s="59">
        <f t="shared" si="41"/>
        <v>0</v>
      </c>
      <c r="V22" s="59">
        <f t="shared" si="41"/>
        <v>0</v>
      </c>
      <c r="W22" s="59">
        <f t="shared" si="41"/>
        <v>0</v>
      </c>
      <c r="X22" s="59">
        <f t="shared" si="41"/>
        <v>0</v>
      </c>
      <c r="Y22" s="59">
        <f t="shared" si="41"/>
        <v>0</v>
      </c>
      <c r="Z22" s="59">
        <f t="shared" si="41"/>
        <v>0</v>
      </c>
      <c r="AA22" s="59">
        <f t="shared" si="41"/>
        <v>0</v>
      </c>
      <c r="AB22" s="59">
        <f t="shared" si="41"/>
        <v>0</v>
      </c>
      <c r="AC22" s="59">
        <f t="shared" si="41"/>
        <v>0</v>
      </c>
      <c r="AD22" s="59">
        <f t="shared" si="41"/>
        <v>0</v>
      </c>
      <c r="AE22" s="59">
        <f t="shared" si="41"/>
        <v>0</v>
      </c>
      <c r="AF22" s="59">
        <f t="shared" si="41"/>
        <v>0</v>
      </c>
      <c r="AG22" s="59">
        <f t="shared" si="41"/>
        <v>0</v>
      </c>
      <c r="AH22" s="59">
        <f t="shared" si="41"/>
        <v>0</v>
      </c>
      <c r="AI22" s="59">
        <f t="shared" si="41"/>
        <v>0</v>
      </c>
      <c r="AJ22" s="59">
        <f t="shared" si="41"/>
        <v>0</v>
      </c>
      <c r="AK22" s="59">
        <f t="shared" si="41"/>
        <v>0</v>
      </c>
      <c r="AL22" s="59">
        <f t="shared" si="41"/>
        <v>0</v>
      </c>
      <c r="AM22" s="59">
        <f t="shared" si="41"/>
        <v>0</v>
      </c>
      <c r="AN22" s="59">
        <f t="shared" si="41"/>
        <v>0</v>
      </c>
      <c r="AO22" s="59">
        <f t="shared" si="41"/>
        <v>0</v>
      </c>
      <c r="AP22" s="59">
        <f t="shared" si="41"/>
        <v>0</v>
      </c>
      <c r="AQ22" s="59">
        <f t="shared" si="41"/>
        <v>0</v>
      </c>
      <c r="AR22" s="59">
        <f t="shared" si="41"/>
        <v>0</v>
      </c>
      <c r="AS22" s="59">
        <f t="shared" si="41"/>
        <v>0</v>
      </c>
      <c r="AT22" s="59">
        <f t="shared" si="41"/>
        <v>0</v>
      </c>
      <c r="AU22" s="59">
        <f t="shared" si="41"/>
        <v>0</v>
      </c>
      <c r="AV22" s="59">
        <f t="shared" si="41"/>
        <v>0</v>
      </c>
      <c r="AW22" s="59">
        <f t="shared" si="41"/>
        <v>0</v>
      </c>
      <c r="AX22" s="59">
        <f t="shared" si="41"/>
        <v>0</v>
      </c>
      <c r="AY22" s="59">
        <f t="shared" si="41"/>
        <v>0</v>
      </c>
      <c r="AZ22" s="59">
        <f t="shared" si="41"/>
        <v>0</v>
      </c>
      <c r="BA22" s="59">
        <f t="shared" si="41"/>
        <v>0</v>
      </c>
      <c r="BB22" s="59">
        <f t="shared" si="41"/>
        <v>0</v>
      </c>
      <c r="BC22" s="59">
        <f t="shared" si="41"/>
        <v>0</v>
      </c>
      <c r="BD22" s="59">
        <f t="shared" si="41"/>
        <v>0</v>
      </c>
      <c r="BE22" s="59">
        <f t="shared" si="41"/>
        <v>0</v>
      </c>
      <c r="BF22" s="59">
        <f t="shared" si="41"/>
        <v>0</v>
      </c>
      <c r="BG22" s="59">
        <f t="shared" si="41"/>
        <v>0</v>
      </c>
      <c r="BH22" s="59">
        <f t="shared" si="41"/>
        <v>0</v>
      </c>
      <c r="BI22" s="59">
        <f t="shared" si="41"/>
        <v>0</v>
      </c>
    </row>
    <row r="23" spans="1:85" s="21" customFormat="1">
      <c r="A23" s="111"/>
      <c r="B23" s="112"/>
      <c r="C23" s="112"/>
      <c r="D23" s="113"/>
      <c r="E23" s="137" t="s">
        <v>31</v>
      </c>
      <c r="G23" s="21" t="s">
        <v>8</v>
      </c>
      <c r="J23" s="21">
        <f t="shared" ref="J23:S23" si="42" xml:space="preserve"> IF( J22 = 1, $F21, I24 + 1)</f>
        <v>43556</v>
      </c>
      <c r="K23" s="21">
        <f t="shared" si="42"/>
        <v>43922</v>
      </c>
      <c r="L23" s="21">
        <f t="shared" si="42"/>
        <v>44287</v>
      </c>
      <c r="M23" s="21">
        <f t="shared" si="42"/>
        <v>44652</v>
      </c>
      <c r="N23" s="21">
        <f t="shared" si="42"/>
        <v>45017</v>
      </c>
      <c r="O23" s="21">
        <f t="shared" si="42"/>
        <v>45383</v>
      </c>
      <c r="P23" s="21">
        <f t="shared" si="42"/>
        <v>45748</v>
      </c>
      <c r="Q23" s="21">
        <f t="shared" si="42"/>
        <v>46113</v>
      </c>
      <c r="R23" s="21">
        <f t="shared" si="42"/>
        <v>46478</v>
      </c>
      <c r="S23" s="21">
        <f t="shared" si="42"/>
        <v>46844</v>
      </c>
      <c r="T23" s="21">
        <f t="shared" ref="T23" si="43" xml:space="preserve"> IF( T22 = 1, $F21, S24 + 1)</f>
        <v>47209</v>
      </c>
      <c r="U23" s="21">
        <f t="shared" ref="U23" si="44" xml:space="preserve"> IF( U22 = 1, $F21, T24 + 1)</f>
        <v>47574</v>
      </c>
      <c r="V23" s="21">
        <f t="shared" ref="V23" si="45" xml:space="preserve"> IF( V22 = 1, $F21, U24 + 1)</f>
        <v>47939</v>
      </c>
      <c r="W23" s="21">
        <f t="shared" ref="W23" si="46" xml:space="preserve"> IF( W22 = 1, $F21, V24 + 1)</f>
        <v>48305</v>
      </c>
      <c r="X23" s="21">
        <f t="shared" ref="X23" si="47" xml:space="preserve"> IF( X22 = 1, $F21, W24 + 1)</f>
        <v>48670</v>
      </c>
      <c r="Y23" s="21">
        <f t="shared" ref="Y23" si="48" xml:space="preserve"> IF( Y22 = 1, $F21, X24 + 1)</f>
        <v>49035</v>
      </c>
      <c r="Z23" s="21">
        <f t="shared" ref="Z23" si="49" xml:space="preserve"> IF( Z22 = 1, $F21, Y24 + 1)</f>
        <v>49400</v>
      </c>
      <c r="AA23" s="21">
        <f t="shared" ref="AA23" si="50" xml:space="preserve"> IF( AA22 = 1, $F21, Z24 + 1)</f>
        <v>49766</v>
      </c>
      <c r="AB23" s="21">
        <f t="shared" ref="AB23" si="51" xml:space="preserve"> IF( AB22 = 1, $F21, AA24 + 1)</f>
        <v>50131</v>
      </c>
      <c r="AC23" s="21">
        <f t="shared" ref="AC23" si="52" xml:space="preserve"> IF( AC22 = 1, $F21, AB24 + 1)</f>
        <v>50496</v>
      </c>
      <c r="AD23" s="21">
        <f t="shared" ref="AD23" si="53" xml:space="preserve"> IF( AD22 = 1, $F21, AC24 + 1)</f>
        <v>50861</v>
      </c>
      <c r="AE23" s="21">
        <f t="shared" ref="AE23" si="54" xml:space="preserve"> IF( AE22 = 1, $F21, AD24 + 1)</f>
        <v>51227</v>
      </c>
      <c r="AF23" s="21">
        <f t="shared" ref="AF23" si="55" xml:space="preserve"> IF( AF22 = 1, $F21, AE24 + 1)</f>
        <v>51592</v>
      </c>
      <c r="AG23" s="21">
        <f t="shared" ref="AG23" si="56" xml:space="preserve"> IF( AG22 = 1, $F21, AF24 + 1)</f>
        <v>51957</v>
      </c>
      <c r="AH23" s="21">
        <f t="shared" ref="AH23" si="57" xml:space="preserve"> IF( AH22 = 1, $F21, AG24 + 1)</f>
        <v>52322</v>
      </c>
      <c r="AI23" s="21">
        <f t="shared" ref="AI23" si="58" xml:space="preserve"> IF( AI22 = 1, $F21, AH24 + 1)</f>
        <v>52688</v>
      </c>
      <c r="AJ23" s="21">
        <f t="shared" ref="AJ23" si="59" xml:space="preserve"> IF( AJ22 = 1, $F21, AI24 + 1)</f>
        <v>53053</v>
      </c>
      <c r="AK23" s="21">
        <f t="shared" ref="AK23" si="60" xml:space="preserve"> IF( AK22 = 1, $F21, AJ24 + 1)</f>
        <v>53418</v>
      </c>
      <c r="AL23" s="21">
        <f t="shared" ref="AL23" si="61" xml:space="preserve"> IF( AL22 = 1, $F21, AK24 + 1)</f>
        <v>53783</v>
      </c>
      <c r="AM23" s="21">
        <f t="shared" ref="AM23" si="62" xml:space="preserve"> IF( AM22 = 1, $F21, AL24 + 1)</f>
        <v>54149</v>
      </c>
      <c r="AN23" s="21">
        <f t="shared" ref="AN23" si="63" xml:space="preserve"> IF( AN22 = 1, $F21, AM24 + 1)</f>
        <v>54514</v>
      </c>
      <c r="AO23" s="21">
        <f t="shared" ref="AO23" si="64" xml:space="preserve"> IF( AO22 = 1, $F21, AN24 + 1)</f>
        <v>54879</v>
      </c>
      <c r="AP23" s="21">
        <f t="shared" ref="AP23" si="65" xml:space="preserve"> IF( AP22 = 1, $F21, AO24 + 1)</f>
        <v>55244</v>
      </c>
      <c r="AQ23" s="21">
        <f t="shared" ref="AQ23" si="66" xml:space="preserve"> IF( AQ22 = 1, $F21, AP24 + 1)</f>
        <v>55610</v>
      </c>
      <c r="AR23" s="21">
        <f t="shared" ref="AR23" si="67" xml:space="preserve"> IF( AR22 = 1, $F21, AQ24 + 1)</f>
        <v>55975</v>
      </c>
      <c r="AS23" s="21">
        <f t="shared" ref="AS23" si="68" xml:space="preserve"> IF( AS22 = 1, $F21, AR24 + 1)</f>
        <v>56340</v>
      </c>
      <c r="AT23" s="21">
        <f t="shared" ref="AT23" si="69" xml:space="preserve"> IF( AT22 = 1, $F21, AS24 + 1)</f>
        <v>56705</v>
      </c>
      <c r="AU23" s="21">
        <f t="shared" ref="AU23" si="70" xml:space="preserve"> IF( AU22 = 1, $F21, AT24 + 1)</f>
        <v>57071</v>
      </c>
      <c r="AV23" s="21">
        <f t="shared" ref="AV23" si="71" xml:space="preserve"> IF( AV22 = 1, $F21, AU24 + 1)</f>
        <v>57436</v>
      </c>
      <c r="AW23" s="21">
        <f t="shared" ref="AW23" si="72" xml:space="preserve"> IF( AW22 = 1, $F21, AV24 + 1)</f>
        <v>57801</v>
      </c>
      <c r="AX23" s="21">
        <f t="shared" ref="AX23" si="73" xml:space="preserve"> IF( AX22 = 1, $F21, AW24 + 1)</f>
        <v>58166</v>
      </c>
      <c r="AY23" s="21">
        <f t="shared" ref="AY23" si="74" xml:space="preserve"> IF( AY22 = 1, $F21, AX24 + 1)</f>
        <v>58532</v>
      </c>
      <c r="AZ23" s="21">
        <f t="shared" ref="AZ23" si="75" xml:space="preserve"> IF( AZ22 = 1, $F21, AY24 + 1)</f>
        <v>58897</v>
      </c>
      <c r="BA23" s="21">
        <f t="shared" ref="BA23" si="76" xml:space="preserve"> IF( BA22 = 1, $F21, AZ24 + 1)</f>
        <v>59262</v>
      </c>
      <c r="BB23" s="21">
        <f t="shared" ref="BB23" si="77" xml:space="preserve"> IF( BB22 = 1, $F21, BA24 + 1)</f>
        <v>59627</v>
      </c>
      <c r="BC23" s="21">
        <f t="shared" ref="BC23" si="78" xml:space="preserve"> IF( BC22 = 1, $F21, BB24 + 1)</f>
        <v>59993</v>
      </c>
      <c r="BD23" s="21">
        <f t="shared" ref="BD23" si="79" xml:space="preserve"> IF( BD22 = 1, $F21, BC24 + 1)</f>
        <v>60358</v>
      </c>
      <c r="BE23" s="21">
        <f t="shared" ref="BE23" si="80" xml:space="preserve"> IF( BE22 = 1, $F21, BD24 + 1)</f>
        <v>60723</v>
      </c>
      <c r="BF23" s="21">
        <f t="shared" ref="BF23" si="81" xml:space="preserve"> IF( BF22 = 1, $F21, BE24 + 1)</f>
        <v>61088</v>
      </c>
      <c r="BG23" s="21">
        <f t="shared" ref="BG23" si="82" xml:space="preserve"> IF( BG22 = 1, $F21, BF24 + 1)</f>
        <v>61454</v>
      </c>
      <c r="BH23" s="21">
        <f t="shared" ref="BH23" si="83" xml:space="preserve"> IF( BH22 = 1, $F21, BG24 + 1)</f>
        <v>61819</v>
      </c>
      <c r="BI23" s="21">
        <f t="shared" ref="BI23" si="84" xml:space="preserve"> IF( BI22 = 1, $F21, BH24 + 1)</f>
        <v>62184</v>
      </c>
    </row>
    <row r="24" spans="1:85" s="54" customFormat="1">
      <c r="A24" s="111"/>
      <c r="B24" s="114"/>
      <c r="C24" s="114"/>
      <c r="D24" s="115"/>
      <c r="E24" s="142" t="s">
        <v>32</v>
      </c>
      <c r="F24" s="49"/>
      <c r="G24" s="54" t="s">
        <v>8</v>
      </c>
      <c r="I24" s="55"/>
      <c r="J24" s="54">
        <f t="shared" ref="J24:S24" si="85" xml:space="preserve"> DATE(YEAR(J23), MONTH(J23) + 12, DAY(1) - 1)</f>
        <v>43921</v>
      </c>
      <c r="K24" s="54">
        <f t="shared" si="85"/>
        <v>44286</v>
      </c>
      <c r="L24" s="54">
        <f t="shared" si="85"/>
        <v>44651</v>
      </c>
      <c r="M24" s="54">
        <f t="shared" si="85"/>
        <v>45016</v>
      </c>
      <c r="N24" s="54">
        <f t="shared" si="85"/>
        <v>45382</v>
      </c>
      <c r="O24" s="54">
        <f t="shared" si="85"/>
        <v>45747</v>
      </c>
      <c r="P24" s="54">
        <f t="shared" si="85"/>
        <v>46112</v>
      </c>
      <c r="Q24" s="54">
        <f t="shared" si="85"/>
        <v>46477</v>
      </c>
      <c r="R24" s="54">
        <f t="shared" si="85"/>
        <v>46843</v>
      </c>
      <c r="S24" s="54">
        <f t="shared" si="85"/>
        <v>47208</v>
      </c>
      <c r="T24" s="54">
        <f t="shared" ref="T24:AT24" si="86" xml:space="preserve"> DATE(YEAR(T23), MONTH(T23) + 12, DAY(1) - 1)</f>
        <v>47573</v>
      </c>
      <c r="U24" s="54">
        <f t="shared" si="86"/>
        <v>47938</v>
      </c>
      <c r="V24" s="54">
        <f t="shared" si="86"/>
        <v>48304</v>
      </c>
      <c r="W24" s="54">
        <f t="shared" si="86"/>
        <v>48669</v>
      </c>
      <c r="X24" s="54">
        <f t="shared" si="86"/>
        <v>49034</v>
      </c>
      <c r="Y24" s="54">
        <f t="shared" si="86"/>
        <v>49399</v>
      </c>
      <c r="Z24" s="54">
        <f t="shared" si="86"/>
        <v>49765</v>
      </c>
      <c r="AA24" s="54">
        <f t="shared" si="86"/>
        <v>50130</v>
      </c>
      <c r="AB24" s="54">
        <f t="shared" si="86"/>
        <v>50495</v>
      </c>
      <c r="AC24" s="54">
        <f t="shared" si="86"/>
        <v>50860</v>
      </c>
      <c r="AD24" s="54">
        <f t="shared" si="86"/>
        <v>51226</v>
      </c>
      <c r="AE24" s="54">
        <f t="shared" si="86"/>
        <v>51591</v>
      </c>
      <c r="AF24" s="54">
        <f t="shared" si="86"/>
        <v>51956</v>
      </c>
      <c r="AG24" s="54">
        <f t="shared" si="86"/>
        <v>52321</v>
      </c>
      <c r="AH24" s="54">
        <f t="shared" si="86"/>
        <v>52687</v>
      </c>
      <c r="AI24" s="54">
        <f t="shared" si="86"/>
        <v>53052</v>
      </c>
      <c r="AJ24" s="54">
        <f t="shared" si="86"/>
        <v>53417</v>
      </c>
      <c r="AK24" s="54">
        <f t="shared" si="86"/>
        <v>53782</v>
      </c>
      <c r="AL24" s="54">
        <f t="shared" si="86"/>
        <v>54148</v>
      </c>
      <c r="AM24" s="54">
        <f t="shared" si="86"/>
        <v>54513</v>
      </c>
      <c r="AN24" s="54">
        <f t="shared" si="86"/>
        <v>54878</v>
      </c>
      <c r="AO24" s="54">
        <f t="shared" si="86"/>
        <v>55243</v>
      </c>
      <c r="AP24" s="54">
        <f t="shared" si="86"/>
        <v>55609</v>
      </c>
      <c r="AQ24" s="54">
        <f t="shared" si="86"/>
        <v>55974</v>
      </c>
      <c r="AR24" s="54">
        <f t="shared" si="86"/>
        <v>56339</v>
      </c>
      <c r="AS24" s="54">
        <f t="shared" si="86"/>
        <v>56704</v>
      </c>
      <c r="AT24" s="54">
        <f t="shared" si="86"/>
        <v>57070</v>
      </c>
      <c r="AU24" s="54">
        <f t="shared" ref="AU24:BH24" si="87" xml:space="preserve"> DATE(YEAR(AU23), MONTH(AU23) + 12, DAY(1) - 1)</f>
        <v>57435</v>
      </c>
      <c r="AV24" s="54">
        <f t="shared" si="87"/>
        <v>57800</v>
      </c>
      <c r="AW24" s="54">
        <f t="shared" si="87"/>
        <v>58165</v>
      </c>
      <c r="AX24" s="54">
        <f t="shared" si="87"/>
        <v>58531</v>
      </c>
      <c r="AY24" s="54">
        <f t="shared" si="87"/>
        <v>58896</v>
      </c>
      <c r="AZ24" s="54">
        <f t="shared" si="87"/>
        <v>59261</v>
      </c>
      <c r="BA24" s="54">
        <f t="shared" si="87"/>
        <v>59626</v>
      </c>
      <c r="BB24" s="54">
        <f t="shared" si="87"/>
        <v>59992</v>
      </c>
      <c r="BC24" s="54">
        <f t="shared" si="87"/>
        <v>60357</v>
      </c>
      <c r="BD24" s="54">
        <f t="shared" si="87"/>
        <v>60722</v>
      </c>
      <c r="BE24" s="54">
        <f t="shared" si="87"/>
        <v>61087</v>
      </c>
      <c r="BF24" s="54">
        <f t="shared" si="87"/>
        <v>61453</v>
      </c>
      <c r="BG24" s="54">
        <f t="shared" si="87"/>
        <v>61818</v>
      </c>
      <c r="BH24" s="54">
        <f t="shared" si="87"/>
        <v>62183</v>
      </c>
      <c r="BI24" s="54">
        <f t="shared" ref="BI24" si="88" xml:space="preserve"> DATE(YEAR(BI23), MONTH(BI23) + 12, DAY(1) - 1)</f>
        <v>62548</v>
      </c>
    </row>
    <row r="25" spans="1:85" s="44" customFormat="1">
      <c r="A25" s="111"/>
      <c r="B25" s="114"/>
      <c r="C25" s="114"/>
      <c r="D25" s="115"/>
      <c r="E25" s="139"/>
    </row>
    <row r="26" spans="1:85" s="44" customFormat="1">
      <c r="A26" s="111"/>
      <c r="B26" s="114"/>
      <c r="C26" s="114"/>
      <c r="D26" s="115"/>
      <c r="E26" s="139" t="str">
        <f t="shared" ref="E26:BI26" si="89" xml:space="preserve"> E$24</f>
        <v>Model Period END</v>
      </c>
      <c r="F26" s="44">
        <f t="shared" si="89"/>
        <v>0</v>
      </c>
      <c r="G26" s="44" t="str">
        <f t="shared" si="89"/>
        <v>date</v>
      </c>
      <c r="H26" s="44">
        <f t="shared" si="89"/>
        <v>0</v>
      </c>
      <c r="I26" s="44">
        <f t="shared" si="89"/>
        <v>0</v>
      </c>
      <c r="J26" s="44">
        <f t="shared" si="89"/>
        <v>43921</v>
      </c>
      <c r="K26" s="44">
        <f t="shared" si="89"/>
        <v>44286</v>
      </c>
      <c r="L26" s="44">
        <f t="shared" si="89"/>
        <v>44651</v>
      </c>
      <c r="M26" s="44">
        <f t="shared" si="89"/>
        <v>45016</v>
      </c>
      <c r="N26" s="44">
        <f t="shared" si="89"/>
        <v>45382</v>
      </c>
      <c r="O26" s="44">
        <f t="shared" si="89"/>
        <v>45747</v>
      </c>
      <c r="P26" s="44">
        <f t="shared" si="89"/>
        <v>46112</v>
      </c>
      <c r="Q26" s="44">
        <f t="shared" si="89"/>
        <v>46477</v>
      </c>
      <c r="R26" s="44">
        <f t="shared" si="89"/>
        <v>46843</v>
      </c>
      <c r="S26" s="44">
        <f t="shared" si="89"/>
        <v>47208</v>
      </c>
      <c r="T26" s="44">
        <f t="shared" si="89"/>
        <v>47573</v>
      </c>
      <c r="U26" s="44">
        <f t="shared" si="89"/>
        <v>47938</v>
      </c>
      <c r="V26" s="44">
        <f t="shared" si="89"/>
        <v>48304</v>
      </c>
      <c r="W26" s="44">
        <f t="shared" si="89"/>
        <v>48669</v>
      </c>
      <c r="X26" s="44">
        <f t="shared" si="89"/>
        <v>49034</v>
      </c>
      <c r="Y26" s="44">
        <f t="shared" si="89"/>
        <v>49399</v>
      </c>
      <c r="Z26" s="44">
        <f t="shared" si="89"/>
        <v>49765</v>
      </c>
      <c r="AA26" s="44">
        <f t="shared" si="89"/>
        <v>50130</v>
      </c>
      <c r="AB26" s="44">
        <f t="shared" si="89"/>
        <v>50495</v>
      </c>
      <c r="AC26" s="44">
        <f t="shared" si="89"/>
        <v>50860</v>
      </c>
      <c r="AD26" s="44">
        <f t="shared" si="89"/>
        <v>51226</v>
      </c>
      <c r="AE26" s="44">
        <f t="shared" si="89"/>
        <v>51591</v>
      </c>
      <c r="AF26" s="44">
        <f t="shared" si="89"/>
        <v>51956</v>
      </c>
      <c r="AG26" s="44">
        <f t="shared" si="89"/>
        <v>52321</v>
      </c>
      <c r="AH26" s="44">
        <f t="shared" si="89"/>
        <v>52687</v>
      </c>
      <c r="AI26" s="44">
        <f t="shared" si="89"/>
        <v>53052</v>
      </c>
      <c r="AJ26" s="44">
        <f t="shared" si="89"/>
        <v>53417</v>
      </c>
      <c r="AK26" s="44">
        <f t="shared" si="89"/>
        <v>53782</v>
      </c>
      <c r="AL26" s="44">
        <f t="shared" si="89"/>
        <v>54148</v>
      </c>
      <c r="AM26" s="44">
        <f t="shared" si="89"/>
        <v>54513</v>
      </c>
      <c r="AN26" s="44">
        <f t="shared" si="89"/>
        <v>54878</v>
      </c>
      <c r="AO26" s="44">
        <f t="shared" si="89"/>
        <v>55243</v>
      </c>
      <c r="AP26" s="44">
        <f t="shared" si="89"/>
        <v>55609</v>
      </c>
      <c r="AQ26" s="44">
        <f t="shared" si="89"/>
        <v>55974</v>
      </c>
      <c r="AR26" s="44">
        <f t="shared" si="89"/>
        <v>56339</v>
      </c>
      <c r="AS26" s="44">
        <f t="shared" si="89"/>
        <v>56704</v>
      </c>
      <c r="AT26" s="44">
        <f t="shared" si="89"/>
        <v>57070</v>
      </c>
      <c r="AU26" s="44">
        <f t="shared" si="89"/>
        <v>57435</v>
      </c>
      <c r="AV26" s="44">
        <f t="shared" si="89"/>
        <v>57800</v>
      </c>
      <c r="AW26" s="44">
        <f t="shared" si="89"/>
        <v>58165</v>
      </c>
      <c r="AX26" s="44">
        <f t="shared" si="89"/>
        <v>58531</v>
      </c>
      <c r="AY26" s="44">
        <f t="shared" si="89"/>
        <v>58896</v>
      </c>
      <c r="AZ26" s="44">
        <f t="shared" si="89"/>
        <v>59261</v>
      </c>
      <c r="BA26" s="44">
        <f t="shared" si="89"/>
        <v>59626</v>
      </c>
      <c r="BB26" s="44">
        <f t="shared" si="89"/>
        <v>59992</v>
      </c>
      <c r="BC26" s="44">
        <f t="shared" si="89"/>
        <v>60357</v>
      </c>
      <c r="BD26" s="44">
        <f t="shared" si="89"/>
        <v>60722</v>
      </c>
      <c r="BE26" s="44">
        <f t="shared" si="89"/>
        <v>61087</v>
      </c>
      <c r="BF26" s="44">
        <f t="shared" si="89"/>
        <v>61453</v>
      </c>
      <c r="BG26" s="44">
        <f t="shared" si="89"/>
        <v>61818</v>
      </c>
      <c r="BH26" s="44">
        <f t="shared" si="89"/>
        <v>62183</v>
      </c>
      <c r="BI26" s="44">
        <f t="shared" si="89"/>
        <v>62548</v>
      </c>
    </row>
    <row r="27" spans="1:85" s="44" customFormat="1">
      <c r="A27" s="111"/>
      <c r="B27" s="114"/>
      <c r="C27" s="114"/>
      <c r="D27" s="115" t="s">
        <v>33</v>
      </c>
      <c r="E27" s="139" t="str">
        <f t="shared" ref="E27:BI27" si="90" xml:space="preserve"> E$23</f>
        <v>Model Period BEG</v>
      </c>
      <c r="F27" s="44">
        <f t="shared" si="90"/>
        <v>0</v>
      </c>
      <c r="G27" s="44" t="str">
        <f t="shared" si="90"/>
        <v>date</v>
      </c>
      <c r="H27" s="44">
        <f t="shared" si="90"/>
        <v>0</v>
      </c>
      <c r="I27" s="44">
        <f t="shared" si="90"/>
        <v>0</v>
      </c>
      <c r="J27" s="44">
        <f t="shared" si="90"/>
        <v>43556</v>
      </c>
      <c r="K27" s="44">
        <f t="shared" si="90"/>
        <v>43922</v>
      </c>
      <c r="L27" s="44">
        <f t="shared" si="90"/>
        <v>44287</v>
      </c>
      <c r="M27" s="44">
        <f t="shared" si="90"/>
        <v>44652</v>
      </c>
      <c r="N27" s="44">
        <f t="shared" si="90"/>
        <v>45017</v>
      </c>
      <c r="O27" s="44">
        <f t="shared" si="90"/>
        <v>45383</v>
      </c>
      <c r="P27" s="44">
        <f t="shared" si="90"/>
        <v>45748</v>
      </c>
      <c r="Q27" s="44">
        <f t="shared" si="90"/>
        <v>46113</v>
      </c>
      <c r="R27" s="44">
        <f t="shared" si="90"/>
        <v>46478</v>
      </c>
      <c r="S27" s="44">
        <f t="shared" si="90"/>
        <v>46844</v>
      </c>
      <c r="T27" s="44">
        <f t="shared" si="90"/>
        <v>47209</v>
      </c>
      <c r="U27" s="44">
        <f t="shared" si="90"/>
        <v>47574</v>
      </c>
      <c r="V27" s="44">
        <f t="shared" si="90"/>
        <v>47939</v>
      </c>
      <c r="W27" s="44">
        <f t="shared" si="90"/>
        <v>48305</v>
      </c>
      <c r="X27" s="44">
        <f t="shared" si="90"/>
        <v>48670</v>
      </c>
      <c r="Y27" s="44">
        <f t="shared" si="90"/>
        <v>49035</v>
      </c>
      <c r="Z27" s="44">
        <f t="shared" si="90"/>
        <v>49400</v>
      </c>
      <c r="AA27" s="44">
        <f t="shared" si="90"/>
        <v>49766</v>
      </c>
      <c r="AB27" s="44">
        <f t="shared" si="90"/>
        <v>50131</v>
      </c>
      <c r="AC27" s="44">
        <f t="shared" si="90"/>
        <v>50496</v>
      </c>
      <c r="AD27" s="44">
        <f t="shared" si="90"/>
        <v>50861</v>
      </c>
      <c r="AE27" s="44">
        <f t="shared" si="90"/>
        <v>51227</v>
      </c>
      <c r="AF27" s="44">
        <f t="shared" si="90"/>
        <v>51592</v>
      </c>
      <c r="AG27" s="44">
        <f t="shared" si="90"/>
        <v>51957</v>
      </c>
      <c r="AH27" s="44">
        <f t="shared" si="90"/>
        <v>52322</v>
      </c>
      <c r="AI27" s="44">
        <f t="shared" si="90"/>
        <v>52688</v>
      </c>
      <c r="AJ27" s="44">
        <f t="shared" si="90"/>
        <v>53053</v>
      </c>
      <c r="AK27" s="44">
        <f t="shared" si="90"/>
        <v>53418</v>
      </c>
      <c r="AL27" s="44">
        <f t="shared" si="90"/>
        <v>53783</v>
      </c>
      <c r="AM27" s="44">
        <f t="shared" si="90"/>
        <v>54149</v>
      </c>
      <c r="AN27" s="44">
        <f t="shared" si="90"/>
        <v>54514</v>
      </c>
      <c r="AO27" s="44">
        <f t="shared" si="90"/>
        <v>54879</v>
      </c>
      <c r="AP27" s="44">
        <f t="shared" si="90"/>
        <v>55244</v>
      </c>
      <c r="AQ27" s="44">
        <f t="shared" si="90"/>
        <v>55610</v>
      </c>
      <c r="AR27" s="44">
        <f t="shared" si="90"/>
        <v>55975</v>
      </c>
      <c r="AS27" s="44">
        <f t="shared" si="90"/>
        <v>56340</v>
      </c>
      <c r="AT27" s="44">
        <f t="shared" si="90"/>
        <v>56705</v>
      </c>
      <c r="AU27" s="44">
        <f t="shared" si="90"/>
        <v>57071</v>
      </c>
      <c r="AV27" s="44">
        <f t="shared" si="90"/>
        <v>57436</v>
      </c>
      <c r="AW27" s="44">
        <f t="shared" si="90"/>
        <v>57801</v>
      </c>
      <c r="AX27" s="44">
        <f t="shared" si="90"/>
        <v>58166</v>
      </c>
      <c r="AY27" s="44">
        <f t="shared" si="90"/>
        <v>58532</v>
      </c>
      <c r="AZ27" s="44">
        <f t="shared" si="90"/>
        <v>58897</v>
      </c>
      <c r="BA27" s="44">
        <f t="shared" si="90"/>
        <v>59262</v>
      </c>
      <c r="BB27" s="44">
        <f t="shared" si="90"/>
        <v>59627</v>
      </c>
      <c r="BC27" s="44">
        <f t="shared" si="90"/>
        <v>59993</v>
      </c>
      <c r="BD27" s="44">
        <f t="shared" si="90"/>
        <v>60358</v>
      </c>
      <c r="BE27" s="44">
        <f t="shared" si="90"/>
        <v>60723</v>
      </c>
      <c r="BF27" s="44">
        <f t="shared" si="90"/>
        <v>61088</v>
      </c>
      <c r="BG27" s="44">
        <f t="shared" si="90"/>
        <v>61454</v>
      </c>
      <c r="BH27" s="44">
        <f t="shared" si="90"/>
        <v>61819</v>
      </c>
      <c r="BI27" s="44">
        <f t="shared" si="90"/>
        <v>62184</v>
      </c>
    </row>
    <row r="28" spans="1:85" s="53" customFormat="1">
      <c r="A28" s="116"/>
      <c r="B28" s="117"/>
      <c r="C28" s="117"/>
      <c r="D28" s="118"/>
      <c r="E28" s="139" t="s">
        <v>34</v>
      </c>
      <c r="G28" s="53" t="s">
        <v>35</v>
      </c>
      <c r="H28" s="25">
        <f xml:space="preserve"> SUM(J28:BH28)</f>
        <v>18628</v>
      </c>
      <c r="J28" s="25">
        <f t="shared" ref="J28:S28" si="91" xml:space="preserve"> J26 - J27 + 1</f>
        <v>366</v>
      </c>
      <c r="K28" s="25">
        <f t="shared" si="91"/>
        <v>365</v>
      </c>
      <c r="L28" s="25">
        <f t="shared" si="91"/>
        <v>365</v>
      </c>
      <c r="M28" s="25">
        <f t="shared" si="91"/>
        <v>365</v>
      </c>
      <c r="N28" s="25">
        <f t="shared" si="91"/>
        <v>366</v>
      </c>
      <c r="O28" s="25">
        <f t="shared" si="91"/>
        <v>365</v>
      </c>
      <c r="P28" s="25">
        <f t="shared" si="91"/>
        <v>365</v>
      </c>
      <c r="Q28" s="25">
        <f t="shared" si="91"/>
        <v>365</v>
      </c>
      <c r="R28" s="25">
        <f t="shared" si="91"/>
        <v>366</v>
      </c>
      <c r="S28" s="25">
        <f t="shared" si="91"/>
        <v>365</v>
      </c>
      <c r="T28" s="25">
        <f t="shared" ref="T28:AT28" si="92" xml:space="preserve"> T26 - T27 + 1</f>
        <v>365</v>
      </c>
      <c r="U28" s="25">
        <f t="shared" si="92"/>
        <v>365</v>
      </c>
      <c r="V28" s="25">
        <f t="shared" si="92"/>
        <v>366</v>
      </c>
      <c r="W28" s="25">
        <f t="shared" si="92"/>
        <v>365</v>
      </c>
      <c r="X28" s="25">
        <f t="shared" si="92"/>
        <v>365</v>
      </c>
      <c r="Y28" s="25">
        <f t="shared" si="92"/>
        <v>365</v>
      </c>
      <c r="Z28" s="25">
        <f t="shared" si="92"/>
        <v>366</v>
      </c>
      <c r="AA28" s="25">
        <f t="shared" si="92"/>
        <v>365</v>
      </c>
      <c r="AB28" s="25">
        <f t="shared" si="92"/>
        <v>365</v>
      </c>
      <c r="AC28" s="25">
        <f t="shared" si="92"/>
        <v>365</v>
      </c>
      <c r="AD28" s="25">
        <f t="shared" si="92"/>
        <v>366</v>
      </c>
      <c r="AE28" s="25">
        <f t="shared" si="92"/>
        <v>365</v>
      </c>
      <c r="AF28" s="25">
        <f t="shared" si="92"/>
        <v>365</v>
      </c>
      <c r="AG28" s="25">
        <f t="shared" si="92"/>
        <v>365</v>
      </c>
      <c r="AH28" s="25">
        <f t="shared" si="92"/>
        <v>366</v>
      </c>
      <c r="AI28" s="25">
        <f t="shared" si="92"/>
        <v>365</v>
      </c>
      <c r="AJ28" s="25">
        <f t="shared" si="92"/>
        <v>365</v>
      </c>
      <c r="AK28" s="25">
        <f t="shared" si="92"/>
        <v>365</v>
      </c>
      <c r="AL28" s="25">
        <f t="shared" si="92"/>
        <v>366</v>
      </c>
      <c r="AM28" s="25">
        <f t="shared" si="92"/>
        <v>365</v>
      </c>
      <c r="AN28" s="25">
        <f t="shared" si="92"/>
        <v>365</v>
      </c>
      <c r="AO28" s="25">
        <f t="shared" si="92"/>
        <v>365</v>
      </c>
      <c r="AP28" s="25">
        <f t="shared" si="92"/>
        <v>366</v>
      </c>
      <c r="AQ28" s="25">
        <f t="shared" si="92"/>
        <v>365</v>
      </c>
      <c r="AR28" s="25">
        <f t="shared" si="92"/>
        <v>365</v>
      </c>
      <c r="AS28" s="25">
        <f t="shared" si="92"/>
        <v>365</v>
      </c>
      <c r="AT28" s="25">
        <f t="shared" si="92"/>
        <v>366</v>
      </c>
      <c r="AU28" s="25">
        <f t="shared" ref="AU28:BH28" si="93" xml:space="preserve"> AU26 - AU27 + 1</f>
        <v>365</v>
      </c>
      <c r="AV28" s="25">
        <f t="shared" si="93"/>
        <v>365</v>
      </c>
      <c r="AW28" s="25">
        <f t="shared" si="93"/>
        <v>365</v>
      </c>
      <c r="AX28" s="25">
        <f t="shared" si="93"/>
        <v>366</v>
      </c>
      <c r="AY28" s="25">
        <f t="shared" si="93"/>
        <v>365</v>
      </c>
      <c r="AZ28" s="25">
        <f t="shared" si="93"/>
        <v>365</v>
      </c>
      <c r="BA28" s="25">
        <f t="shared" si="93"/>
        <v>365</v>
      </c>
      <c r="BB28" s="25">
        <f t="shared" si="93"/>
        <v>366</v>
      </c>
      <c r="BC28" s="25">
        <f t="shared" si="93"/>
        <v>365</v>
      </c>
      <c r="BD28" s="25">
        <f t="shared" si="93"/>
        <v>365</v>
      </c>
      <c r="BE28" s="25">
        <f t="shared" si="93"/>
        <v>365</v>
      </c>
      <c r="BF28" s="25">
        <f t="shared" si="93"/>
        <v>366</v>
      </c>
      <c r="BG28" s="25">
        <f t="shared" si="93"/>
        <v>365</v>
      </c>
      <c r="BH28" s="25">
        <f t="shared" si="93"/>
        <v>365</v>
      </c>
      <c r="BI28" s="25">
        <f t="shared" ref="BI28" si="94" xml:space="preserve"> BI26 - BI27 + 1</f>
        <v>365</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row>
    <row r="29" spans="1:85" s="101" customFormat="1">
      <c r="A29" s="119"/>
      <c r="B29" s="87"/>
      <c r="C29" s="87"/>
      <c r="D29" s="88"/>
      <c r="E29" s="140"/>
      <c r="G29" s="52"/>
    </row>
    <row r="30" spans="1:85" s="101" customFormat="1">
      <c r="A30" s="119"/>
      <c r="B30" s="87"/>
      <c r="C30" s="87"/>
      <c r="D30" s="88"/>
      <c r="E30" s="140"/>
      <c r="G30" s="52"/>
    </row>
    <row r="31" spans="1:85" s="82" customFormat="1">
      <c r="A31" s="120" t="s">
        <v>36</v>
      </c>
      <c r="B31" s="121"/>
      <c r="C31" s="121"/>
      <c r="D31" s="122"/>
      <c r="E31" s="138"/>
    </row>
    <row r="32" spans="1:85" s="44" customFormat="1">
      <c r="A32" s="111"/>
      <c r="B32" s="114"/>
      <c r="C32" s="114"/>
      <c r="D32" s="115"/>
      <c r="E32" s="139"/>
    </row>
    <row r="33" spans="1:61" s="45" customFormat="1">
      <c r="A33" s="108"/>
      <c r="B33" s="123"/>
      <c r="C33" s="123"/>
      <c r="D33" s="124"/>
      <c r="E33" s="143" t="str">
        <f xml:space="preserve"> InpCol!E$20</f>
        <v>Last Pre Forecast Date</v>
      </c>
      <c r="F33" s="45">
        <f xml:space="preserve"> InpCol!F$20</f>
        <v>43921</v>
      </c>
      <c r="G33" s="45" t="str">
        <f xml:space="preserve"> InpCol!G$20</f>
        <v>date</v>
      </c>
      <c r="H33" s="45">
        <f xml:space="preserve"> InpCol!H$20</f>
        <v>0</v>
      </c>
      <c r="I33" s="45">
        <f xml:space="preserve"> InpCol!I$20</f>
        <v>0</v>
      </c>
      <c r="J33" s="45">
        <f xml:space="preserve"> InpCol!J$20</f>
        <v>0</v>
      </c>
      <c r="K33" s="45">
        <f xml:space="preserve"> InpCol!K$20</f>
        <v>0</v>
      </c>
      <c r="L33" s="45">
        <f xml:space="preserve"> InpCol!L$20</f>
        <v>0</v>
      </c>
      <c r="M33" s="45">
        <f xml:space="preserve"> InpCol!M$20</f>
        <v>0</v>
      </c>
      <c r="N33" s="45">
        <f xml:space="preserve"> InpCol!N$20</f>
        <v>0</v>
      </c>
      <c r="O33" s="45">
        <f xml:space="preserve"> InpCol!O$20</f>
        <v>0</v>
      </c>
      <c r="P33" s="45">
        <f xml:space="preserve"> InpCol!P$20</f>
        <v>0</v>
      </c>
      <c r="Q33" s="45">
        <f xml:space="preserve"> InpCol!Q$20</f>
        <v>0</v>
      </c>
      <c r="R33" s="45">
        <f xml:space="preserve"> InpCol!R$20</f>
        <v>0</v>
      </c>
      <c r="S33" s="45">
        <f xml:space="preserve"> InpCol!S$20</f>
        <v>0</v>
      </c>
      <c r="T33" s="45">
        <f xml:space="preserve"> InpCol!T$20</f>
        <v>0</v>
      </c>
      <c r="U33" s="45">
        <f xml:space="preserve"> InpCol!U$20</f>
        <v>0</v>
      </c>
      <c r="V33" s="45">
        <f xml:space="preserve"> InpCol!V$20</f>
        <v>0</v>
      </c>
      <c r="W33" s="45">
        <f xml:space="preserve"> InpCol!W$20</f>
        <v>0</v>
      </c>
      <c r="X33" s="45">
        <f xml:space="preserve"> InpCol!X$20</f>
        <v>0</v>
      </c>
      <c r="Y33" s="45">
        <f xml:space="preserve"> InpCol!Y$20</f>
        <v>0</v>
      </c>
      <c r="Z33" s="45">
        <f xml:space="preserve"> InpCol!Z$20</f>
        <v>0</v>
      </c>
      <c r="AA33" s="45">
        <f xml:space="preserve"> InpCol!AA$20</f>
        <v>0</v>
      </c>
      <c r="AB33" s="45">
        <f xml:space="preserve"> InpCol!AB$20</f>
        <v>0</v>
      </c>
      <c r="AC33" s="45">
        <f xml:space="preserve"> InpCol!AC$20</f>
        <v>0</v>
      </c>
      <c r="AD33" s="45">
        <f xml:space="preserve"> InpCol!AD$20</f>
        <v>0</v>
      </c>
      <c r="AE33" s="45">
        <f xml:space="preserve"> InpCol!AE$20</f>
        <v>0</v>
      </c>
      <c r="AF33" s="45">
        <f xml:space="preserve"> InpCol!AF$20</f>
        <v>0</v>
      </c>
      <c r="AG33" s="45">
        <f xml:space="preserve"> InpCol!AG$20</f>
        <v>0</v>
      </c>
      <c r="AH33" s="45">
        <f xml:space="preserve"> InpCol!AH$20</f>
        <v>0</v>
      </c>
      <c r="AI33" s="45">
        <f xml:space="preserve"> InpCol!AI$20</f>
        <v>0</v>
      </c>
      <c r="AJ33" s="45">
        <f xml:space="preserve"> InpCol!AJ$20</f>
        <v>0</v>
      </c>
      <c r="AK33" s="45">
        <f xml:space="preserve"> InpCol!AK$20</f>
        <v>0</v>
      </c>
      <c r="AL33" s="45">
        <f xml:space="preserve"> InpCol!AL$20</f>
        <v>0</v>
      </c>
      <c r="AM33" s="45">
        <f xml:space="preserve"> InpCol!AM$20</f>
        <v>0</v>
      </c>
      <c r="AN33" s="45">
        <f xml:space="preserve"> InpCol!AN$20</f>
        <v>0</v>
      </c>
      <c r="AO33" s="45">
        <f xml:space="preserve"> InpCol!AO$20</f>
        <v>0</v>
      </c>
      <c r="AP33" s="45">
        <f xml:space="preserve"> InpCol!AP$20</f>
        <v>0</v>
      </c>
      <c r="AQ33" s="45">
        <f xml:space="preserve"> InpCol!AQ$20</f>
        <v>0</v>
      </c>
      <c r="AR33" s="45">
        <f xml:space="preserve"> InpCol!AR$20</f>
        <v>0</v>
      </c>
      <c r="AS33" s="45">
        <f xml:space="preserve"> InpCol!AS$20</f>
        <v>0</v>
      </c>
      <c r="AT33" s="45">
        <f xml:space="preserve"> InpCol!AT$20</f>
        <v>0</v>
      </c>
      <c r="AU33" s="45">
        <f xml:space="preserve"> InpCol!AU$20</f>
        <v>0</v>
      </c>
      <c r="AV33" s="45">
        <f xml:space="preserve"> InpCol!AV$20</f>
        <v>0</v>
      </c>
      <c r="AW33" s="45">
        <f xml:space="preserve"> InpCol!AW$20</f>
        <v>0</v>
      </c>
      <c r="AX33" s="45">
        <f xml:space="preserve"> InpCol!AX$20</f>
        <v>0</v>
      </c>
      <c r="AY33" s="45">
        <f xml:space="preserve"> InpCol!AY$20</f>
        <v>0</v>
      </c>
      <c r="AZ33" s="45">
        <f xml:space="preserve"> InpCol!AZ$20</f>
        <v>0</v>
      </c>
      <c r="BA33" s="45">
        <f xml:space="preserve"> InpCol!BA$20</f>
        <v>0</v>
      </c>
      <c r="BB33" s="45">
        <f xml:space="preserve"> InpCol!BB$20</f>
        <v>0</v>
      </c>
      <c r="BC33" s="45">
        <f xml:space="preserve"> InpCol!BC$20</f>
        <v>0</v>
      </c>
      <c r="BD33" s="45">
        <f xml:space="preserve"> InpCol!BD$20</f>
        <v>0</v>
      </c>
      <c r="BE33" s="45">
        <f xml:space="preserve"> InpCol!BE$20</f>
        <v>0</v>
      </c>
      <c r="BF33" s="45">
        <f xml:space="preserve"> InpCol!BF$20</f>
        <v>0</v>
      </c>
      <c r="BG33" s="45">
        <f xml:space="preserve"> InpCol!BG$20</f>
        <v>0</v>
      </c>
      <c r="BH33" s="45">
        <f xml:space="preserve"> InpCol!BH$20</f>
        <v>0</v>
      </c>
      <c r="BI33" s="45">
        <f xml:space="preserve"> InpCol!BI$20</f>
        <v>0</v>
      </c>
    </row>
    <row r="34" spans="1:61" s="125" customFormat="1">
      <c r="A34" s="111"/>
      <c r="B34" s="112"/>
      <c r="C34" s="112"/>
      <c r="D34" s="113"/>
      <c r="E34" s="144" t="str">
        <f t="shared" ref="E34:BI34" si="95" xml:space="preserve"> E$24</f>
        <v>Model Period END</v>
      </c>
      <c r="F34" s="125">
        <f t="shared" si="95"/>
        <v>0</v>
      </c>
      <c r="G34" s="125" t="str">
        <f t="shared" si="95"/>
        <v>date</v>
      </c>
      <c r="H34" s="125">
        <f t="shared" si="95"/>
        <v>0</v>
      </c>
      <c r="I34" s="125">
        <f t="shared" si="95"/>
        <v>0</v>
      </c>
      <c r="J34" s="125">
        <f t="shared" si="95"/>
        <v>43921</v>
      </c>
      <c r="K34" s="125">
        <f t="shared" si="95"/>
        <v>44286</v>
      </c>
      <c r="L34" s="125">
        <f t="shared" si="95"/>
        <v>44651</v>
      </c>
      <c r="M34" s="125">
        <f t="shared" si="95"/>
        <v>45016</v>
      </c>
      <c r="N34" s="125">
        <f t="shared" si="95"/>
        <v>45382</v>
      </c>
      <c r="O34" s="125">
        <f t="shared" si="95"/>
        <v>45747</v>
      </c>
      <c r="P34" s="125">
        <f t="shared" si="95"/>
        <v>46112</v>
      </c>
      <c r="Q34" s="125">
        <f t="shared" si="95"/>
        <v>46477</v>
      </c>
      <c r="R34" s="125">
        <f t="shared" si="95"/>
        <v>46843</v>
      </c>
      <c r="S34" s="125">
        <f t="shared" si="95"/>
        <v>47208</v>
      </c>
      <c r="T34" s="125">
        <f t="shared" si="95"/>
        <v>47573</v>
      </c>
      <c r="U34" s="125">
        <f t="shared" si="95"/>
        <v>47938</v>
      </c>
      <c r="V34" s="125">
        <f t="shared" si="95"/>
        <v>48304</v>
      </c>
      <c r="W34" s="125">
        <f t="shared" si="95"/>
        <v>48669</v>
      </c>
      <c r="X34" s="125">
        <f t="shared" si="95"/>
        <v>49034</v>
      </c>
      <c r="Y34" s="125">
        <f t="shared" si="95"/>
        <v>49399</v>
      </c>
      <c r="Z34" s="125">
        <f t="shared" si="95"/>
        <v>49765</v>
      </c>
      <c r="AA34" s="125">
        <f t="shared" si="95"/>
        <v>50130</v>
      </c>
      <c r="AB34" s="125">
        <f t="shared" si="95"/>
        <v>50495</v>
      </c>
      <c r="AC34" s="125">
        <f t="shared" si="95"/>
        <v>50860</v>
      </c>
      <c r="AD34" s="125">
        <f t="shared" si="95"/>
        <v>51226</v>
      </c>
      <c r="AE34" s="125">
        <f t="shared" si="95"/>
        <v>51591</v>
      </c>
      <c r="AF34" s="125">
        <f t="shared" si="95"/>
        <v>51956</v>
      </c>
      <c r="AG34" s="125">
        <f t="shared" si="95"/>
        <v>52321</v>
      </c>
      <c r="AH34" s="125">
        <f t="shared" si="95"/>
        <v>52687</v>
      </c>
      <c r="AI34" s="125">
        <f t="shared" si="95"/>
        <v>53052</v>
      </c>
      <c r="AJ34" s="125">
        <f t="shared" si="95"/>
        <v>53417</v>
      </c>
      <c r="AK34" s="125">
        <f t="shared" si="95"/>
        <v>53782</v>
      </c>
      <c r="AL34" s="125">
        <f t="shared" si="95"/>
        <v>54148</v>
      </c>
      <c r="AM34" s="125">
        <f t="shared" si="95"/>
        <v>54513</v>
      </c>
      <c r="AN34" s="125">
        <f t="shared" si="95"/>
        <v>54878</v>
      </c>
      <c r="AO34" s="125">
        <f t="shared" si="95"/>
        <v>55243</v>
      </c>
      <c r="AP34" s="125">
        <f t="shared" si="95"/>
        <v>55609</v>
      </c>
      <c r="AQ34" s="125">
        <f t="shared" si="95"/>
        <v>55974</v>
      </c>
      <c r="AR34" s="125">
        <f t="shared" si="95"/>
        <v>56339</v>
      </c>
      <c r="AS34" s="125">
        <f t="shared" si="95"/>
        <v>56704</v>
      </c>
      <c r="AT34" s="125">
        <f t="shared" si="95"/>
        <v>57070</v>
      </c>
      <c r="AU34" s="125">
        <f t="shared" si="95"/>
        <v>57435</v>
      </c>
      <c r="AV34" s="125">
        <f t="shared" si="95"/>
        <v>57800</v>
      </c>
      <c r="AW34" s="125">
        <f t="shared" si="95"/>
        <v>58165</v>
      </c>
      <c r="AX34" s="125">
        <f t="shared" si="95"/>
        <v>58531</v>
      </c>
      <c r="AY34" s="125">
        <f t="shared" si="95"/>
        <v>58896</v>
      </c>
      <c r="AZ34" s="125">
        <f t="shared" si="95"/>
        <v>59261</v>
      </c>
      <c r="BA34" s="125">
        <f t="shared" si="95"/>
        <v>59626</v>
      </c>
      <c r="BB34" s="125">
        <f t="shared" si="95"/>
        <v>59992</v>
      </c>
      <c r="BC34" s="125">
        <f t="shared" si="95"/>
        <v>60357</v>
      </c>
      <c r="BD34" s="125">
        <f t="shared" si="95"/>
        <v>60722</v>
      </c>
      <c r="BE34" s="125">
        <f t="shared" si="95"/>
        <v>61087</v>
      </c>
      <c r="BF34" s="125">
        <f t="shared" si="95"/>
        <v>61453</v>
      </c>
      <c r="BG34" s="125">
        <f t="shared" si="95"/>
        <v>61818</v>
      </c>
      <c r="BH34" s="125">
        <f t="shared" si="95"/>
        <v>62183</v>
      </c>
      <c r="BI34" s="125">
        <f t="shared" si="95"/>
        <v>62548</v>
      </c>
    </row>
    <row r="35" spans="1:61" s="59" customFormat="1">
      <c r="A35" s="99"/>
      <c r="B35" s="90"/>
      <c r="C35" s="90"/>
      <c r="D35" s="91"/>
      <c r="E35" s="137" t="s">
        <v>37</v>
      </c>
      <c r="G35" s="59" t="s">
        <v>28</v>
      </c>
      <c r="H35" s="59">
        <f xml:space="preserve"> SUM(J35:BH35)</f>
        <v>1</v>
      </c>
      <c r="J35" s="59">
        <f t="shared" ref="J35:S35" si="96" xml:space="preserve"> IF(J34 = $F33, 1, 0)</f>
        <v>1</v>
      </c>
      <c r="K35" s="59">
        <f t="shared" si="96"/>
        <v>0</v>
      </c>
      <c r="L35" s="59">
        <f t="shared" si="96"/>
        <v>0</v>
      </c>
      <c r="M35" s="59">
        <f t="shared" si="96"/>
        <v>0</v>
      </c>
      <c r="N35" s="59">
        <f t="shared" si="96"/>
        <v>0</v>
      </c>
      <c r="O35" s="59">
        <f t="shared" si="96"/>
        <v>0</v>
      </c>
      <c r="P35" s="59">
        <f t="shared" si="96"/>
        <v>0</v>
      </c>
      <c r="Q35" s="59">
        <f t="shared" si="96"/>
        <v>0</v>
      </c>
      <c r="R35" s="59">
        <f t="shared" si="96"/>
        <v>0</v>
      </c>
      <c r="S35" s="59">
        <f t="shared" si="96"/>
        <v>0</v>
      </c>
      <c r="T35" s="59">
        <f t="shared" ref="T35:AT35" si="97" xml:space="preserve"> IF(T34 = $F33, 1, 0)</f>
        <v>0</v>
      </c>
      <c r="U35" s="59">
        <f t="shared" si="97"/>
        <v>0</v>
      </c>
      <c r="V35" s="59">
        <f t="shared" si="97"/>
        <v>0</v>
      </c>
      <c r="W35" s="59">
        <f t="shared" si="97"/>
        <v>0</v>
      </c>
      <c r="X35" s="59">
        <f t="shared" si="97"/>
        <v>0</v>
      </c>
      <c r="Y35" s="59">
        <f t="shared" si="97"/>
        <v>0</v>
      </c>
      <c r="Z35" s="59">
        <f t="shared" si="97"/>
        <v>0</v>
      </c>
      <c r="AA35" s="59">
        <f t="shared" si="97"/>
        <v>0</v>
      </c>
      <c r="AB35" s="59">
        <f t="shared" si="97"/>
        <v>0</v>
      </c>
      <c r="AC35" s="59">
        <f t="shared" si="97"/>
        <v>0</v>
      </c>
      <c r="AD35" s="59">
        <f t="shared" si="97"/>
        <v>0</v>
      </c>
      <c r="AE35" s="59">
        <f t="shared" si="97"/>
        <v>0</v>
      </c>
      <c r="AF35" s="59">
        <f t="shared" si="97"/>
        <v>0</v>
      </c>
      <c r="AG35" s="59">
        <f t="shared" si="97"/>
        <v>0</v>
      </c>
      <c r="AH35" s="59">
        <f t="shared" si="97"/>
        <v>0</v>
      </c>
      <c r="AI35" s="59">
        <f t="shared" si="97"/>
        <v>0</v>
      </c>
      <c r="AJ35" s="59">
        <f t="shared" si="97"/>
        <v>0</v>
      </c>
      <c r="AK35" s="59">
        <f t="shared" si="97"/>
        <v>0</v>
      </c>
      <c r="AL35" s="59">
        <f t="shared" si="97"/>
        <v>0</v>
      </c>
      <c r="AM35" s="59">
        <f t="shared" si="97"/>
        <v>0</v>
      </c>
      <c r="AN35" s="59">
        <f t="shared" si="97"/>
        <v>0</v>
      </c>
      <c r="AO35" s="59">
        <f t="shared" si="97"/>
        <v>0</v>
      </c>
      <c r="AP35" s="59">
        <f t="shared" si="97"/>
        <v>0</v>
      </c>
      <c r="AQ35" s="59">
        <f t="shared" si="97"/>
        <v>0</v>
      </c>
      <c r="AR35" s="59">
        <f t="shared" si="97"/>
        <v>0</v>
      </c>
      <c r="AS35" s="59">
        <f t="shared" si="97"/>
        <v>0</v>
      </c>
      <c r="AT35" s="59">
        <f t="shared" si="97"/>
        <v>0</v>
      </c>
      <c r="AU35" s="59">
        <f t="shared" ref="AU35:BH35" si="98" xml:space="preserve"> IF(AU34 = $F33, 1, 0)</f>
        <v>0</v>
      </c>
      <c r="AV35" s="59">
        <f t="shared" si="98"/>
        <v>0</v>
      </c>
      <c r="AW35" s="59">
        <f t="shared" si="98"/>
        <v>0</v>
      </c>
      <c r="AX35" s="59">
        <f t="shared" si="98"/>
        <v>0</v>
      </c>
      <c r="AY35" s="59">
        <f t="shared" si="98"/>
        <v>0</v>
      </c>
      <c r="AZ35" s="59">
        <f t="shared" si="98"/>
        <v>0</v>
      </c>
      <c r="BA35" s="59">
        <f t="shared" si="98"/>
        <v>0</v>
      </c>
      <c r="BB35" s="59">
        <f t="shared" si="98"/>
        <v>0</v>
      </c>
      <c r="BC35" s="59">
        <f t="shared" si="98"/>
        <v>0</v>
      </c>
      <c r="BD35" s="59">
        <f t="shared" si="98"/>
        <v>0</v>
      </c>
      <c r="BE35" s="59">
        <f t="shared" si="98"/>
        <v>0</v>
      </c>
      <c r="BF35" s="59">
        <f t="shared" si="98"/>
        <v>0</v>
      </c>
      <c r="BG35" s="59">
        <f t="shared" si="98"/>
        <v>0</v>
      </c>
      <c r="BH35" s="59">
        <f t="shared" si="98"/>
        <v>0</v>
      </c>
      <c r="BI35" s="59">
        <f t="shared" ref="BI35" si="99" xml:space="preserve"> IF(BI34 = $F33, 1, 0)</f>
        <v>0</v>
      </c>
    </row>
    <row r="36" spans="1:61" s="59" customFormat="1">
      <c r="A36" s="99"/>
      <c r="B36" s="90"/>
      <c r="C36" s="90"/>
      <c r="D36" s="91"/>
      <c r="E36" s="137" t="s">
        <v>38</v>
      </c>
      <c r="G36" s="59" t="s">
        <v>28</v>
      </c>
      <c r="H36" s="59">
        <f xml:space="preserve"> SUM(J36:BH36)</f>
        <v>1</v>
      </c>
      <c r="J36" s="59">
        <f t="shared" ref="J36:S36" si="100" xml:space="preserve"> IF($F33 &gt;= J34, 1, 0)</f>
        <v>1</v>
      </c>
      <c r="K36" s="59">
        <f t="shared" si="100"/>
        <v>0</v>
      </c>
      <c r="L36" s="59">
        <f t="shared" si="100"/>
        <v>0</v>
      </c>
      <c r="M36" s="59">
        <f t="shared" si="100"/>
        <v>0</v>
      </c>
      <c r="N36" s="59">
        <f t="shared" si="100"/>
        <v>0</v>
      </c>
      <c r="O36" s="59">
        <f t="shared" si="100"/>
        <v>0</v>
      </c>
      <c r="P36" s="59">
        <f t="shared" si="100"/>
        <v>0</v>
      </c>
      <c r="Q36" s="59">
        <f t="shared" si="100"/>
        <v>0</v>
      </c>
      <c r="R36" s="59">
        <f t="shared" si="100"/>
        <v>0</v>
      </c>
      <c r="S36" s="59">
        <f t="shared" si="100"/>
        <v>0</v>
      </c>
      <c r="T36" s="59">
        <f t="shared" ref="T36:AT36" si="101" xml:space="preserve"> IF($F33 &gt;= T34, 1, 0)</f>
        <v>0</v>
      </c>
      <c r="U36" s="59">
        <f t="shared" si="101"/>
        <v>0</v>
      </c>
      <c r="V36" s="59">
        <f t="shared" si="101"/>
        <v>0</v>
      </c>
      <c r="W36" s="59">
        <f t="shared" si="101"/>
        <v>0</v>
      </c>
      <c r="X36" s="59">
        <f t="shared" si="101"/>
        <v>0</v>
      </c>
      <c r="Y36" s="59">
        <f t="shared" si="101"/>
        <v>0</v>
      </c>
      <c r="Z36" s="59">
        <f t="shared" si="101"/>
        <v>0</v>
      </c>
      <c r="AA36" s="59">
        <f t="shared" si="101"/>
        <v>0</v>
      </c>
      <c r="AB36" s="59">
        <f t="shared" si="101"/>
        <v>0</v>
      </c>
      <c r="AC36" s="59">
        <f t="shared" si="101"/>
        <v>0</v>
      </c>
      <c r="AD36" s="59">
        <f t="shared" si="101"/>
        <v>0</v>
      </c>
      <c r="AE36" s="59">
        <f t="shared" si="101"/>
        <v>0</v>
      </c>
      <c r="AF36" s="59">
        <f t="shared" si="101"/>
        <v>0</v>
      </c>
      <c r="AG36" s="59">
        <f t="shared" si="101"/>
        <v>0</v>
      </c>
      <c r="AH36" s="59">
        <f t="shared" si="101"/>
        <v>0</v>
      </c>
      <c r="AI36" s="59">
        <f t="shared" si="101"/>
        <v>0</v>
      </c>
      <c r="AJ36" s="59">
        <f t="shared" si="101"/>
        <v>0</v>
      </c>
      <c r="AK36" s="59">
        <f t="shared" si="101"/>
        <v>0</v>
      </c>
      <c r="AL36" s="59">
        <f t="shared" si="101"/>
        <v>0</v>
      </c>
      <c r="AM36" s="59">
        <f t="shared" si="101"/>
        <v>0</v>
      </c>
      <c r="AN36" s="59">
        <f t="shared" si="101"/>
        <v>0</v>
      </c>
      <c r="AO36" s="59">
        <f t="shared" si="101"/>
        <v>0</v>
      </c>
      <c r="AP36" s="59">
        <f t="shared" si="101"/>
        <v>0</v>
      </c>
      <c r="AQ36" s="59">
        <f t="shared" si="101"/>
        <v>0</v>
      </c>
      <c r="AR36" s="59">
        <f t="shared" si="101"/>
        <v>0</v>
      </c>
      <c r="AS36" s="59">
        <f t="shared" si="101"/>
        <v>0</v>
      </c>
      <c r="AT36" s="59">
        <f t="shared" si="101"/>
        <v>0</v>
      </c>
      <c r="AU36" s="59">
        <f t="shared" ref="AU36:BH36" si="102" xml:space="preserve"> IF($F33 &gt;= AU34, 1, 0)</f>
        <v>0</v>
      </c>
      <c r="AV36" s="59">
        <f t="shared" si="102"/>
        <v>0</v>
      </c>
      <c r="AW36" s="59">
        <f t="shared" si="102"/>
        <v>0</v>
      </c>
      <c r="AX36" s="59">
        <f t="shared" si="102"/>
        <v>0</v>
      </c>
      <c r="AY36" s="59">
        <f t="shared" si="102"/>
        <v>0</v>
      </c>
      <c r="AZ36" s="59">
        <f t="shared" si="102"/>
        <v>0</v>
      </c>
      <c r="BA36" s="59">
        <f t="shared" si="102"/>
        <v>0</v>
      </c>
      <c r="BB36" s="59">
        <f t="shared" si="102"/>
        <v>0</v>
      </c>
      <c r="BC36" s="59">
        <f t="shared" si="102"/>
        <v>0</v>
      </c>
      <c r="BD36" s="59">
        <f t="shared" si="102"/>
        <v>0</v>
      </c>
      <c r="BE36" s="59">
        <f t="shared" si="102"/>
        <v>0</v>
      </c>
      <c r="BF36" s="59">
        <f t="shared" si="102"/>
        <v>0</v>
      </c>
      <c r="BG36" s="59">
        <f t="shared" si="102"/>
        <v>0</v>
      </c>
      <c r="BH36" s="59">
        <f t="shared" si="102"/>
        <v>0</v>
      </c>
      <c r="BI36" s="59">
        <f t="shared" ref="BI36" si="103" xml:space="preserve"> IF($F33 &gt;= BI34, 1, 0)</f>
        <v>0</v>
      </c>
    </row>
    <row r="37" spans="1:61" s="62" customFormat="1">
      <c r="A37" s="99"/>
      <c r="B37" s="95"/>
      <c r="C37" s="95"/>
      <c r="D37" s="100"/>
      <c r="E37" s="139" t="s">
        <v>39</v>
      </c>
      <c r="F37" s="25">
        <f xml:space="preserve"> SUM(J36:BH36)</f>
        <v>1</v>
      </c>
      <c r="G37" s="62" t="s">
        <v>40</v>
      </c>
    </row>
    <row r="38" spans="1:61" s="62" customFormat="1">
      <c r="A38" s="99"/>
      <c r="B38" s="95"/>
      <c r="C38" s="95"/>
      <c r="D38" s="100"/>
      <c r="E38" s="139"/>
    </row>
    <row r="39" spans="1:61" s="51" customFormat="1">
      <c r="A39" s="126"/>
      <c r="B39" s="109"/>
      <c r="C39" s="109"/>
      <c r="D39" s="110"/>
      <c r="E39" s="141" t="str">
        <f xml:space="preserve"> InpCol!E$22</f>
        <v>Acquisition date (midnight)</v>
      </c>
      <c r="F39" s="51">
        <f xml:space="preserve"> InpCol!F$22</f>
        <v>45747</v>
      </c>
      <c r="G39" s="51" t="str">
        <f xml:space="preserve"> InpCol!G$22</f>
        <v>date</v>
      </c>
      <c r="H39" s="51">
        <f xml:space="preserve"> InpCol!H$22</f>
        <v>0</v>
      </c>
      <c r="I39" s="51">
        <f xml:space="preserve"> InpCol!I$22</f>
        <v>0</v>
      </c>
      <c r="J39" s="51">
        <f xml:space="preserve"> InpCol!J$22</f>
        <v>0</v>
      </c>
      <c r="K39" s="51">
        <f xml:space="preserve"> InpCol!K$22</f>
        <v>0</v>
      </c>
      <c r="L39" s="51">
        <f xml:space="preserve"> InpCol!L$22</f>
        <v>0</v>
      </c>
      <c r="M39" s="51">
        <f xml:space="preserve"> InpCol!M$22</f>
        <v>0</v>
      </c>
      <c r="N39" s="51">
        <f xml:space="preserve"> InpCol!N$22</f>
        <v>0</v>
      </c>
      <c r="O39" s="51">
        <f xml:space="preserve"> InpCol!O$22</f>
        <v>0</v>
      </c>
      <c r="P39" s="51">
        <f xml:space="preserve"> InpCol!P$22</f>
        <v>0</v>
      </c>
      <c r="Q39" s="51">
        <f xml:space="preserve"> InpCol!Q$22</f>
        <v>0</v>
      </c>
      <c r="R39" s="51">
        <f xml:space="preserve"> InpCol!R$22</f>
        <v>0</v>
      </c>
      <c r="S39" s="51">
        <f xml:space="preserve"> InpCol!S$22</f>
        <v>0</v>
      </c>
      <c r="T39" s="51">
        <f xml:space="preserve"> InpCol!T$22</f>
        <v>0</v>
      </c>
      <c r="U39" s="51">
        <f xml:space="preserve"> InpCol!U$22</f>
        <v>0</v>
      </c>
      <c r="V39" s="51">
        <f xml:space="preserve"> InpCol!V$22</f>
        <v>0</v>
      </c>
      <c r="W39" s="51">
        <f xml:space="preserve"> InpCol!W$22</f>
        <v>0</v>
      </c>
      <c r="X39" s="51">
        <f xml:space="preserve"> InpCol!X$22</f>
        <v>0</v>
      </c>
      <c r="Y39" s="51">
        <f xml:space="preserve"> InpCol!Y$22</f>
        <v>0</v>
      </c>
      <c r="Z39" s="51">
        <f xml:space="preserve"> InpCol!Z$22</f>
        <v>0</v>
      </c>
      <c r="AA39" s="51">
        <f xml:space="preserve"> InpCol!AA$22</f>
        <v>0</v>
      </c>
      <c r="AB39" s="51">
        <f xml:space="preserve"> InpCol!AB$22</f>
        <v>0</v>
      </c>
      <c r="AC39" s="51">
        <f xml:space="preserve"> InpCol!AC$22</f>
        <v>0</v>
      </c>
      <c r="AD39" s="51">
        <f xml:space="preserve"> InpCol!AD$22</f>
        <v>0</v>
      </c>
      <c r="AE39" s="51">
        <f xml:space="preserve"> InpCol!AE$22</f>
        <v>0</v>
      </c>
      <c r="AF39" s="51">
        <f xml:space="preserve"> InpCol!AF$22</f>
        <v>0</v>
      </c>
      <c r="AG39" s="51">
        <f xml:space="preserve"> InpCol!AG$22</f>
        <v>0</v>
      </c>
      <c r="AH39" s="51">
        <f xml:space="preserve"> InpCol!AH$22</f>
        <v>0</v>
      </c>
      <c r="AI39" s="51">
        <f xml:space="preserve"> InpCol!AI$22</f>
        <v>0</v>
      </c>
      <c r="AJ39" s="51">
        <f xml:space="preserve"> InpCol!AJ$22</f>
        <v>0</v>
      </c>
      <c r="AK39" s="51">
        <f xml:space="preserve"> InpCol!AK$22</f>
        <v>0</v>
      </c>
      <c r="AL39" s="51">
        <f xml:space="preserve"> InpCol!AL$22</f>
        <v>0</v>
      </c>
      <c r="AM39" s="51">
        <f xml:space="preserve"> InpCol!AM$22</f>
        <v>0</v>
      </c>
      <c r="AN39" s="51">
        <f xml:space="preserve"> InpCol!AN$22</f>
        <v>0</v>
      </c>
      <c r="AO39" s="51">
        <f xml:space="preserve"> InpCol!AO$22</f>
        <v>0</v>
      </c>
      <c r="AP39" s="51">
        <f xml:space="preserve"> InpCol!AP$22</f>
        <v>0</v>
      </c>
      <c r="AQ39" s="51">
        <f xml:space="preserve"> InpCol!AQ$22</f>
        <v>0</v>
      </c>
      <c r="AR39" s="51">
        <f xml:space="preserve"> InpCol!AR$22</f>
        <v>0</v>
      </c>
      <c r="AS39" s="51">
        <f xml:space="preserve"> InpCol!AS$22</f>
        <v>0</v>
      </c>
      <c r="AT39" s="51">
        <f xml:space="preserve"> InpCol!AT$22</f>
        <v>0</v>
      </c>
      <c r="AU39" s="51">
        <f xml:space="preserve"> InpCol!AU$22</f>
        <v>0</v>
      </c>
      <c r="AV39" s="51">
        <f xml:space="preserve"> InpCol!AV$22</f>
        <v>0</v>
      </c>
      <c r="AW39" s="51">
        <f xml:space="preserve"> InpCol!AW$22</f>
        <v>0</v>
      </c>
      <c r="AX39" s="51">
        <f xml:space="preserve"> InpCol!AX$22</f>
        <v>0</v>
      </c>
      <c r="AY39" s="51">
        <f xml:space="preserve"> InpCol!AY$22</f>
        <v>0</v>
      </c>
      <c r="AZ39" s="51">
        <f xml:space="preserve"> InpCol!AZ$22</f>
        <v>0</v>
      </c>
      <c r="BA39" s="51">
        <f xml:space="preserve"> InpCol!BA$22</f>
        <v>0</v>
      </c>
      <c r="BB39" s="51">
        <f xml:space="preserve"> InpCol!BB$22</f>
        <v>0</v>
      </c>
      <c r="BC39" s="51">
        <f xml:space="preserve"> InpCol!BC$22</f>
        <v>0</v>
      </c>
      <c r="BD39" s="51">
        <f xml:space="preserve"> InpCol!BD$22</f>
        <v>0</v>
      </c>
      <c r="BE39" s="51">
        <f xml:space="preserve"> InpCol!BE$22</f>
        <v>0</v>
      </c>
      <c r="BF39" s="51">
        <f xml:space="preserve"> InpCol!BF$22</f>
        <v>0</v>
      </c>
      <c r="BG39" s="51">
        <f xml:space="preserve"> InpCol!BG$22</f>
        <v>0</v>
      </c>
      <c r="BH39" s="51">
        <f xml:space="preserve"> InpCol!BH$22</f>
        <v>0</v>
      </c>
      <c r="BI39" s="51">
        <f xml:space="preserve"> InpCol!BI$22</f>
        <v>0</v>
      </c>
    </row>
    <row r="40" spans="1:61" s="125" customFormat="1">
      <c r="A40" s="111"/>
      <c r="B40" s="112"/>
      <c r="C40" s="112"/>
      <c r="D40" s="113"/>
      <c r="E40" s="144" t="str">
        <f t="shared" ref="E40:BI40" si="104" xml:space="preserve"> E$24</f>
        <v>Model Period END</v>
      </c>
      <c r="F40" s="125">
        <f t="shared" si="104"/>
        <v>0</v>
      </c>
      <c r="G40" s="125" t="str">
        <f t="shared" si="104"/>
        <v>date</v>
      </c>
      <c r="H40" s="125">
        <f t="shared" si="104"/>
        <v>0</v>
      </c>
      <c r="I40" s="125">
        <f t="shared" si="104"/>
        <v>0</v>
      </c>
      <c r="J40" s="125">
        <f t="shared" si="104"/>
        <v>43921</v>
      </c>
      <c r="K40" s="125">
        <f t="shared" si="104"/>
        <v>44286</v>
      </c>
      <c r="L40" s="125">
        <f t="shared" si="104"/>
        <v>44651</v>
      </c>
      <c r="M40" s="125">
        <f t="shared" si="104"/>
        <v>45016</v>
      </c>
      <c r="N40" s="125">
        <f t="shared" si="104"/>
        <v>45382</v>
      </c>
      <c r="O40" s="125">
        <f t="shared" si="104"/>
        <v>45747</v>
      </c>
      <c r="P40" s="125">
        <f t="shared" si="104"/>
        <v>46112</v>
      </c>
      <c r="Q40" s="125">
        <f t="shared" si="104"/>
        <v>46477</v>
      </c>
      <c r="R40" s="125">
        <f t="shared" si="104"/>
        <v>46843</v>
      </c>
      <c r="S40" s="125">
        <f t="shared" si="104"/>
        <v>47208</v>
      </c>
      <c r="T40" s="125">
        <f t="shared" si="104"/>
        <v>47573</v>
      </c>
      <c r="U40" s="125">
        <f t="shared" si="104"/>
        <v>47938</v>
      </c>
      <c r="V40" s="125">
        <f t="shared" si="104"/>
        <v>48304</v>
      </c>
      <c r="W40" s="125">
        <f t="shared" si="104"/>
        <v>48669</v>
      </c>
      <c r="X40" s="125">
        <f t="shared" si="104"/>
        <v>49034</v>
      </c>
      <c r="Y40" s="125">
        <f t="shared" si="104"/>
        <v>49399</v>
      </c>
      <c r="Z40" s="125">
        <f t="shared" si="104"/>
        <v>49765</v>
      </c>
      <c r="AA40" s="125">
        <f t="shared" si="104"/>
        <v>50130</v>
      </c>
      <c r="AB40" s="125">
        <f t="shared" si="104"/>
        <v>50495</v>
      </c>
      <c r="AC40" s="125">
        <f t="shared" si="104"/>
        <v>50860</v>
      </c>
      <c r="AD40" s="125">
        <f t="shared" si="104"/>
        <v>51226</v>
      </c>
      <c r="AE40" s="125">
        <f t="shared" si="104"/>
        <v>51591</v>
      </c>
      <c r="AF40" s="125">
        <f t="shared" si="104"/>
        <v>51956</v>
      </c>
      <c r="AG40" s="125">
        <f t="shared" si="104"/>
        <v>52321</v>
      </c>
      <c r="AH40" s="125">
        <f t="shared" si="104"/>
        <v>52687</v>
      </c>
      <c r="AI40" s="125">
        <f t="shared" si="104"/>
        <v>53052</v>
      </c>
      <c r="AJ40" s="125">
        <f t="shared" si="104"/>
        <v>53417</v>
      </c>
      <c r="AK40" s="125">
        <f t="shared" si="104"/>
        <v>53782</v>
      </c>
      <c r="AL40" s="125">
        <f t="shared" si="104"/>
        <v>54148</v>
      </c>
      <c r="AM40" s="125">
        <f t="shared" si="104"/>
        <v>54513</v>
      </c>
      <c r="AN40" s="125">
        <f t="shared" si="104"/>
        <v>54878</v>
      </c>
      <c r="AO40" s="125">
        <f t="shared" si="104"/>
        <v>55243</v>
      </c>
      <c r="AP40" s="125">
        <f t="shared" si="104"/>
        <v>55609</v>
      </c>
      <c r="AQ40" s="125">
        <f t="shared" si="104"/>
        <v>55974</v>
      </c>
      <c r="AR40" s="125">
        <f t="shared" si="104"/>
        <v>56339</v>
      </c>
      <c r="AS40" s="125">
        <f t="shared" si="104"/>
        <v>56704</v>
      </c>
      <c r="AT40" s="125">
        <f t="shared" si="104"/>
        <v>57070</v>
      </c>
      <c r="AU40" s="125">
        <f t="shared" si="104"/>
        <v>57435</v>
      </c>
      <c r="AV40" s="125">
        <f t="shared" si="104"/>
        <v>57800</v>
      </c>
      <c r="AW40" s="125">
        <f t="shared" si="104"/>
        <v>58165</v>
      </c>
      <c r="AX40" s="125">
        <f t="shared" si="104"/>
        <v>58531</v>
      </c>
      <c r="AY40" s="125">
        <f t="shared" si="104"/>
        <v>58896</v>
      </c>
      <c r="AZ40" s="125">
        <f t="shared" si="104"/>
        <v>59261</v>
      </c>
      <c r="BA40" s="125">
        <f t="shared" si="104"/>
        <v>59626</v>
      </c>
      <c r="BB40" s="125">
        <f t="shared" si="104"/>
        <v>59992</v>
      </c>
      <c r="BC40" s="125">
        <f t="shared" si="104"/>
        <v>60357</v>
      </c>
      <c r="BD40" s="125">
        <f t="shared" si="104"/>
        <v>60722</v>
      </c>
      <c r="BE40" s="125">
        <f t="shared" si="104"/>
        <v>61087</v>
      </c>
      <c r="BF40" s="125">
        <f t="shared" si="104"/>
        <v>61453</v>
      </c>
      <c r="BG40" s="125">
        <f t="shared" si="104"/>
        <v>61818</v>
      </c>
      <c r="BH40" s="125">
        <f t="shared" si="104"/>
        <v>62183</v>
      </c>
      <c r="BI40" s="125">
        <f t="shared" si="104"/>
        <v>62548</v>
      </c>
    </row>
    <row r="41" spans="1:61" s="50" customFormat="1">
      <c r="A41" s="99"/>
      <c r="B41" s="90"/>
      <c r="C41" s="90"/>
      <c r="D41" s="91"/>
      <c r="E41" s="145" t="s">
        <v>41</v>
      </c>
      <c r="G41" s="50" t="s">
        <v>28</v>
      </c>
      <c r="H41" s="50">
        <f xml:space="preserve"> SUM(J41:BH41)</f>
        <v>1</v>
      </c>
      <c r="J41" s="50">
        <f t="shared" ref="J41:S41" si="105" xml:space="preserve"> IF(J40 = $F39, 1, 0)</f>
        <v>0</v>
      </c>
      <c r="K41" s="50">
        <f t="shared" si="105"/>
        <v>0</v>
      </c>
      <c r="L41" s="50">
        <f t="shared" si="105"/>
        <v>0</v>
      </c>
      <c r="M41" s="50">
        <f t="shared" si="105"/>
        <v>0</v>
      </c>
      <c r="N41" s="50">
        <f t="shared" si="105"/>
        <v>0</v>
      </c>
      <c r="O41" s="50">
        <f t="shared" si="105"/>
        <v>1</v>
      </c>
      <c r="P41" s="50">
        <f t="shared" si="105"/>
        <v>0</v>
      </c>
      <c r="Q41" s="50">
        <f t="shared" si="105"/>
        <v>0</v>
      </c>
      <c r="R41" s="50">
        <f t="shared" si="105"/>
        <v>0</v>
      </c>
      <c r="S41" s="50">
        <f t="shared" si="105"/>
        <v>0</v>
      </c>
      <c r="T41" s="50">
        <f t="shared" ref="T41:AT41" si="106" xml:space="preserve"> IF(T40 = $F39, 1, 0)</f>
        <v>0</v>
      </c>
      <c r="U41" s="50">
        <f t="shared" si="106"/>
        <v>0</v>
      </c>
      <c r="V41" s="50">
        <f t="shared" si="106"/>
        <v>0</v>
      </c>
      <c r="W41" s="50">
        <f t="shared" si="106"/>
        <v>0</v>
      </c>
      <c r="X41" s="50">
        <f t="shared" si="106"/>
        <v>0</v>
      </c>
      <c r="Y41" s="50">
        <f t="shared" si="106"/>
        <v>0</v>
      </c>
      <c r="Z41" s="50">
        <f t="shared" si="106"/>
        <v>0</v>
      </c>
      <c r="AA41" s="50">
        <f t="shared" si="106"/>
        <v>0</v>
      </c>
      <c r="AB41" s="50">
        <f t="shared" si="106"/>
        <v>0</v>
      </c>
      <c r="AC41" s="50">
        <f t="shared" si="106"/>
        <v>0</v>
      </c>
      <c r="AD41" s="50">
        <f t="shared" si="106"/>
        <v>0</v>
      </c>
      <c r="AE41" s="50">
        <f t="shared" si="106"/>
        <v>0</v>
      </c>
      <c r="AF41" s="50">
        <f t="shared" si="106"/>
        <v>0</v>
      </c>
      <c r="AG41" s="50">
        <f t="shared" si="106"/>
        <v>0</v>
      </c>
      <c r="AH41" s="50">
        <f t="shared" si="106"/>
        <v>0</v>
      </c>
      <c r="AI41" s="50">
        <f t="shared" si="106"/>
        <v>0</v>
      </c>
      <c r="AJ41" s="50">
        <f t="shared" si="106"/>
        <v>0</v>
      </c>
      <c r="AK41" s="50">
        <f t="shared" si="106"/>
        <v>0</v>
      </c>
      <c r="AL41" s="50">
        <f t="shared" si="106"/>
        <v>0</v>
      </c>
      <c r="AM41" s="50">
        <f t="shared" si="106"/>
        <v>0</v>
      </c>
      <c r="AN41" s="50">
        <f t="shared" si="106"/>
        <v>0</v>
      </c>
      <c r="AO41" s="50">
        <f t="shared" si="106"/>
        <v>0</v>
      </c>
      <c r="AP41" s="50">
        <f t="shared" si="106"/>
        <v>0</v>
      </c>
      <c r="AQ41" s="50">
        <f t="shared" si="106"/>
        <v>0</v>
      </c>
      <c r="AR41" s="50">
        <f t="shared" si="106"/>
        <v>0</v>
      </c>
      <c r="AS41" s="50">
        <f t="shared" si="106"/>
        <v>0</v>
      </c>
      <c r="AT41" s="50">
        <f t="shared" si="106"/>
        <v>0</v>
      </c>
      <c r="AU41" s="50">
        <f t="shared" ref="AU41:BH41" si="107" xml:space="preserve"> IF(AU40 = $F39, 1, 0)</f>
        <v>0</v>
      </c>
      <c r="AV41" s="50">
        <f t="shared" si="107"/>
        <v>0</v>
      </c>
      <c r="AW41" s="50">
        <f t="shared" si="107"/>
        <v>0</v>
      </c>
      <c r="AX41" s="50">
        <f t="shared" si="107"/>
        <v>0</v>
      </c>
      <c r="AY41" s="50">
        <f t="shared" si="107"/>
        <v>0</v>
      </c>
      <c r="AZ41" s="50">
        <f t="shared" si="107"/>
        <v>0</v>
      </c>
      <c r="BA41" s="50">
        <f t="shared" si="107"/>
        <v>0</v>
      </c>
      <c r="BB41" s="50">
        <f t="shared" si="107"/>
        <v>0</v>
      </c>
      <c r="BC41" s="50">
        <f t="shared" si="107"/>
        <v>0</v>
      </c>
      <c r="BD41" s="50">
        <f t="shared" si="107"/>
        <v>0</v>
      </c>
      <c r="BE41" s="50">
        <f t="shared" si="107"/>
        <v>0</v>
      </c>
      <c r="BF41" s="50">
        <f t="shared" si="107"/>
        <v>0</v>
      </c>
      <c r="BG41" s="50">
        <f t="shared" si="107"/>
        <v>0</v>
      </c>
      <c r="BH41" s="50">
        <f t="shared" si="107"/>
        <v>0</v>
      </c>
      <c r="BI41" s="50">
        <f t="shared" ref="BI41" si="108" xml:space="preserve"> IF(BI40 = $F39, 1, 0)</f>
        <v>0</v>
      </c>
    </row>
    <row r="42" spans="1:61" s="44" customFormat="1">
      <c r="A42" s="111"/>
      <c r="B42" s="114"/>
      <c r="C42" s="114"/>
      <c r="D42" s="115"/>
      <c r="E42" s="139"/>
    </row>
    <row r="43" spans="1:61" s="44" customFormat="1">
      <c r="A43" s="111"/>
      <c r="B43" s="114"/>
      <c r="C43" s="114"/>
      <c r="D43" s="115"/>
      <c r="E43" s="139"/>
    </row>
    <row r="44" spans="1:61" s="15" customFormat="1">
      <c r="A44" s="96" t="s">
        <v>42</v>
      </c>
      <c r="B44" s="97"/>
      <c r="C44" s="97"/>
      <c r="D44" s="98"/>
      <c r="E44" s="138"/>
    </row>
    <row r="45" spans="1:61" s="62" customFormat="1">
      <c r="A45" s="99"/>
      <c r="B45" s="95"/>
      <c r="C45" s="95"/>
      <c r="D45" s="100"/>
      <c r="E45" s="139"/>
    </row>
    <row r="46" spans="1:61" s="59" customFormat="1">
      <c r="A46" s="89"/>
      <c r="B46" s="95"/>
      <c r="C46" s="95"/>
      <c r="D46" s="91"/>
      <c r="E46" s="137" t="str">
        <f t="shared" ref="E46:BI46" si="109" xml:space="preserve"> E$35</f>
        <v>Last Pre Forecast Flag</v>
      </c>
      <c r="F46" s="59">
        <f t="shared" si="109"/>
        <v>0</v>
      </c>
      <c r="G46" s="59" t="str">
        <f t="shared" si="109"/>
        <v>flag</v>
      </c>
      <c r="H46" s="59">
        <f t="shared" si="109"/>
        <v>1</v>
      </c>
      <c r="I46" s="59">
        <f t="shared" si="109"/>
        <v>0</v>
      </c>
      <c r="J46" s="59">
        <f t="shared" si="109"/>
        <v>1</v>
      </c>
      <c r="K46" s="59">
        <f t="shared" si="109"/>
        <v>0</v>
      </c>
      <c r="L46" s="59">
        <f t="shared" si="109"/>
        <v>0</v>
      </c>
      <c r="M46" s="59">
        <f t="shared" si="109"/>
        <v>0</v>
      </c>
      <c r="N46" s="59">
        <f t="shared" si="109"/>
        <v>0</v>
      </c>
      <c r="O46" s="59">
        <f t="shared" si="109"/>
        <v>0</v>
      </c>
      <c r="P46" s="59">
        <f t="shared" si="109"/>
        <v>0</v>
      </c>
      <c r="Q46" s="59">
        <f t="shared" si="109"/>
        <v>0</v>
      </c>
      <c r="R46" s="59">
        <f t="shared" si="109"/>
        <v>0</v>
      </c>
      <c r="S46" s="59">
        <f t="shared" si="109"/>
        <v>0</v>
      </c>
      <c r="T46" s="59">
        <f t="shared" si="109"/>
        <v>0</v>
      </c>
      <c r="U46" s="59">
        <f t="shared" si="109"/>
        <v>0</v>
      </c>
      <c r="V46" s="59">
        <f t="shared" si="109"/>
        <v>0</v>
      </c>
      <c r="W46" s="59">
        <f t="shared" si="109"/>
        <v>0</v>
      </c>
      <c r="X46" s="59">
        <f t="shared" si="109"/>
        <v>0</v>
      </c>
      <c r="Y46" s="59">
        <f t="shared" si="109"/>
        <v>0</v>
      </c>
      <c r="Z46" s="59">
        <f t="shared" si="109"/>
        <v>0</v>
      </c>
      <c r="AA46" s="59">
        <f t="shared" si="109"/>
        <v>0</v>
      </c>
      <c r="AB46" s="59">
        <f t="shared" si="109"/>
        <v>0</v>
      </c>
      <c r="AC46" s="59">
        <f t="shared" si="109"/>
        <v>0</v>
      </c>
      <c r="AD46" s="59">
        <f t="shared" si="109"/>
        <v>0</v>
      </c>
      <c r="AE46" s="59">
        <f t="shared" si="109"/>
        <v>0</v>
      </c>
      <c r="AF46" s="59">
        <f t="shared" si="109"/>
        <v>0</v>
      </c>
      <c r="AG46" s="59">
        <f t="shared" si="109"/>
        <v>0</v>
      </c>
      <c r="AH46" s="59">
        <f t="shared" si="109"/>
        <v>0</v>
      </c>
      <c r="AI46" s="59">
        <f t="shared" si="109"/>
        <v>0</v>
      </c>
      <c r="AJ46" s="59">
        <f t="shared" si="109"/>
        <v>0</v>
      </c>
      <c r="AK46" s="59">
        <f t="shared" si="109"/>
        <v>0</v>
      </c>
      <c r="AL46" s="59">
        <f t="shared" si="109"/>
        <v>0</v>
      </c>
      <c r="AM46" s="59">
        <f t="shared" si="109"/>
        <v>0</v>
      </c>
      <c r="AN46" s="59">
        <f t="shared" si="109"/>
        <v>0</v>
      </c>
      <c r="AO46" s="59">
        <f t="shared" si="109"/>
        <v>0</v>
      </c>
      <c r="AP46" s="59">
        <f t="shared" si="109"/>
        <v>0</v>
      </c>
      <c r="AQ46" s="59">
        <f t="shared" si="109"/>
        <v>0</v>
      </c>
      <c r="AR46" s="59">
        <f t="shared" si="109"/>
        <v>0</v>
      </c>
      <c r="AS46" s="59">
        <f t="shared" si="109"/>
        <v>0</v>
      </c>
      <c r="AT46" s="59">
        <f t="shared" si="109"/>
        <v>0</v>
      </c>
      <c r="AU46" s="59">
        <f t="shared" si="109"/>
        <v>0</v>
      </c>
      <c r="AV46" s="59">
        <f t="shared" si="109"/>
        <v>0</v>
      </c>
      <c r="AW46" s="59">
        <f t="shared" si="109"/>
        <v>0</v>
      </c>
      <c r="AX46" s="59">
        <f t="shared" si="109"/>
        <v>0</v>
      </c>
      <c r="AY46" s="59">
        <f t="shared" si="109"/>
        <v>0</v>
      </c>
      <c r="AZ46" s="59">
        <f t="shared" si="109"/>
        <v>0</v>
      </c>
      <c r="BA46" s="59">
        <f t="shared" si="109"/>
        <v>0</v>
      </c>
      <c r="BB46" s="59">
        <f t="shared" si="109"/>
        <v>0</v>
      </c>
      <c r="BC46" s="59">
        <f t="shared" si="109"/>
        <v>0</v>
      </c>
      <c r="BD46" s="59">
        <f t="shared" si="109"/>
        <v>0</v>
      </c>
      <c r="BE46" s="59">
        <f t="shared" si="109"/>
        <v>0</v>
      </c>
      <c r="BF46" s="59">
        <f t="shared" si="109"/>
        <v>0</v>
      </c>
      <c r="BG46" s="59">
        <f t="shared" si="109"/>
        <v>0</v>
      </c>
      <c r="BH46" s="59">
        <f t="shared" si="109"/>
        <v>0</v>
      </c>
      <c r="BI46" s="59">
        <f t="shared" si="109"/>
        <v>0</v>
      </c>
    </row>
    <row r="47" spans="1:61" s="59" customFormat="1">
      <c r="A47" s="89"/>
      <c r="B47" s="95"/>
      <c r="C47" s="95"/>
      <c r="D47" s="91"/>
      <c r="E47" s="137" t="s">
        <v>43</v>
      </c>
      <c r="G47" s="59" t="s">
        <v>28</v>
      </c>
      <c r="H47" s="59">
        <f xml:space="preserve"> SUM(J47:BH47)</f>
        <v>1</v>
      </c>
      <c r="J47" s="59">
        <f t="shared" ref="J47:S47" si="110" xml:space="preserve"> I46</f>
        <v>0</v>
      </c>
      <c r="K47" s="59">
        <f t="shared" si="110"/>
        <v>1</v>
      </c>
      <c r="L47" s="59">
        <f t="shared" si="110"/>
        <v>0</v>
      </c>
      <c r="M47" s="59">
        <f t="shared" si="110"/>
        <v>0</v>
      </c>
      <c r="N47" s="59">
        <f t="shared" si="110"/>
        <v>0</v>
      </c>
      <c r="O47" s="59">
        <f t="shared" si="110"/>
        <v>0</v>
      </c>
      <c r="P47" s="59">
        <f t="shared" si="110"/>
        <v>0</v>
      </c>
      <c r="Q47" s="59">
        <f t="shared" si="110"/>
        <v>0</v>
      </c>
      <c r="R47" s="59">
        <f t="shared" si="110"/>
        <v>0</v>
      </c>
      <c r="S47" s="59">
        <f t="shared" si="110"/>
        <v>0</v>
      </c>
      <c r="T47" s="59">
        <f t="shared" ref="T47" si="111" xml:space="preserve"> S46</f>
        <v>0</v>
      </c>
      <c r="U47" s="59">
        <f t="shared" ref="U47" si="112" xml:space="preserve"> T46</f>
        <v>0</v>
      </c>
      <c r="V47" s="59">
        <f t="shared" ref="V47" si="113" xml:space="preserve"> U46</f>
        <v>0</v>
      </c>
      <c r="W47" s="59">
        <f t="shared" ref="W47" si="114" xml:space="preserve"> V46</f>
        <v>0</v>
      </c>
      <c r="X47" s="59">
        <f t="shared" ref="X47" si="115" xml:space="preserve"> W46</f>
        <v>0</v>
      </c>
      <c r="Y47" s="59">
        <f t="shared" ref="Y47" si="116" xml:space="preserve"> X46</f>
        <v>0</v>
      </c>
      <c r="Z47" s="59">
        <f t="shared" ref="Z47" si="117" xml:space="preserve"> Y46</f>
        <v>0</v>
      </c>
      <c r="AA47" s="59">
        <f t="shared" ref="AA47" si="118" xml:space="preserve"> Z46</f>
        <v>0</v>
      </c>
      <c r="AB47" s="59">
        <f t="shared" ref="AB47" si="119" xml:space="preserve"> AA46</f>
        <v>0</v>
      </c>
      <c r="AC47" s="59">
        <f t="shared" ref="AC47" si="120" xml:space="preserve"> AB46</f>
        <v>0</v>
      </c>
      <c r="AD47" s="59">
        <f t="shared" ref="AD47" si="121" xml:space="preserve"> AC46</f>
        <v>0</v>
      </c>
      <c r="AE47" s="59">
        <f t="shared" ref="AE47" si="122" xml:space="preserve"> AD46</f>
        <v>0</v>
      </c>
      <c r="AF47" s="59">
        <f t="shared" ref="AF47" si="123" xml:space="preserve"> AE46</f>
        <v>0</v>
      </c>
      <c r="AG47" s="59">
        <f t="shared" ref="AG47" si="124" xml:space="preserve"> AF46</f>
        <v>0</v>
      </c>
      <c r="AH47" s="59">
        <f t="shared" ref="AH47" si="125" xml:space="preserve"> AG46</f>
        <v>0</v>
      </c>
      <c r="AI47" s="59">
        <f t="shared" ref="AI47" si="126" xml:space="preserve"> AH46</f>
        <v>0</v>
      </c>
      <c r="AJ47" s="59">
        <f t="shared" ref="AJ47" si="127" xml:space="preserve"> AI46</f>
        <v>0</v>
      </c>
      <c r="AK47" s="59">
        <f t="shared" ref="AK47" si="128" xml:space="preserve"> AJ46</f>
        <v>0</v>
      </c>
      <c r="AL47" s="59">
        <f t="shared" ref="AL47" si="129" xml:space="preserve"> AK46</f>
        <v>0</v>
      </c>
      <c r="AM47" s="59">
        <f t="shared" ref="AM47" si="130" xml:space="preserve"> AL46</f>
        <v>0</v>
      </c>
      <c r="AN47" s="59">
        <f t="shared" ref="AN47" si="131" xml:space="preserve"> AM46</f>
        <v>0</v>
      </c>
      <c r="AO47" s="59">
        <f t="shared" ref="AO47" si="132" xml:space="preserve"> AN46</f>
        <v>0</v>
      </c>
      <c r="AP47" s="59">
        <f t="shared" ref="AP47" si="133" xml:space="preserve"> AO46</f>
        <v>0</v>
      </c>
      <c r="AQ47" s="59">
        <f t="shared" ref="AQ47" si="134" xml:space="preserve"> AP46</f>
        <v>0</v>
      </c>
      <c r="AR47" s="59">
        <f t="shared" ref="AR47" si="135" xml:space="preserve"> AQ46</f>
        <v>0</v>
      </c>
      <c r="AS47" s="59">
        <f t="shared" ref="AS47" si="136" xml:space="preserve"> AR46</f>
        <v>0</v>
      </c>
      <c r="AT47" s="59">
        <f t="shared" ref="AT47" si="137" xml:space="preserve"> AS46</f>
        <v>0</v>
      </c>
      <c r="AU47" s="59">
        <f t="shared" ref="AU47" si="138" xml:space="preserve"> AT46</f>
        <v>0</v>
      </c>
      <c r="AV47" s="59">
        <f t="shared" ref="AV47" si="139" xml:space="preserve"> AU46</f>
        <v>0</v>
      </c>
      <c r="AW47" s="59">
        <f t="shared" ref="AW47" si="140" xml:space="preserve"> AV46</f>
        <v>0</v>
      </c>
      <c r="AX47" s="59">
        <f t="shared" ref="AX47" si="141" xml:space="preserve"> AW46</f>
        <v>0</v>
      </c>
      <c r="AY47" s="59">
        <f t="shared" ref="AY47" si="142" xml:space="preserve"> AX46</f>
        <v>0</v>
      </c>
      <c r="AZ47" s="59">
        <f t="shared" ref="AZ47" si="143" xml:space="preserve"> AY46</f>
        <v>0</v>
      </c>
      <c r="BA47" s="59">
        <f t="shared" ref="BA47" si="144" xml:space="preserve"> AZ46</f>
        <v>0</v>
      </c>
      <c r="BB47" s="59">
        <f t="shared" ref="BB47" si="145" xml:space="preserve"> BA46</f>
        <v>0</v>
      </c>
      <c r="BC47" s="59">
        <f t="shared" ref="BC47" si="146" xml:space="preserve"> BB46</f>
        <v>0</v>
      </c>
      <c r="BD47" s="59">
        <f t="shared" ref="BD47" si="147" xml:space="preserve"> BC46</f>
        <v>0</v>
      </c>
      <c r="BE47" s="59">
        <f t="shared" ref="BE47" si="148" xml:space="preserve"> BD46</f>
        <v>0</v>
      </c>
      <c r="BF47" s="59">
        <f t="shared" ref="BF47" si="149" xml:space="preserve"> BE46</f>
        <v>0</v>
      </c>
      <c r="BG47" s="59">
        <f t="shared" ref="BG47" si="150" xml:space="preserve"> BF46</f>
        <v>0</v>
      </c>
      <c r="BH47" s="59">
        <f t="shared" ref="BH47" si="151" xml:space="preserve"> BG46</f>
        <v>0</v>
      </c>
      <c r="BI47" s="59">
        <f t="shared" ref="BI47" si="152" xml:space="preserve"> BH46</f>
        <v>0</v>
      </c>
    </row>
    <row r="48" spans="1:61" s="59" customFormat="1">
      <c r="A48" s="89"/>
      <c r="B48" s="95"/>
      <c r="C48" s="95"/>
      <c r="D48" s="91"/>
      <c r="E48" s="137"/>
    </row>
    <row r="49" spans="1:85" s="45" customFormat="1">
      <c r="A49" s="108"/>
      <c r="B49" s="123"/>
      <c r="C49" s="123"/>
      <c r="D49" s="124"/>
      <c r="E49" s="143" t="str">
        <f>InpCol!E$24</f>
        <v>Last forecast date</v>
      </c>
      <c r="F49" s="45">
        <f>InpCol!F$24</f>
        <v>47573</v>
      </c>
      <c r="G49" s="45" t="str">
        <f>InpCol!G$24</f>
        <v>date</v>
      </c>
      <c r="H49" s="45">
        <f>InpCol!H$24</f>
        <v>0</v>
      </c>
      <c r="I49" s="45">
        <f>InpCol!I$24</f>
        <v>0</v>
      </c>
      <c r="J49" s="45">
        <f>InpCol!J$24</f>
        <v>0</v>
      </c>
      <c r="K49" s="45">
        <f>InpCol!K$24</f>
        <v>0</v>
      </c>
      <c r="L49" s="45">
        <f>InpCol!L$24</f>
        <v>0</v>
      </c>
      <c r="M49" s="45">
        <f>InpCol!M$24</f>
        <v>0</v>
      </c>
      <c r="N49" s="45">
        <f>InpCol!N$24</f>
        <v>0</v>
      </c>
      <c r="O49" s="45">
        <f>InpCol!O$24</f>
        <v>0</v>
      </c>
      <c r="P49" s="45">
        <f>InpCol!P$24</f>
        <v>0</v>
      </c>
      <c r="Q49" s="45">
        <f>InpCol!Q$24</f>
        <v>0</v>
      </c>
      <c r="R49" s="45">
        <f>InpCol!R$24</f>
        <v>0</v>
      </c>
      <c r="S49" s="45">
        <f>InpCol!S$24</f>
        <v>0</v>
      </c>
      <c r="T49" s="45">
        <f>InpCol!T$24</f>
        <v>0</v>
      </c>
      <c r="U49" s="45">
        <f>InpCol!U$24</f>
        <v>0</v>
      </c>
      <c r="V49" s="45">
        <f>InpCol!V$24</f>
        <v>0</v>
      </c>
      <c r="W49" s="45">
        <f>InpCol!W$24</f>
        <v>0</v>
      </c>
      <c r="X49" s="45">
        <f>InpCol!X$24</f>
        <v>0</v>
      </c>
      <c r="Y49" s="45">
        <f>InpCol!Y$24</f>
        <v>0</v>
      </c>
      <c r="Z49" s="45">
        <f>InpCol!Z$24</f>
        <v>0</v>
      </c>
      <c r="AA49" s="45">
        <f>InpCol!AA$24</f>
        <v>0</v>
      </c>
      <c r="AB49" s="45">
        <f>InpCol!AB$24</f>
        <v>0</v>
      </c>
      <c r="AC49" s="45">
        <f>InpCol!AC$24</f>
        <v>0</v>
      </c>
      <c r="AD49" s="45">
        <f>InpCol!AD$24</f>
        <v>0</v>
      </c>
      <c r="AE49" s="45">
        <f>InpCol!AE$24</f>
        <v>0</v>
      </c>
      <c r="AF49" s="45">
        <f>InpCol!AF$24</f>
        <v>0</v>
      </c>
      <c r="AG49" s="45">
        <f>InpCol!AG$24</f>
        <v>0</v>
      </c>
      <c r="AH49" s="45">
        <f>InpCol!AH$24</f>
        <v>0</v>
      </c>
      <c r="AI49" s="45">
        <f>InpCol!AI$24</f>
        <v>0</v>
      </c>
      <c r="AJ49" s="45">
        <f>InpCol!AJ$24</f>
        <v>0</v>
      </c>
      <c r="AK49" s="45">
        <f>InpCol!AK$24</f>
        <v>0</v>
      </c>
      <c r="AL49" s="45">
        <f>InpCol!AL$24</f>
        <v>0</v>
      </c>
      <c r="AM49" s="45">
        <f>InpCol!AM$24</f>
        <v>0</v>
      </c>
      <c r="AN49" s="45">
        <f>InpCol!AN$24</f>
        <v>0</v>
      </c>
      <c r="AO49" s="45">
        <f>InpCol!AO$24</f>
        <v>0</v>
      </c>
      <c r="AP49" s="45">
        <f>InpCol!AP$24</f>
        <v>0</v>
      </c>
      <c r="AQ49" s="45">
        <f>InpCol!AQ$24</f>
        <v>0</v>
      </c>
      <c r="AR49" s="45">
        <f>InpCol!AR$24</f>
        <v>0</v>
      </c>
      <c r="AS49" s="45">
        <f>InpCol!AS$24</f>
        <v>0</v>
      </c>
      <c r="AT49" s="45">
        <f>InpCol!AT$24</f>
        <v>0</v>
      </c>
      <c r="AU49" s="45">
        <f>InpCol!AU$24</f>
        <v>0</v>
      </c>
      <c r="AV49" s="45">
        <f>InpCol!AV$24</f>
        <v>0</v>
      </c>
      <c r="AW49" s="45">
        <f>InpCol!AW$24</f>
        <v>0</v>
      </c>
      <c r="AX49" s="45">
        <f>InpCol!AX$24</f>
        <v>0</v>
      </c>
      <c r="AY49" s="45">
        <f>InpCol!AY$24</f>
        <v>0</v>
      </c>
      <c r="AZ49" s="45">
        <f>InpCol!AZ$24</f>
        <v>0</v>
      </c>
      <c r="BA49" s="45">
        <f>InpCol!BA$24</f>
        <v>0</v>
      </c>
      <c r="BB49" s="45">
        <f>InpCol!BB$24</f>
        <v>0</v>
      </c>
      <c r="BC49" s="45">
        <f>InpCol!BC$24</f>
        <v>0</v>
      </c>
      <c r="BD49" s="45">
        <f>InpCol!BD$24</f>
        <v>0</v>
      </c>
      <c r="BE49" s="45">
        <f>InpCol!BE$24</f>
        <v>0</v>
      </c>
      <c r="BF49" s="45">
        <f>InpCol!BF$24</f>
        <v>0</v>
      </c>
      <c r="BG49" s="45">
        <f>InpCol!BG$24</f>
        <v>0</v>
      </c>
      <c r="BH49" s="45">
        <f>InpCol!BH$24</f>
        <v>0</v>
      </c>
      <c r="BI49" s="45">
        <f>InpCol!BI$24</f>
        <v>0</v>
      </c>
    </row>
    <row r="50" spans="1:85" s="59" customFormat="1">
      <c r="A50" s="89"/>
      <c r="B50" s="95"/>
      <c r="C50" s="95"/>
      <c r="D50" s="91"/>
      <c r="E50" s="146" t="str">
        <f t="shared" ref="E50:BI50" si="153" xml:space="preserve"> E$24</f>
        <v>Model Period END</v>
      </c>
      <c r="F50" s="127">
        <f t="shared" si="153"/>
        <v>0</v>
      </c>
      <c r="G50" s="127" t="str">
        <f t="shared" si="153"/>
        <v>date</v>
      </c>
      <c r="H50" s="127">
        <f t="shared" si="153"/>
        <v>0</v>
      </c>
      <c r="I50" s="128">
        <f t="shared" si="153"/>
        <v>0</v>
      </c>
      <c r="J50" s="127">
        <f t="shared" si="153"/>
        <v>43921</v>
      </c>
      <c r="K50" s="127">
        <f t="shared" si="153"/>
        <v>44286</v>
      </c>
      <c r="L50" s="127">
        <f t="shared" si="153"/>
        <v>44651</v>
      </c>
      <c r="M50" s="127">
        <f t="shared" si="153"/>
        <v>45016</v>
      </c>
      <c r="N50" s="127">
        <f t="shared" si="153"/>
        <v>45382</v>
      </c>
      <c r="O50" s="127">
        <f t="shared" si="153"/>
        <v>45747</v>
      </c>
      <c r="P50" s="127">
        <f t="shared" si="153"/>
        <v>46112</v>
      </c>
      <c r="Q50" s="127">
        <f t="shared" si="153"/>
        <v>46477</v>
      </c>
      <c r="R50" s="127">
        <f t="shared" si="153"/>
        <v>46843</v>
      </c>
      <c r="S50" s="127">
        <f t="shared" si="153"/>
        <v>47208</v>
      </c>
      <c r="T50" s="127">
        <f t="shared" si="153"/>
        <v>47573</v>
      </c>
      <c r="U50" s="127">
        <f t="shared" si="153"/>
        <v>47938</v>
      </c>
      <c r="V50" s="127">
        <f t="shared" si="153"/>
        <v>48304</v>
      </c>
      <c r="W50" s="127">
        <f t="shared" si="153"/>
        <v>48669</v>
      </c>
      <c r="X50" s="127">
        <f t="shared" si="153"/>
        <v>49034</v>
      </c>
      <c r="Y50" s="127">
        <f t="shared" si="153"/>
        <v>49399</v>
      </c>
      <c r="Z50" s="127">
        <f t="shared" si="153"/>
        <v>49765</v>
      </c>
      <c r="AA50" s="127">
        <f t="shared" si="153"/>
        <v>50130</v>
      </c>
      <c r="AB50" s="127">
        <f t="shared" si="153"/>
        <v>50495</v>
      </c>
      <c r="AC50" s="127">
        <f t="shared" si="153"/>
        <v>50860</v>
      </c>
      <c r="AD50" s="127">
        <f t="shared" si="153"/>
        <v>51226</v>
      </c>
      <c r="AE50" s="127">
        <f t="shared" si="153"/>
        <v>51591</v>
      </c>
      <c r="AF50" s="127">
        <f t="shared" si="153"/>
        <v>51956</v>
      </c>
      <c r="AG50" s="127">
        <f t="shared" si="153"/>
        <v>52321</v>
      </c>
      <c r="AH50" s="127">
        <f t="shared" si="153"/>
        <v>52687</v>
      </c>
      <c r="AI50" s="127">
        <f t="shared" si="153"/>
        <v>53052</v>
      </c>
      <c r="AJ50" s="127">
        <f t="shared" si="153"/>
        <v>53417</v>
      </c>
      <c r="AK50" s="127">
        <f t="shared" si="153"/>
        <v>53782</v>
      </c>
      <c r="AL50" s="127">
        <f t="shared" si="153"/>
        <v>54148</v>
      </c>
      <c r="AM50" s="127">
        <f t="shared" si="153"/>
        <v>54513</v>
      </c>
      <c r="AN50" s="127">
        <f t="shared" si="153"/>
        <v>54878</v>
      </c>
      <c r="AO50" s="127">
        <f t="shared" si="153"/>
        <v>55243</v>
      </c>
      <c r="AP50" s="127">
        <f t="shared" si="153"/>
        <v>55609</v>
      </c>
      <c r="AQ50" s="127">
        <f t="shared" si="153"/>
        <v>55974</v>
      </c>
      <c r="AR50" s="127">
        <f t="shared" si="153"/>
        <v>56339</v>
      </c>
      <c r="AS50" s="127">
        <f t="shared" si="153"/>
        <v>56704</v>
      </c>
      <c r="AT50" s="127">
        <f t="shared" si="153"/>
        <v>57070</v>
      </c>
      <c r="AU50" s="127">
        <f t="shared" si="153"/>
        <v>57435</v>
      </c>
      <c r="AV50" s="127">
        <f t="shared" si="153"/>
        <v>57800</v>
      </c>
      <c r="AW50" s="127">
        <f t="shared" si="153"/>
        <v>58165</v>
      </c>
      <c r="AX50" s="127">
        <f t="shared" si="153"/>
        <v>58531</v>
      </c>
      <c r="AY50" s="127">
        <f t="shared" si="153"/>
        <v>58896</v>
      </c>
      <c r="AZ50" s="127">
        <f t="shared" si="153"/>
        <v>59261</v>
      </c>
      <c r="BA50" s="127">
        <f t="shared" si="153"/>
        <v>59626</v>
      </c>
      <c r="BB50" s="127">
        <f t="shared" si="153"/>
        <v>59992</v>
      </c>
      <c r="BC50" s="127">
        <f t="shared" si="153"/>
        <v>60357</v>
      </c>
      <c r="BD50" s="127">
        <f t="shared" si="153"/>
        <v>60722</v>
      </c>
      <c r="BE50" s="127">
        <f t="shared" si="153"/>
        <v>61087</v>
      </c>
      <c r="BF50" s="127">
        <f t="shared" si="153"/>
        <v>61453</v>
      </c>
      <c r="BG50" s="127">
        <f t="shared" si="153"/>
        <v>61818</v>
      </c>
      <c r="BH50" s="127">
        <f t="shared" si="153"/>
        <v>62183</v>
      </c>
      <c r="BI50" s="127">
        <f t="shared" si="153"/>
        <v>62548</v>
      </c>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row>
    <row r="51" spans="1:85" s="59" customFormat="1">
      <c r="A51" s="89"/>
      <c r="B51" s="95"/>
      <c r="C51" s="95"/>
      <c r="D51" s="91"/>
      <c r="E51" s="139" t="s">
        <v>44</v>
      </c>
      <c r="G51" s="59" t="s">
        <v>28</v>
      </c>
      <c r="H51" s="59">
        <f xml:space="preserve"> SUM(J51:BH51)</f>
        <v>1</v>
      </c>
      <c r="J51" s="59">
        <f t="shared" ref="J51:S51" si="154" xml:space="preserve"> IF(AND($F49 &gt; I50, $F49 &lt;= J50), 1, 0)</f>
        <v>0</v>
      </c>
      <c r="K51" s="59">
        <f t="shared" si="154"/>
        <v>0</v>
      </c>
      <c r="L51" s="59">
        <f t="shared" si="154"/>
        <v>0</v>
      </c>
      <c r="M51" s="59">
        <f t="shared" si="154"/>
        <v>0</v>
      </c>
      <c r="N51" s="59">
        <f t="shared" si="154"/>
        <v>0</v>
      </c>
      <c r="O51" s="59">
        <f t="shared" si="154"/>
        <v>0</v>
      </c>
      <c r="P51" s="59">
        <f t="shared" si="154"/>
        <v>0</v>
      </c>
      <c r="Q51" s="59">
        <f t="shared" si="154"/>
        <v>0</v>
      </c>
      <c r="R51" s="59">
        <f t="shared" si="154"/>
        <v>0</v>
      </c>
      <c r="S51" s="59">
        <f t="shared" si="154"/>
        <v>0</v>
      </c>
      <c r="T51" s="59">
        <f t="shared" ref="T51" si="155" xml:space="preserve"> IF(AND($F49 &gt; S50, $F49 &lt;= T50), 1, 0)</f>
        <v>1</v>
      </c>
      <c r="U51" s="59">
        <f t="shared" ref="U51" si="156" xml:space="preserve"> IF(AND($F49 &gt; T50, $F49 &lt;= U50), 1, 0)</f>
        <v>0</v>
      </c>
      <c r="V51" s="59">
        <f t="shared" ref="V51" si="157" xml:space="preserve"> IF(AND($F49 &gt; U50, $F49 &lt;= V50), 1, 0)</f>
        <v>0</v>
      </c>
      <c r="W51" s="59">
        <f t="shared" ref="W51" si="158" xml:space="preserve"> IF(AND($F49 &gt; V50, $F49 &lt;= W50), 1, 0)</f>
        <v>0</v>
      </c>
      <c r="X51" s="59">
        <f t="shared" ref="X51" si="159" xml:space="preserve"> IF(AND($F49 &gt; W50, $F49 &lt;= X50), 1, 0)</f>
        <v>0</v>
      </c>
      <c r="Y51" s="59">
        <f t="shared" ref="Y51" si="160" xml:space="preserve"> IF(AND($F49 &gt; X50, $F49 &lt;= Y50), 1, 0)</f>
        <v>0</v>
      </c>
      <c r="Z51" s="59">
        <f t="shared" ref="Z51" si="161" xml:space="preserve"> IF(AND($F49 &gt; Y50, $F49 &lt;= Z50), 1, 0)</f>
        <v>0</v>
      </c>
      <c r="AA51" s="59">
        <f t="shared" ref="AA51" si="162" xml:space="preserve"> IF(AND($F49 &gt; Z50, $F49 &lt;= AA50), 1, 0)</f>
        <v>0</v>
      </c>
      <c r="AB51" s="59">
        <f t="shared" ref="AB51" si="163" xml:space="preserve"> IF(AND($F49 &gt; AA50, $F49 &lt;= AB50), 1, 0)</f>
        <v>0</v>
      </c>
      <c r="AC51" s="59">
        <f t="shared" ref="AC51" si="164" xml:space="preserve"> IF(AND($F49 &gt; AB50, $F49 &lt;= AC50), 1, 0)</f>
        <v>0</v>
      </c>
      <c r="AD51" s="59">
        <f t="shared" ref="AD51" si="165" xml:space="preserve"> IF(AND($F49 &gt; AC50, $F49 &lt;= AD50), 1, 0)</f>
        <v>0</v>
      </c>
      <c r="AE51" s="59">
        <f t="shared" ref="AE51" si="166" xml:space="preserve"> IF(AND($F49 &gt; AD50, $F49 &lt;= AE50), 1, 0)</f>
        <v>0</v>
      </c>
      <c r="AF51" s="59">
        <f t="shared" ref="AF51" si="167" xml:space="preserve"> IF(AND($F49 &gt; AE50, $F49 &lt;= AF50), 1, 0)</f>
        <v>0</v>
      </c>
      <c r="AG51" s="59">
        <f t="shared" ref="AG51" si="168" xml:space="preserve"> IF(AND($F49 &gt; AF50, $F49 &lt;= AG50), 1, 0)</f>
        <v>0</v>
      </c>
      <c r="AH51" s="59">
        <f t="shared" ref="AH51" si="169" xml:space="preserve"> IF(AND($F49 &gt; AG50, $F49 &lt;= AH50), 1, 0)</f>
        <v>0</v>
      </c>
      <c r="AI51" s="59">
        <f t="shared" ref="AI51" si="170" xml:space="preserve"> IF(AND($F49 &gt; AH50, $F49 &lt;= AI50), 1, 0)</f>
        <v>0</v>
      </c>
      <c r="AJ51" s="59">
        <f t="shared" ref="AJ51" si="171" xml:space="preserve"> IF(AND($F49 &gt; AI50, $F49 &lt;= AJ50), 1, 0)</f>
        <v>0</v>
      </c>
      <c r="AK51" s="59">
        <f t="shared" ref="AK51" si="172" xml:space="preserve"> IF(AND($F49 &gt; AJ50, $F49 &lt;= AK50), 1, 0)</f>
        <v>0</v>
      </c>
      <c r="AL51" s="59">
        <f t="shared" ref="AL51" si="173" xml:space="preserve"> IF(AND($F49 &gt; AK50, $F49 &lt;= AL50), 1, 0)</f>
        <v>0</v>
      </c>
      <c r="AM51" s="59">
        <f t="shared" ref="AM51" si="174" xml:space="preserve"> IF(AND($F49 &gt; AL50, $F49 &lt;= AM50), 1, 0)</f>
        <v>0</v>
      </c>
      <c r="AN51" s="59">
        <f t="shared" ref="AN51" si="175" xml:space="preserve"> IF(AND($F49 &gt; AM50, $F49 &lt;= AN50), 1, 0)</f>
        <v>0</v>
      </c>
      <c r="AO51" s="59">
        <f t="shared" ref="AO51" si="176" xml:space="preserve"> IF(AND($F49 &gt; AN50, $F49 &lt;= AO50), 1, 0)</f>
        <v>0</v>
      </c>
      <c r="AP51" s="59">
        <f t="shared" ref="AP51" si="177" xml:space="preserve"> IF(AND($F49 &gt; AO50, $F49 &lt;= AP50), 1, 0)</f>
        <v>0</v>
      </c>
      <c r="AQ51" s="59">
        <f t="shared" ref="AQ51" si="178" xml:space="preserve"> IF(AND($F49 &gt; AP50, $F49 &lt;= AQ50), 1, 0)</f>
        <v>0</v>
      </c>
      <c r="AR51" s="59">
        <f t="shared" ref="AR51" si="179" xml:space="preserve"> IF(AND($F49 &gt; AQ50, $F49 &lt;= AR50), 1, 0)</f>
        <v>0</v>
      </c>
      <c r="AS51" s="59">
        <f t="shared" ref="AS51" si="180" xml:space="preserve"> IF(AND($F49 &gt; AR50, $F49 &lt;= AS50), 1, 0)</f>
        <v>0</v>
      </c>
      <c r="AT51" s="59">
        <f t="shared" ref="AT51" si="181" xml:space="preserve"> IF(AND($F49 &gt; AS50, $F49 &lt;= AT50), 1, 0)</f>
        <v>0</v>
      </c>
      <c r="AU51" s="59">
        <f t="shared" ref="AU51" si="182" xml:space="preserve"> IF(AND($F49 &gt; AT50, $F49 &lt;= AU50), 1, 0)</f>
        <v>0</v>
      </c>
      <c r="AV51" s="59">
        <f t="shared" ref="AV51" si="183" xml:space="preserve"> IF(AND($F49 &gt; AU50, $F49 &lt;= AV50), 1, 0)</f>
        <v>0</v>
      </c>
      <c r="AW51" s="59">
        <f t="shared" ref="AW51" si="184" xml:space="preserve"> IF(AND($F49 &gt; AV50, $F49 &lt;= AW50), 1, 0)</f>
        <v>0</v>
      </c>
      <c r="AX51" s="59">
        <f t="shared" ref="AX51" si="185" xml:space="preserve"> IF(AND($F49 &gt; AW50, $F49 &lt;= AX50), 1, 0)</f>
        <v>0</v>
      </c>
      <c r="AY51" s="59">
        <f t="shared" ref="AY51" si="186" xml:space="preserve"> IF(AND($F49 &gt; AX50, $F49 &lt;= AY50), 1, 0)</f>
        <v>0</v>
      </c>
      <c r="AZ51" s="59">
        <f t="shared" ref="AZ51" si="187" xml:space="preserve"> IF(AND($F49 &gt; AY50, $F49 &lt;= AZ50), 1, 0)</f>
        <v>0</v>
      </c>
      <c r="BA51" s="59">
        <f t="shared" ref="BA51" si="188" xml:space="preserve"> IF(AND($F49 &gt; AZ50, $F49 &lt;= BA50), 1, 0)</f>
        <v>0</v>
      </c>
      <c r="BB51" s="59">
        <f t="shared" ref="BB51" si="189" xml:space="preserve"> IF(AND($F49 &gt; BA50, $F49 &lt;= BB50), 1, 0)</f>
        <v>0</v>
      </c>
      <c r="BC51" s="59">
        <f t="shared" ref="BC51" si="190" xml:space="preserve"> IF(AND($F49 &gt; BB50, $F49 &lt;= BC50), 1, 0)</f>
        <v>0</v>
      </c>
      <c r="BD51" s="59">
        <f t="shared" ref="BD51" si="191" xml:space="preserve"> IF(AND($F49 &gt; BC50, $F49 &lt;= BD50), 1, 0)</f>
        <v>0</v>
      </c>
      <c r="BE51" s="59">
        <f t="shared" ref="BE51" si="192" xml:space="preserve"> IF(AND($F49 &gt; BD50, $F49 &lt;= BE50), 1, 0)</f>
        <v>0</v>
      </c>
      <c r="BF51" s="59">
        <f t="shared" ref="BF51" si="193" xml:space="preserve"> IF(AND($F49 &gt; BE50, $F49 &lt;= BF50), 1, 0)</f>
        <v>0</v>
      </c>
      <c r="BG51" s="59">
        <f t="shared" ref="BG51" si="194" xml:space="preserve"> IF(AND($F49 &gt; BF50, $F49 &lt;= BG50), 1, 0)</f>
        <v>0</v>
      </c>
      <c r="BH51" s="59">
        <f t="shared" ref="BH51" si="195" xml:space="preserve"> IF(AND($F49 &gt; BG50, $F49 &lt;= BH50), 1, 0)</f>
        <v>0</v>
      </c>
      <c r="BI51" s="59">
        <f t="shared" ref="BI51" si="196" xml:space="preserve"> IF(AND($F49 &gt; BH50, $F49 &lt;= BI50), 1, 0)</f>
        <v>0</v>
      </c>
    </row>
    <row r="52" spans="1:85" s="59" customFormat="1">
      <c r="A52" s="89"/>
      <c r="B52" s="95"/>
      <c r="C52" s="95"/>
      <c r="D52" s="91"/>
      <c r="E52" s="139"/>
    </row>
    <row r="53" spans="1:85" s="59" customFormat="1">
      <c r="A53" s="89"/>
      <c r="B53" s="95"/>
      <c r="C53" s="95"/>
      <c r="D53" s="91"/>
      <c r="E53" s="139" t="str">
        <f t="shared" ref="E53:BI53" si="197" xml:space="preserve"> E$47</f>
        <v>1st Forecast Period Flag</v>
      </c>
      <c r="F53" s="62">
        <f t="shared" si="197"/>
        <v>0</v>
      </c>
      <c r="G53" s="62" t="str">
        <f t="shared" si="197"/>
        <v>flag</v>
      </c>
      <c r="H53" s="62">
        <f t="shared" si="197"/>
        <v>1</v>
      </c>
      <c r="I53" s="62">
        <f t="shared" si="197"/>
        <v>0</v>
      </c>
      <c r="J53" s="62">
        <f t="shared" si="197"/>
        <v>0</v>
      </c>
      <c r="K53" s="62">
        <f t="shared" si="197"/>
        <v>1</v>
      </c>
      <c r="L53" s="62">
        <f t="shared" si="197"/>
        <v>0</v>
      </c>
      <c r="M53" s="62">
        <f t="shared" si="197"/>
        <v>0</v>
      </c>
      <c r="N53" s="62">
        <f t="shared" si="197"/>
        <v>0</v>
      </c>
      <c r="O53" s="62">
        <f t="shared" si="197"/>
        <v>0</v>
      </c>
      <c r="P53" s="62">
        <f t="shared" si="197"/>
        <v>0</v>
      </c>
      <c r="Q53" s="62">
        <f t="shared" si="197"/>
        <v>0</v>
      </c>
      <c r="R53" s="62">
        <f t="shared" si="197"/>
        <v>0</v>
      </c>
      <c r="S53" s="62">
        <f t="shared" si="197"/>
        <v>0</v>
      </c>
      <c r="T53" s="62">
        <f t="shared" si="197"/>
        <v>0</v>
      </c>
      <c r="U53" s="62">
        <f t="shared" si="197"/>
        <v>0</v>
      </c>
      <c r="V53" s="62">
        <f t="shared" si="197"/>
        <v>0</v>
      </c>
      <c r="W53" s="62">
        <f t="shared" si="197"/>
        <v>0</v>
      </c>
      <c r="X53" s="62">
        <f t="shared" si="197"/>
        <v>0</v>
      </c>
      <c r="Y53" s="62">
        <f t="shared" si="197"/>
        <v>0</v>
      </c>
      <c r="Z53" s="62">
        <f t="shared" si="197"/>
        <v>0</v>
      </c>
      <c r="AA53" s="62">
        <f t="shared" si="197"/>
        <v>0</v>
      </c>
      <c r="AB53" s="62">
        <f t="shared" si="197"/>
        <v>0</v>
      </c>
      <c r="AC53" s="62">
        <f t="shared" si="197"/>
        <v>0</v>
      </c>
      <c r="AD53" s="62">
        <f t="shared" si="197"/>
        <v>0</v>
      </c>
      <c r="AE53" s="62">
        <f t="shared" si="197"/>
        <v>0</v>
      </c>
      <c r="AF53" s="62">
        <f t="shared" si="197"/>
        <v>0</v>
      </c>
      <c r="AG53" s="62">
        <f t="shared" si="197"/>
        <v>0</v>
      </c>
      <c r="AH53" s="62">
        <f t="shared" si="197"/>
        <v>0</v>
      </c>
      <c r="AI53" s="62">
        <f t="shared" si="197"/>
        <v>0</v>
      </c>
      <c r="AJ53" s="62">
        <f t="shared" si="197"/>
        <v>0</v>
      </c>
      <c r="AK53" s="62">
        <f t="shared" si="197"/>
        <v>0</v>
      </c>
      <c r="AL53" s="62">
        <f t="shared" si="197"/>
        <v>0</v>
      </c>
      <c r="AM53" s="62">
        <f t="shared" si="197"/>
        <v>0</v>
      </c>
      <c r="AN53" s="62">
        <f t="shared" si="197"/>
        <v>0</v>
      </c>
      <c r="AO53" s="62">
        <f t="shared" si="197"/>
        <v>0</v>
      </c>
      <c r="AP53" s="62">
        <f t="shared" si="197"/>
        <v>0</v>
      </c>
      <c r="AQ53" s="62">
        <f t="shared" si="197"/>
        <v>0</v>
      </c>
      <c r="AR53" s="62">
        <f t="shared" si="197"/>
        <v>0</v>
      </c>
      <c r="AS53" s="62">
        <f t="shared" si="197"/>
        <v>0</v>
      </c>
      <c r="AT53" s="62">
        <f t="shared" si="197"/>
        <v>0</v>
      </c>
      <c r="AU53" s="62">
        <f t="shared" si="197"/>
        <v>0</v>
      </c>
      <c r="AV53" s="62">
        <f t="shared" si="197"/>
        <v>0</v>
      </c>
      <c r="AW53" s="62">
        <f t="shared" si="197"/>
        <v>0</v>
      </c>
      <c r="AX53" s="62">
        <f t="shared" si="197"/>
        <v>0</v>
      </c>
      <c r="AY53" s="62">
        <f t="shared" si="197"/>
        <v>0</v>
      </c>
      <c r="AZ53" s="62">
        <f t="shared" si="197"/>
        <v>0</v>
      </c>
      <c r="BA53" s="62">
        <f t="shared" si="197"/>
        <v>0</v>
      </c>
      <c r="BB53" s="62">
        <f t="shared" si="197"/>
        <v>0</v>
      </c>
      <c r="BC53" s="62">
        <f t="shared" si="197"/>
        <v>0</v>
      </c>
      <c r="BD53" s="62">
        <f t="shared" si="197"/>
        <v>0</v>
      </c>
      <c r="BE53" s="62">
        <f t="shared" si="197"/>
        <v>0</v>
      </c>
      <c r="BF53" s="62">
        <f t="shared" si="197"/>
        <v>0</v>
      </c>
      <c r="BG53" s="62">
        <f t="shared" si="197"/>
        <v>0</v>
      </c>
      <c r="BH53" s="62">
        <f t="shared" si="197"/>
        <v>0</v>
      </c>
      <c r="BI53" s="62">
        <f t="shared" si="197"/>
        <v>0</v>
      </c>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row>
    <row r="54" spans="1:85" s="59" customFormat="1">
      <c r="A54" s="89"/>
      <c r="B54" s="95"/>
      <c r="C54" s="95"/>
      <c r="D54" s="91"/>
      <c r="E54" s="139" t="str">
        <f t="shared" ref="E54:BI54" si="198" xml:space="preserve"> E$51</f>
        <v>Last Forecast Period Flag</v>
      </c>
      <c r="F54" s="62">
        <f t="shared" si="198"/>
        <v>0</v>
      </c>
      <c r="G54" s="62" t="str">
        <f t="shared" si="198"/>
        <v>flag</v>
      </c>
      <c r="H54" s="62">
        <f t="shared" si="198"/>
        <v>1</v>
      </c>
      <c r="I54" s="13">
        <f t="shared" si="198"/>
        <v>0</v>
      </c>
      <c r="J54" s="62">
        <f t="shared" si="198"/>
        <v>0</v>
      </c>
      <c r="K54" s="62">
        <f t="shared" si="198"/>
        <v>0</v>
      </c>
      <c r="L54" s="62">
        <f t="shared" si="198"/>
        <v>0</v>
      </c>
      <c r="M54" s="62">
        <f t="shared" si="198"/>
        <v>0</v>
      </c>
      <c r="N54" s="62">
        <f t="shared" si="198"/>
        <v>0</v>
      </c>
      <c r="O54" s="62">
        <f t="shared" si="198"/>
        <v>0</v>
      </c>
      <c r="P54" s="62">
        <f t="shared" si="198"/>
        <v>0</v>
      </c>
      <c r="Q54" s="62">
        <f t="shared" si="198"/>
        <v>0</v>
      </c>
      <c r="R54" s="62">
        <f t="shared" si="198"/>
        <v>0</v>
      </c>
      <c r="S54" s="62">
        <f t="shared" si="198"/>
        <v>0</v>
      </c>
      <c r="T54" s="62">
        <f t="shared" si="198"/>
        <v>1</v>
      </c>
      <c r="U54" s="62">
        <f t="shared" si="198"/>
        <v>0</v>
      </c>
      <c r="V54" s="62">
        <f t="shared" si="198"/>
        <v>0</v>
      </c>
      <c r="W54" s="62">
        <f t="shared" si="198"/>
        <v>0</v>
      </c>
      <c r="X54" s="62">
        <f t="shared" si="198"/>
        <v>0</v>
      </c>
      <c r="Y54" s="62">
        <f t="shared" si="198"/>
        <v>0</v>
      </c>
      <c r="Z54" s="62">
        <f t="shared" si="198"/>
        <v>0</v>
      </c>
      <c r="AA54" s="62">
        <f t="shared" si="198"/>
        <v>0</v>
      </c>
      <c r="AB54" s="62">
        <f t="shared" si="198"/>
        <v>0</v>
      </c>
      <c r="AC54" s="62">
        <f t="shared" si="198"/>
        <v>0</v>
      </c>
      <c r="AD54" s="62">
        <f t="shared" si="198"/>
        <v>0</v>
      </c>
      <c r="AE54" s="62">
        <f t="shared" si="198"/>
        <v>0</v>
      </c>
      <c r="AF54" s="62">
        <f t="shared" si="198"/>
        <v>0</v>
      </c>
      <c r="AG54" s="62">
        <f t="shared" si="198"/>
        <v>0</v>
      </c>
      <c r="AH54" s="62">
        <f t="shared" si="198"/>
        <v>0</v>
      </c>
      <c r="AI54" s="62">
        <f t="shared" si="198"/>
        <v>0</v>
      </c>
      <c r="AJ54" s="62">
        <f t="shared" si="198"/>
        <v>0</v>
      </c>
      <c r="AK54" s="62">
        <f t="shared" si="198"/>
        <v>0</v>
      </c>
      <c r="AL54" s="62">
        <f t="shared" si="198"/>
        <v>0</v>
      </c>
      <c r="AM54" s="62">
        <f t="shared" si="198"/>
        <v>0</v>
      </c>
      <c r="AN54" s="62">
        <f t="shared" si="198"/>
        <v>0</v>
      </c>
      <c r="AO54" s="62">
        <f t="shared" si="198"/>
        <v>0</v>
      </c>
      <c r="AP54" s="62">
        <f t="shared" si="198"/>
        <v>0</v>
      </c>
      <c r="AQ54" s="62">
        <f t="shared" si="198"/>
        <v>0</v>
      </c>
      <c r="AR54" s="62">
        <f t="shared" si="198"/>
        <v>0</v>
      </c>
      <c r="AS54" s="62">
        <f t="shared" si="198"/>
        <v>0</v>
      </c>
      <c r="AT54" s="62">
        <f t="shared" si="198"/>
        <v>0</v>
      </c>
      <c r="AU54" s="62">
        <f t="shared" si="198"/>
        <v>0</v>
      </c>
      <c r="AV54" s="62">
        <f t="shared" si="198"/>
        <v>0</v>
      </c>
      <c r="AW54" s="62">
        <f t="shared" si="198"/>
        <v>0</v>
      </c>
      <c r="AX54" s="62">
        <f t="shared" si="198"/>
        <v>0</v>
      </c>
      <c r="AY54" s="62">
        <f t="shared" si="198"/>
        <v>0</v>
      </c>
      <c r="AZ54" s="62">
        <f t="shared" si="198"/>
        <v>0</v>
      </c>
      <c r="BA54" s="62">
        <f t="shared" si="198"/>
        <v>0</v>
      </c>
      <c r="BB54" s="62">
        <f t="shared" si="198"/>
        <v>0</v>
      </c>
      <c r="BC54" s="62">
        <f t="shared" si="198"/>
        <v>0</v>
      </c>
      <c r="BD54" s="62">
        <f t="shared" si="198"/>
        <v>0</v>
      </c>
      <c r="BE54" s="62">
        <f t="shared" si="198"/>
        <v>0</v>
      </c>
      <c r="BF54" s="62">
        <f t="shared" si="198"/>
        <v>0</v>
      </c>
      <c r="BG54" s="62">
        <f t="shared" si="198"/>
        <v>0</v>
      </c>
      <c r="BH54" s="62">
        <f t="shared" si="198"/>
        <v>0</v>
      </c>
      <c r="BI54" s="62">
        <f t="shared" si="198"/>
        <v>0</v>
      </c>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row>
    <row r="55" spans="1:85" s="47" customFormat="1">
      <c r="A55" s="89"/>
      <c r="B55" s="95"/>
      <c r="C55" s="95"/>
      <c r="D55" s="91"/>
      <c r="E55" s="142" t="s">
        <v>45</v>
      </c>
      <c r="G55" s="47" t="s">
        <v>28</v>
      </c>
      <c r="H55" s="47">
        <f xml:space="preserve"> SUM(J55:BH55)</f>
        <v>10</v>
      </c>
      <c r="I55" s="48"/>
      <c r="J55" s="47">
        <f t="shared" ref="J55:S55" si="199" xml:space="preserve"> J53 - I54 + I55</f>
        <v>0</v>
      </c>
      <c r="K55" s="47">
        <f t="shared" si="199"/>
        <v>1</v>
      </c>
      <c r="L55" s="47">
        <f t="shared" si="199"/>
        <v>1</v>
      </c>
      <c r="M55" s="47">
        <f t="shared" si="199"/>
        <v>1</v>
      </c>
      <c r="N55" s="47">
        <f t="shared" si="199"/>
        <v>1</v>
      </c>
      <c r="O55" s="47">
        <f t="shared" si="199"/>
        <v>1</v>
      </c>
      <c r="P55" s="47">
        <f t="shared" si="199"/>
        <v>1</v>
      </c>
      <c r="Q55" s="47">
        <f t="shared" si="199"/>
        <v>1</v>
      </c>
      <c r="R55" s="47">
        <f t="shared" si="199"/>
        <v>1</v>
      </c>
      <c r="S55" s="47">
        <f t="shared" si="199"/>
        <v>1</v>
      </c>
      <c r="T55" s="47">
        <f xml:space="preserve"> T53 - S54 + S55</f>
        <v>1</v>
      </c>
      <c r="U55" s="47">
        <f t="shared" ref="U55" si="200" xml:space="preserve"> U53 - T54 + T55</f>
        <v>0</v>
      </c>
      <c r="V55" s="47">
        <f t="shared" ref="V55" si="201" xml:space="preserve"> V53 - U54 + U55</f>
        <v>0</v>
      </c>
      <c r="W55" s="47">
        <f t="shared" ref="W55" si="202" xml:space="preserve"> W53 - V54 + V55</f>
        <v>0</v>
      </c>
      <c r="X55" s="47">
        <f t="shared" ref="X55" si="203" xml:space="preserve"> X53 - W54 + W55</f>
        <v>0</v>
      </c>
      <c r="Y55" s="47">
        <f t="shared" ref="Y55" si="204" xml:space="preserve"> Y53 - X54 + X55</f>
        <v>0</v>
      </c>
      <c r="Z55" s="47">
        <f t="shared" ref="Z55" si="205" xml:space="preserve"> Z53 - Y54 + Y55</f>
        <v>0</v>
      </c>
      <c r="AA55" s="47">
        <f t="shared" ref="AA55" si="206" xml:space="preserve"> AA53 - Z54 + Z55</f>
        <v>0</v>
      </c>
      <c r="AB55" s="47">
        <f t="shared" ref="AB55" si="207" xml:space="preserve"> AB53 - AA54 + AA55</f>
        <v>0</v>
      </c>
      <c r="AC55" s="47">
        <f t="shared" ref="AC55" si="208" xml:space="preserve"> AC53 - AB54 + AB55</f>
        <v>0</v>
      </c>
      <c r="AD55" s="47">
        <f t="shared" ref="AD55" si="209" xml:space="preserve"> AD53 - AC54 + AC55</f>
        <v>0</v>
      </c>
      <c r="AE55" s="47">
        <f t="shared" ref="AE55" si="210" xml:space="preserve"> AE53 - AD54 + AD55</f>
        <v>0</v>
      </c>
      <c r="AF55" s="47">
        <f t="shared" ref="AF55" si="211" xml:space="preserve"> AF53 - AE54 + AE55</f>
        <v>0</v>
      </c>
      <c r="AG55" s="47">
        <f t="shared" ref="AG55" si="212" xml:space="preserve"> AG53 - AF54 + AF55</f>
        <v>0</v>
      </c>
      <c r="AH55" s="47">
        <f t="shared" ref="AH55" si="213" xml:space="preserve"> AH53 - AG54 + AG55</f>
        <v>0</v>
      </c>
      <c r="AI55" s="47">
        <f t="shared" ref="AI55" si="214" xml:space="preserve"> AI53 - AH54 + AH55</f>
        <v>0</v>
      </c>
      <c r="AJ55" s="47">
        <f t="shared" ref="AJ55" si="215" xml:space="preserve"> AJ53 - AI54 + AI55</f>
        <v>0</v>
      </c>
      <c r="AK55" s="47">
        <f t="shared" ref="AK55" si="216" xml:space="preserve"> AK53 - AJ54 + AJ55</f>
        <v>0</v>
      </c>
      <c r="AL55" s="47">
        <f t="shared" ref="AL55" si="217" xml:space="preserve"> AL53 - AK54 + AK55</f>
        <v>0</v>
      </c>
      <c r="AM55" s="47">
        <f t="shared" ref="AM55" si="218" xml:space="preserve"> AM53 - AL54 + AL55</f>
        <v>0</v>
      </c>
      <c r="AN55" s="47">
        <f t="shared" ref="AN55" si="219" xml:space="preserve"> AN53 - AM54 + AM55</f>
        <v>0</v>
      </c>
      <c r="AO55" s="47">
        <f t="shared" ref="AO55" si="220" xml:space="preserve"> AO53 - AN54 + AN55</f>
        <v>0</v>
      </c>
      <c r="AP55" s="47">
        <f t="shared" ref="AP55" si="221" xml:space="preserve"> AP53 - AO54 + AO55</f>
        <v>0</v>
      </c>
      <c r="AQ55" s="47">
        <f t="shared" ref="AQ55" si="222" xml:space="preserve"> AQ53 - AP54 + AP55</f>
        <v>0</v>
      </c>
      <c r="AR55" s="47">
        <f t="shared" ref="AR55" si="223" xml:space="preserve"> AR53 - AQ54 + AQ55</f>
        <v>0</v>
      </c>
      <c r="AS55" s="47">
        <f t="shared" ref="AS55" si="224" xml:space="preserve"> AS53 - AR54 + AR55</f>
        <v>0</v>
      </c>
      <c r="AT55" s="47">
        <f t="shared" ref="AT55" si="225" xml:space="preserve"> AT53 - AS54 + AS55</f>
        <v>0</v>
      </c>
      <c r="AU55" s="47">
        <f t="shared" ref="AU55" si="226" xml:space="preserve"> AU53 - AT54 + AT55</f>
        <v>0</v>
      </c>
      <c r="AV55" s="47">
        <f t="shared" ref="AV55" si="227" xml:space="preserve"> AV53 - AU54 + AU55</f>
        <v>0</v>
      </c>
      <c r="AW55" s="47">
        <f t="shared" ref="AW55" si="228" xml:space="preserve"> AW53 - AV54 + AV55</f>
        <v>0</v>
      </c>
      <c r="AX55" s="47">
        <f t="shared" ref="AX55" si="229" xml:space="preserve"> AX53 - AW54 + AW55</f>
        <v>0</v>
      </c>
      <c r="AY55" s="47">
        <f t="shared" ref="AY55" si="230" xml:space="preserve"> AY53 - AX54 + AX55</f>
        <v>0</v>
      </c>
      <c r="AZ55" s="47">
        <f t="shared" ref="AZ55" si="231" xml:space="preserve"> AZ53 - AY54 + AY55</f>
        <v>0</v>
      </c>
      <c r="BA55" s="47">
        <f t="shared" ref="BA55" si="232" xml:space="preserve"> BA53 - AZ54 + AZ55</f>
        <v>0</v>
      </c>
      <c r="BB55" s="47">
        <f t="shared" ref="BB55" si="233" xml:space="preserve"> BB53 - BA54 + BA55</f>
        <v>0</v>
      </c>
      <c r="BC55" s="47">
        <f t="shared" ref="BC55" si="234" xml:space="preserve"> BC53 - BB54 + BB55</f>
        <v>0</v>
      </c>
      <c r="BD55" s="47">
        <f t="shared" ref="BD55" si="235" xml:space="preserve"> BD53 - BC54 + BC55</f>
        <v>0</v>
      </c>
      <c r="BE55" s="47">
        <f t="shared" ref="BE55" si="236" xml:space="preserve"> BE53 - BD54 + BD55</f>
        <v>0</v>
      </c>
      <c r="BF55" s="47">
        <f t="shared" ref="BF55" si="237" xml:space="preserve"> BF53 - BE54 + BE55</f>
        <v>0</v>
      </c>
      <c r="BG55" s="47">
        <f t="shared" ref="BG55" si="238" xml:space="preserve"> BG53 - BF54 + BF55</f>
        <v>0</v>
      </c>
      <c r="BH55" s="47">
        <f t="shared" ref="BH55" si="239" xml:space="preserve"> BH53 - BG54 + BG55</f>
        <v>0</v>
      </c>
      <c r="BI55" s="47">
        <f t="shared" ref="BI55" si="240" xml:space="preserve"> BI53 - BH54 + BH55</f>
        <v>0</v>
      </c>
    </row>
    <row r="56" spans="1:85" s="62" customFormat="1">
      <c r="A56" s="99"/>
      <c r="B56" s="95"/>
      <c r="C56" s="95"/>
      <c r="D56" s="100"/>
      <c r="E56" s="139" t="s">
        <v>46</v>
      </c>
      <c r="F56" s="62">
        <f xml:space="preserve"> SUM(J55:BH55)</f>
        <v>10</v>
      </c>
      <c r="G56" s="62" t="s">
        <v>40</v>
      </c>
    </row>
    <row r="57" spans="1:85" s="62" customFormat="1">
      <c r="A57" s="99"/>
      <c r="B57" s="95"/>
      <c r="C57" s="95"/>
      <c r="D57" s="100"/>
      <c r="E57" s="139"/>
    </row>
    <row r="58" spans="1:85" s="62" customFormat="1">
      <c r="A58" s="99"/>
      <c r="B58" s="95"/>
      <c r="C58" s="95"/>
      <c r="D58" s="100"/>
      <c r="E58" s="139" t="str">
        <f t="shared" ref="E58:BI58" si="241" xml:space="preserve"> E$36</f>
        <v>Pre Forecast Period Flag</v>
      </c>
      <c r="F58" s="62">
        <f t="shared" si="241"/>
        <v>0</v>
      </c>
      <c r="G58" s="62" t="str">
        <f t="shared" si="241"/>
        <v>flag</v>
      </c>
      <c r="H58" s="62">
        <f t="shared" si="241"/>
        <v>1</v>
      </c>
      <c r="I58" s="62">
        <f t="shared" si="241"/>
        <v>0</v>
      </c>
      <c r="J58" s="62">
        <f t="shared" si="241"/>
        <v>1</v>
      </c>
      <c r="K58" s="62">
        <f t="shared" si="241"/>
        <v>0</v>
      </c>
      <c r="L58" s="62">
        <f t="shared" si="241"/>
        <v>0</v>
      </c>
      <c r="M58" s="62">
        <f t="shared" si="241"/>
        <v>0</v>
      </c>
      <c r="N58" s="62">
        <f t="shared" si="241"/>
        <v>0</v>
      </c>
      <c r="O58" s="62">
        <f t="shared" si="241"/>
        <v>0</v>
      </c>
      <c r="P58" s="62">
        <f t="shared" si="241"/>
        <v>0</v>
      </c>
      <c r="Q58" s="62">
        <f t="shared" si="241"/>
        <v>0</v>
      </c>
      <c r="R58" s="62">
        <f t="shared" si="241"/>
        <v>0</v>
      </c>
      <c r="S58" s="62">
        <f t="shared" si="241"/>
        <v>0</v>
      </c>
      <c r="T58" s="62">
        <f t="shared" si="241"/>
        <v>0</v>
      </c>
      <c r="U58" s="62">
        <f t="shared" si="241"/>
        <v>0</v>
      </c>
      <c r="V58" s="62">
        <f t="shared" si="241"/>
        <v>0</v>
      </c>
      <c r="W58" s="62">
        <f t="shared" si="241"/>
        <v>0</v>
      </c>
      <c r="X58" s="62">
        <f t="shared" si="241"/>
        <v>0</v>
      </c>
      <c r="Y58" s="62">
        <f t="shared" si="241"/>
        <v>0</v>
      </c>
      <c r="Z58" s="62">
        <f t="shared" si="241"/>
        <v>0</v>
      </c>
      <c r="AA58" s="62">
        <f t="shared" si="241"/>
        <v>0</v>
      </c>
      <c r="AB58" s="62">
        <f t="shared" si="241"/>
        <v>0</v>
      </c>
      <c r="AC58" s="62">
        <f t="shared" si="241"/>
        <v>0</v>
      </c>
      <c r="AD58" s="62">
        <f t="shared" si="241"/>
        <v>0</v>
      </c>
      <c r="AE58" s="62">
        <f t="shared" si="241"/>
        <v>0</v>
      </c>
      <c r="AF58" s="62">
        <f t="shared" si="241"/>
        <v>0</v>
      </c>
      <c r="AG58" s="62">
        <f t="shared" si="241"/>
        <v>0</v>
      </c>
      <c r="AH58" s="62">
        <f t="shared" si="241"/>
        <v>0</v>
      </c>
      <c r="AI58" s="62">
        <f t="shared" si="241"/>
        <v>0</v>
      </c>
      <c r="AJ58" s="62">
        <f t="shared" si="241"/>
        <v>0</v>
      </c>
      <c r="AK58" s="62">
        <f t="shared" si="241"/>
        <v>0</v>
      </c>
      <c r="AL58" s="62">
        <f t="shared" si="241"/>
        <v>0</v>
      </c>
      <c r="AM58" s="62">
        <f t="shared" si="241"/>
        <v>0</v>
      </c>
      <c r="AN58" s="62">
        <f t="shared" si="241"/>
        <v>0</v>
      </c>
      <c r="AO58" s="62">
        <f t="shared" si="241"/>
        <v>0</v>
      </c>
      <c r="AP58" s="62">
        <f t="shared" si="241"/>
        <v>0</v>
      </c>
      <c r="AQ58" s="62">
        <f t="shared" si="241"/>
        <v>0</v>
      </c>
      <c r="AR58" s="62">
        <f t="shared" si="241"/>
        <v>0</v>
      </c>
      <c r="AS58" s="62">
        <f t="shared" si="241"/>
        <v>0</v>
      </c>
      <c r="AT58" s="62">
        <f t="shared" si="241"/>
        <v>0</v>
      </c>
      <c r="AU58" s="62">
        <f t="shared" si="241"/>
        <v>0</v>
      </c>
      <c r="AV58" s="62">
        <f t="shared" si="241"/>
        <v>0</v>
      </c>
      <c r="AW58" s="62">
        <f t="shared" si="241"/>
        <v>0</v>
      </c>
      <c r="AX58" s="62">
        <f t="shared" si="241"/>
        <v>0</v>
      </c>
      <c r="AY58" s="62">
        <f t="shared" si="241"/>
        <v>0</v>
      </c>
      <c r="AZ58" s="62">
        <f t="shared" si="241"/>
        <v>0</v>
      </c>
      <c r="BA58" s="62">
        <f t="shared" si="241"/>
        <v>0</v>
      </c>
      <c r="BB58" s="62">
        <f t="shared" si="241"/>
        <v>0</v>
      </c>
      <c r="BC58" s="62">
        <f t="shared" si="241"/>
        <v>0</v>
      </c>
      <c r="BD58" s="62">
        <f t="shared" si="241"/>
        <v>0</v>
      </c>
      <c r="BE58" s="62">
        <f t="shared" si="241"/>
        <v>0</v>
      </c>
      <c r="BF58" s="62">
        <f t="shared" si="241"/>
        <v>0</v>
      </c>
      <c r="BG58" s="62">
        <f t="shared" si="241"/>
        <v>0</v>
      </c>
      <c r="BH58" s="62">
        <f t="shared" si="241"/>
        <v>0</v>
      </c>
      <c r="BI58" s="62">
        <f t="shared" si="241"/>
        <v>0</v>
      </c>
    </row>
    <row r="59" spans="1:85" s="62" customFormat="1">
      <c r="A59" s="99"/>
      <c r="B59" s="95"/>
      <c r="C59" s="95"/>
      <c r="D59" s="100"/>
      <c r="E59" s="139" t="str">
        <f t="shared" ref="E59:BI59" si="242" xml:space="preserve"> E$55</f>
        <v>Forecast Period Flag</v>
      </c>
      <c r="F59" s="62">
        <f t="shared" si="242"/>
        <v>0</v>
      </c>
      <c r="G59" s="62" t="str">
        <f t="shared" si="242"/>
        <v>flag</v>
      </c>
      <c r="H59" s="62">
        <f t="shared" si="242"/>
        <v>10</v>
      </c>
      <c r="I59" s="62">
        <f t="shared" si="242"/>
        <v>0</v>
      </c>
      <c r="J59" s="62">
        <f t="shared" si="242"/>
        <v>0</v>
      </c>
      <c r="K59" s="62">
        <f t="shared" si="242"/>
        <v>1</v>
      </c>
      <c r="L59" s="62">
        <f t="shared" si="242"/>
        <v>1</v>
      </c>
      <c r="M59" s="62">
        <f t="shared" si="242"/>
        <v>1</v>
      </c>
      <c r="N59" s="62">
        <f t="shared" si="242"/>
        <v>1</v>
      </c>
      <c r="O59" s="62">
        <f t="shared" si="242"/>
        <v>1</v>
      </c>
      <c r="P59" s="62">
        <f t="shared" si="242"/>
        <v>1</v>
      </c>
      <c r="Q59" s="62">
        <f t="shared" si="242"/>
        <v>1</v>
      </c>
      <c r="R59" s="62">
        <f t="shared" si="242"/>
        <v>1</v>
      </c>
      <c r="S59" s="62">
        <f t="shared" si="242"/>
        <v>1</v>
      </c>
      <c r="T59" s="62">
        <f t="shared" si="242"/>
        <v>1</v>
      </c>
      <c r="U59" s="62">
        <f t="shared" si="242"/>
        <v>0</v>
      </c>
      <c r="V59" s="62">
        <f t="shared" si="242"/>
        <v>0</v>
      </c>
      <c r="W59" s="62">
        <f t="shared" si="242"/>
        <v>0</v>
      </c>
      <c r="X59" s="62">
        <f t="shared" si="242"/>
        <v>0</v>
      </c>
      <c r="Y59" s="62">
        <f t="shared" si="242"/>
        <v>0</v>
      </c>
      <c r="Z59" s="62">
        <f t="shared" si="242"/>
        <v>0</v>
      </c>
      <c r="AA59" s="62">
        <f t="shared" si="242"/>
        <v>0</v>
      </c>
      <c r="AB59" s="62">
        <f t="shared" si="242"/>
        <v>0</v>
      </c>
      <c r="AC59" s="62">
        <f t="shared" si="242"/>
        <v>0</v>
      </c>
      <c r="AD59" s="62">
        <f t="shared" si="242"/>
        <v>0</v>
      </c>
      <c r="AE59" s="62">
        <f t="shared" si="242"/>
        <v>0</v>
      </c>
      <c r="AF59" s="62">
        <f t="shared" si="242"/>
        <v>0</v>
      </c>
      <c r="AG59" s="62">
        <f t="shared" si="242"/>
        <v>0</v>
      </c>
      <c r="AH59" s="62">
        <f t="shared" si="242"/>
        <v>0</v>
      </c>
      <c r="AI59" s="62">
        <f t="shared" si="242"/>
        <v>0</v>
      </c>
      <c r="AJ59" s="62">
        <f t="shared" si="242"/>
        <v>0</v>
      </c>
      <c r="AK59" s="62">
        <f t="shared" si="242"/>
        <v>0</v>
      </c>
      <c r="AL59" s="62">
        <f t="shared" si="242"/>
        <v>0</v>
      </c>
      <c r="AM59" s="62">
        <f t="shared" si="242"/>
        <v>0</v>
      </c>
      <c r="AN59" s="62">
        <f t="shared" si="242"/>
        <v>0</v>
      </c>
      <c r="AO59" s="62">
        <f t="shared" si="242"/>
        <v>0</v>
      </c>
      <c r="AP59" s="62">
        <f t="shared" si="242"/>
        <v>0</v>
      </c>
      <c r="AQ59" s="62">
        <f t="shared" si="242"/>
        <v>0</v>
      </c>
      <c r="AR59" s="62">
        <f t="shared" si="242"/>
        <v>0</v>
      </c>
      <c r="AS59" s="62">
        <f t="shared" si="242"/>
        <v>0</v>
      </c>
      <c r="AT59" s="62">
        <f t="shared" si="242"/>
        <v>0</v>
      </c>
      <c r="AU59" s="62">
        <f t="shared" si="242"/>
        <v>0</v>
      </c>
      <c r="AV59" s="62">
        <f t="shared" si="242"/>
        <v>0</v>
      </c>
      <c r="AW59" s="62">
        <f t="shared" si="242"/>
        <v>0</v>
      </c>
      <c r="AX59" s="62">
        <f t="shared" si="242"/>
        <v>0</v>
      </c>
      <c r="AY59" s="62">
        <f t="shared" si="242"/>
        <v>0</v>
      </c>
      <c r="AZ59" s="62">
        <f t="shared" si="242"/>
        <v>0</v>
      </c>
      <c r="BA59" s="62">
        <f t="shared" si="242"/>
        <v>0</v>
      </c>
      <c r="BB59" s="62">
        <f t="shared" si="242"/>
        <v>0</v>
      </c>
      <c r="BC59" s="62">
        <f t="shared" si="242"/>
        <v>0</v>
      </c>
      <c r="BD59" s="62">
        <f t="shared" si="242"/>
        <v>0</v>
      </c>
      <c r="BE59" s="62">
        <f t="shared" si="242"/>
        <v>0</v>
      </c>
      <c r="BF59" s="62">
        <f t="shared" si="242"/>
        <v>0</v>
      </c>
      <c r="BG59" s="62">
        <f t="shared" si="242"/>
        <v>0</v>
      </c>
      <c r="BH59" s="62">
        <f t="shared" si="242"/>
        <v>0</v>
      </c>
      <c r="BI59" s="62">
        <f t="shared" si="242"/>
        <v>0</v>
      </c>
    </row>
    <row r="60" spans="1:85" s="62" customFormat="1">
      <c r="A60" s="99"/>
      <c r="B60" s="95"/>
      <c r="C60" s="95"/>
      <c r="D60" s="100"/>
      <c r="E60" s="139" t="s">
        <v>47</v>
      </c>
      <c r="G60" s="62" t="s">
        <v>28</v>
      </c>
      <c r="J60" s="62" t="str">
        <f t="shared" ref="J60:S60" si="243" xml:space="preserve"> IF(J58 = 1, "Pre Fcst", IF(J59 = 1, "Forecast", "Post-Fcst"))</f>
        <v>Pre Fcst</v>
      </c>
      <c r="K60" s="62" t="str">
        <f t="shared" si="243"/>
        <v>Forecast</v>
      </c>
      <c r="L60" s="62" t="str">
        <f t="shared" si="243"/>
        <v>Forecast</v>
      </c>
      <c r="M60" s="62" t="str">
        <f t="shared" si="243"/>
        <v>Forecast</v>
      </c>
      <c r="N60" s="62" t="str">
        <f t="shared" si="243"/>
        <v>Forecast</v>
      </c>
      <c r="O60" s="62" t="str">
        <f t="shared" si="243"/>
        <v>Forecast</v>
      </c>
      <c r="P60" s="62" t="str">
        <f t="shared" si="243"/>
        <v>Forecast</v>
      </c>
      <c r="Q60" s="62" t="str">
        <f t="shared" si="243"/>
        <v>Forecast</v>
      </c>
      <c r="R60" s="62" t="str">
        <f t="shared" si="243"/>
        <v>Forecast</v>
      </c>
      <c r="S60" s="62" t="str">
        <f t="shared" si="243"/>
        <v>Forecast</v>
      </c>
      <c r="T60" s="62" t="str">
        <f xml:space="preserve"> IF(T58 = 1, "Pre Fcst", IF(T59 = 1, "Forecast", "Post-Fcst"))</f>
        <v>Forecast</v>
      </c>
      <c r="U60" s="62" t="str">
        <f t="shared" ref="U60:AT60" si="244" xml:space="preserve"> IF(U58 = 1, "Pre Fcst", IF(U59 = 1, "Forecast", "Post-Fcst"))</f>
        <v>Post-Fcst</v>
      </c>
      <c r="V60" s="62" t="str">
        <f t="shared" si="244"/>
        <v>Post-Fcst</v>
      </c>
      <c r="W60" s="62" t="str">
        <f t="shared" si="244"/>
        <v>Post-Fcst</v>
      </c>
      <c r="X60" s="62" t="str">
        <f t="shared" si="244"/>
        <v>Post-Fcst</v>
      </c>
      <c r="Y60" s="62" t="str">
        <f t="shared" si="244"/>
        <v>Post-Fcst</v>
      </c>
      <c r="Z60" s="62" t="str">
        <f t="shared" si="244"/>
        <v>Post-Fcst</v>
      </c>
      <c r="AA60" s="62" t="str">
        <f t="shared" si="244"/>
        <v>Post-Fcst</v>
      </c>
      <c r="AB60" s="62" t="str">
        <f t="shared" si="244"/>
        <v>Post-Fcst</v>
      </c>
      <c r="AC60" s="62" t="str">
        <f t="shared" si="244"/>
        <v>Post-Fcst</v>
      </c>
      <c r="AD60" s="62" t="str">
        <f t="shared" si="244"/>
        <v>Post-Fcst</v>
      </c>
      <c r="AE60" s="62" t="str">
        <f t="shared" si="244"/>
        <v>Post-Fcst</v>
      </c>
      <c r="AF60" s="62" t="str">
        <f t="shared" si="244"/>
        <v>Post-Fcst</v>
      </c>
      <c r="AG60" s="62" t="str">
        <f t="shared" si="244"/>
        <v>Post-Fcst</v>
      </c>
      <c r="AH60" s="62" t="str">
        <f t="shared" si="244"/>
        <v>Post-Fcst</v>
      </c>
      <c r="AI60" s="62" t="str">
        <f t="shared" si="244"/>
        <v>Post-Fcst</v>
      </c>
      <c r="AJ60" s="62" t="str">
        <f t="shared" si="244"/>
        <v>Post-Fcst</v>
      </c>
      <c r="AK60" s="62" t="str">
        <f t="shared" si="244"/>
        <v>Post-Fcst</v>
      </c>
      <c r="AL60" s="62" t="str">
        <f t="shared" si="244"/>
        <v>Post-Fcst</v>
      </c>
      <c r="AM60" s="62" t="str">
        <f t="shared" si="244"/>
        <v>Post-Fcst</v>
      </c>
      <c r="AN60" s="62" t="str">
        <f t="shared" si="244"/>
        <v>Post-Fcst</v>
      </c>
      <c r="AO60" s="62" t="str">
        <f t="shared" si="244"/>
        <v>Post-Fcst</v>
      </c>
      <c r="AP60" s="62" t="str">
        <f t="shared" si="244"/>
        <v>Post-Fcst</v>
      </c>
      <c r="AQ60" s="62" t="str">
        <f t="shared" si="244"/>
        <v>Post-Fcst</v>
      </c>
      <c r="AR60" s="62" t="str">
        <f t="shared" si="244"/>
        <v>Post-Fcst</v>
      </c>
      <c r="AS60" s="62" t="str">
        <f t="shared" si="244"/>
        <v>Post-Fcst</v>
      </c>
      <c r="AT60" s="62" t="str">
        <f t="shared" si="244"/>
        <v>Post-Fcst</v>
      </c>
      <c r="AU60" s="62" t="str">
        <f t="shared" ref="AU60:BH60" si="245" xml:space="preserve"> IF(AU58 = 1, "Pre Fcst", IF(AU59 = 1, "Forecast", "Post-Fcst"))</f>
        <v>Post-Fcst</v>
      </c>
      <c r="AV60" s="62" t="str">
        <f t="shared" si="245"/>
        <v>Post-Fcst</v>
      </c>
      <c r="AW60" s="62" t="str">
        <f t="shared" si="245"/>
        <v>Post-Fcst</v>
      </c>
      <c r="AX60" s="62" t="str">
        <f t="shared" si="245"/>
        <v>Post-Fcst</v>
      </c>
      <c r="AY60" s="62" t="str">
        <f t="shared" si="245"/>
        <v>Post-Fcst</v>
      </c>
      <c r="AZ60" s="62" t="str">
        <f t="shared" si="245"/>
        <v>Post-Fcst</v>
      </c>
      <c r="BA60" s="62" t="str">
        <f t="shared" si="245"/>
        <v>Post-Fcst</v>
      </c>
      <c r="BB60" s="62" t="str">
        <f t="shared" si="245"/>
        <v>Post-Fcst</v>
      </c>
      <c r="BC60" s="62" t="str">
        <f t="shared" si="245"/>
        <v>Post-Fcst</v>
      </c>
      <c r="BD60" s="62" t="str">
        <f t="shared" si="245"/>
        <v>Post-Fcst</v>
      </c>
      <c r="BE60" s="62" t="str">
        <f t="shared" si="245"/>
        <v>Post-Fcst</v>
      </c>
      <c r="BF60" s="62" t="str">
        <f t="shared" si="245"/>
        <v>Post-Fcst</v>
      </c>
      <c r="BG60" s="62" t="str">
        <f t="shared" si="245"/>
        <v>Post-Fcst</v>
      </c>
      <c r="BH60" s="62" t="str">
        <f t="shared" si="245"/>
        <v>Post-Fcst</v>
      </c>
      <c r="BI60" s="62" t="str">
        <f t="shared" ref="BI60" si="246" xml:space="preserve"> IF(BI58 = 1, "Pre Fcst", IF(BI59 = 1, "Forecast", "Post-Fcst"))</f>
        <v>Post-Fcst</v>
      </c>
    </row>
    <row r="61" spans="1:85" s="62" customFormat="1">
      <c r="A61" s="99"/>
      <c r="B61" s="95"/>
      <c r="C61" s="95"/>
      <c r="D61" s="100"/>
      <c r="E61" s="139"/>
    </row>
    <row r="62" spans="1:85" s="62" customFormat="1">
      <c r="A62" s="99"/>
      <c r="B62" s="95"/>
      <c r="C62" s="95"/>
      <c r="D62" s="100"/>
      <c r="E62" s="139"/>
    </row>
    <row r="63" spans="1:85" s="15" customFormat="1">
      <c r="A63" s="96" t="s">
        <v>48</v>
      </c>
      <c r="B63" s="97"/>
      <c r="C63" s="97"/>
      <c r="D63" s="98"/>
      <c r="E63" s="138"/>
    </row>
    <row r="64" spans="1:85" s="62" customFormat="1">
      <c r="A64" s="99"/>
      <c r="B64" s="95"/>
      <c r="C64" s="95"/>
      <c r="D64" s="100"/>
      <c r="E64" s="139"/>
    </row>
    <row r="65" spans="1:61" s="62" customFormat="1">
      <c r="A65" s="99"/>
      <c r="B65" s="95"/>
      <c r="C65" s="95"/>
      <c r="D65" s="100"/>
      <c r="E65" s="139" t="str">
        <f t="shared" ref="E65:BI65" si="247" xml:space="preserve"> E$51</f>
        <v>Last Forecast Period Flag</v>
      </c>
      <c r="F65" s="62">
        <f t="shared" si="247"/>
        <v>0</v>
      </c>
      <c r="G65" s="62" t="str">
        <f t="shared" si="247"/>
        <v>flag</v>
      </c>
      <c r="H65" s="62">
        <f t="shared" si="247"/>
        <v>1</v>
      </c>
      <c r="I65" s="13">
        <f t="shared" si="247"/>
        <v>0</v>
      </c>
      <c r="J65" s="62">
        <f t="shared" si="247"/>
        <v>0</v>
      </c>
      <c r="K65" s="62">
        <f t="shared" si="247"/>
        <v>0</v>
      </c>
      <c r="L65" s="62">
        <f t="shared" si="247"/>
        <v>0</v>
      </c>
      <c r="M65" s="62">
        <f t="shared" si="247"/>
        <v>0</v>
      </c>
      <c r="N65" s="62">
        <f t="shared" si="247"/>
        <v>0</v>
      </c>
      <c r="O65" s="62">
        <f t="shared" si="247"/>
        <v>0</v>
      </c>
      <c r="P65" s="62">
        <f t="shared" si="247"/>
        <v>0</v>
      </c>
      <c r="Q65" s="62">
        <f t="shared" si="247"/>
        <v>0</v>
      </c>
      <c r="R65" s="62">
        <f t="shared" si="247"/>
        <v>0</v>
      </c>
      <c r="S65" s="62">
        <f t="shared" si="247"/>
        <v>0</v>
      </c>
      <c r="T65" s="62">
        <f t="shared" si="247"/>
        <v>1</v>
      </c>
      <c r="U65" s="62">
        <f t="shared" si="247"/>
        <v>0</v>
      </c>
      <c r="V65" s="62">
        <f t="shared" si="247"/>
        <v>0</v>
      </c>
      <c r="W65" s="62">
        <f t="shared" si="247"/>
        <v>0</v>
      </c>
      <c r="X65" s="62">
        <f t="shared" si="247"/>
        <v>0</v>
      </c>
      <c r="Y65" s="62">
        <f t="shared" si="247"/>
        <v>0</v>
      </c>
      <c r="Z65" s="62">
        <f t="shared" si="247"/>
        <v>0</v>
      </c>
      <c r="AA65" s="62">
        <f t="shared" si="247"/>
        <v>0</v>
      </c>
      <c r="AB65" s="62">
        <f t="shared" si="247"/>
        <v>0</v>
      </c>
      <c r="AC65" s="62">
        <f t="shared" si="247"/>
        <v>0</v>
      </c>
      <c r="AD65" s="62">
        <f t="shared" si="247"/>
        <v>0</v>
      </c>
      <c r="AE65" s="62">
        <f t="shared" si="247"/>
        <v>0</v>
      </c>
      <c r="AF65" s="62">
        <f t="shared" si="247"/>
        <v>0</v>
      </c>
      <c r="AG65" s="62">
        <f t="shared" si="247"/>
        <v>0</v>
      </c>
      <c r="AH65" s="62">
        <f t="shared" si="247"/>
        <v>0</v>
      </c>
      <c r="AI65" s="62">
        <f t="shared" si="247"/>
        <v>0</v>
      </c>
      <c r="AJ65" s="62">
        <f t="shared" si="247"/>
        <v>0</v>
      </c>
      <c r="AK65" s="62">
        <f t="shared" si="247"/>
        <v>0</v>
      </c>
      <c r="AL65" s="62">
        <f t="shared" si="247"/>
        <v>0</v>
      </c>
      <c r="AM65" s="62">
        <f t="shared" si="247"/>
        <v>0</v>
      </c>
      <c r="AN65" s="62">
        <f t="shared" si="247"/>
        <v>0</v>
      </c>
      <c r="AO65" s="62">
        <f t="shared" si="247"/>
        <v>0</v>
      </c>
      <c r="AP65" s="62">
        <f t="shared" si="247"/>
        <v>0</v>
      </c>
      <c r="AQ65" s="62">
        <f t="shared" si="247"/>
        <v>0</v>
      </c>
      <c r="AR65" s="62">
        <f t="shared" si="247"/>
        <v>0</v>
      </c>
      <c r="AS65" s="62">
        <f t="shared" si="247"/>
        <v>0</v>
      </c>
      <c r="AT65" s="62">
        <f t="shared" si="247"/>
        <v>0</v>
      </c>
      <c r="AU65" s="62">
        <f t="shared" si="247"/>
        <v>0</v>
      </c>
      <c r="AV65" s="62">
        <f t="shared" si="247"/>
        <v>0</v>
      </c>
      <c r="AW65" s="62">
        <f t="shared" si="247"/>
        <v>0</v>
      </c>
      <c r="AX65" s="62">
        <f t="shared" si="247"/>
        <v>0</v>
      </c>
      <c r="AY65" s="62">
        <f t="shared" si="247"/>
        <v>0</v>
      </c>
      <c r="AZ65" s="62">
        <f t="shared" si="247"/>
        <v>0</v>
      </c>
      <c r="BA65" s="62">
        <f t="shared" si="247"/>
        <v>0</v>
      </c>
      <c r="BB65" s="62">
        <f t="shared" si="247"/>
        <v>0</v>
      </c>
      <c r="BC65" s="62">
        <f t="shared" si="247"/>
        <v>0</v>
      </c>
      <c r="BD65" s="62">
        <f t="shared" si="247"/>
        <v>0</v>
      </c>
      <c r="BE65" s="62">
        <f t="shared" si="247"/>
        <v>0</v>
      </c>
      <c r="BF65" s="62">
        <f t="shared" si="247"/>
        <v>0</v>
      </c>
      <c r="BG65" s="62">
        <f t="shared" si="247"/>
        <v>0</v>
      </c>
      <c r="BH65" s="62">
        <f t="shared" si="247"/>
        <v>0</v>
      </c>
      <c r="BI65" s="62">
        <f t="shared" si="247"/>
        <v>0</v>
      </c>
    </row>
    <row r="66" spans="1:61" s="62" customFormat="1">
      <c r="A66" s="99"/>
      <c r="B66" s="95"/>
      <c r="C66" s="95"/>
      <c r="D66" s="100"/>
      <c r="E66" s="139" t="s">
        <v>49</v>
      </c>
      <c r="G66" s="62" t="s">
        <v>28</v>
      </c>
      <c r="H66" s="62">
        <f xml:space="preserve"> SUM(J66:BH66)</f>
        <v>1</v>
      </c>
      <c r="J66" s="62">
        <f t="shared" ref="J66:S66" si="248" xml:space="preserve"> I65</f>
        <v>0</v>
      </c>
      <c r="K66" s="62">
        <f t="shared" si="248"/>
        <v>0</v>
      </c>
      <c r="L66" s="62">
        <f t="shared" si="248"/>
        <v>0</v>
      </c>
      <c r="M66" s="62">
        <f t="shared" si="248"/>
        <v>0</v>
      </c>
      <c r="N66" s="62">
        <f t="shared" si="248"/>
        <v>0</v>
      </c>
      <c r="O66" s="62">
        <f t="shared" si="248"/>
        <v>0</v>
      </c>
      <c r="P66" s="62">
        <f t="shared" si="248"/>
        <v>0</v>
      </c>
      <c r="Q66" s="62">
        <f t="shared" si="248"/>
        <v>0</v>
      </c>
      <c r="R66" s="62">
        <f t="shared" si="248"/>
        <v>0</v>
      </c>
      <c r="S66" s="62">
        <f t="shared" si="248"/>
        <v>0</v>
      </c>
      <c r="T66" s="62">
        <f t="shared" ref="T66" si="249" xml:space="preserve"> S65</f>
        <v>0</v>
      </c>
      <c r="U66" s="62">
        <f t="shared" ref="U66" si="250" xml:space="preserve"> T65</f>
        <v>1</v>
      </c>
      <c r="V66" s="62">
        <f t="shared" ref="V66" si="251" xml:space="preserve"> U65</f>
        <v>0</v>
      </c>
      <c r="W66" s="62">
        <f t="shared" ref="W66" si="252" xml:space="preserve"> V65</f>
        <v>0</v>
      </c>
      <c r="X66" s="62">
        <f t="shared" ref="X66" si="253" xml:space="preserve"> W65</f>
        <v>0</v>
      </c>
      <c r="Y66" s="62">
        <f t="shared" ref="Y66" si="254" xml:space="preserve"> X65</f>
        <v>0</v>
      </c>
      <c r="Z66" s="62">
        <f t="shared" ref="Z66" si="255" xml:space="preserve"> Y65</f>
        <v>0</v>
      </c>
      <c r="AA66" s="62">
        <f t="shared" ref="AA66" si="256" xml:space="preserve"> Z65</f>
        <v>0</v>
      </c>
      <c r="AB66" s="62">
        <f t="shared" ref="AB66" si="257" xml:space="preserve"> AA65</f>
        <v>0</v>
      </c>
      <c r="AC66" s="62">
        <f t="shared" ref="AC66" si="258" xml:space="preserve"> AB65</f>
        <v>0</v>
      </c>
      <c r="AD66" s="62">
        <f t="shared" ref="AD66" si="259" xml:space="preserve"> AC65</f>
        <v>0</v>
      </c>
      <c r="AE66" s="62">
        <f t="shared" ref="AE66" si="260" xml:space="preserve"> AD65</f>
        <v>0</v>
      </c>
      <c r="AF66" s="62">
        <f t="shared" ref="AF66" si="261" xml:space="preserve"> AE65</f>
        <v>0</v>
      </c>
      <c r="AG66" s="62">
        <f t="shared" ref="AG66" si="262" xml:space="preserve"> AF65</f>
        <v>0</v>
      </c>
      <c r="AH66" s="62">
        <f t="shared" ref="AH66" si="263" xml:space="preserve"> AG65</f>
        <v>0</v>
      </c>
      <c r="AI66" s="62">
        <f t="shared" ref="AI66" si="264" xml:space="preserve"> AH65</f>
        <v>0</v>
      </c>
      <c r="AJ66" s="62">
        <f t="shared" ref="AJ66" si="265" xml:space="preserve"> AI65</f>
        <v>0</v>
      </c>
      <c r="AK66" s="62">
        <f t="shared" ref="AK66" si="266" xml:space="preserve"> AJ65</f>
        <v>0</v>
      </c>
      <c r="AL66" s="62">
        <f t="shared" ref="AL66" si="267" xml:space="preserve"> AK65</f>
        <v>0</v>
      </c>
      <c r="AM66" s="62">
        <f t="shared" ref="AM66" si="268" xml:space="preserve"> AL65</f>
        <v>0</v>
      </c>
      <c r="AN66" s="62">
        <f t="shared" ref="AN66" si="269" xml:space="preserve"> AM65</f>
        <v>0</v>
      </c>
      <c r="AO66" s="62">
        <f t="shared" ref="AO66" si="270" xml:space="preserve"> AN65</f>
        <v>0</v>
      </c>
      <c r="AP66" s="62">
        <f t="shared" ref="AP66" si="271" xml:space="preserve"> AO65</f>
        <v>0</v>
      </c>
      <c r="AQ66" s="62">
        <f t="shared" ref="AQ66" si="272" xml:space="preserve"> AP65</f>
        <v>0</v>
      </c>
      <c r="AR66" s="62">
        <f t="shared" ref="AR66" si="273" xml:space="preserve"> AQ65</f>
        <v>0</v>
      </c>
      <c r="AS66" s="62">
        <f t="shared" ref="AS66" si="274" xml:space="preserve"> AR65</f>
        <v>0</v>
      </c>
      <c r="AT66" s="62">
        <f t="shared" ref="AT66" si="275" xml:space="preserve"> AS65</f>
        <v>0</v>
      </c>
      <c r="AU66" s="62">
        <f t="shared" ref="AU66" si="276" xml:space="preserve"> AT65</f>
        <v>0</v>
      </c>
      <c r="AV66" s="62">
        <f t="shared" ref="AV66" si="277" xml:space="preserve"> AU65</f>
        <v>0</v>
      </c>
      <c r="AW66" s="62">
        <f t="shared" ref="AW66" si="278" xml:space="preserve"> AV65</f>
        <v>0</v>
      </c>
      <c r="AX66" s="62">
        <f t="shared" ref="AX66" si="279" xml:space="preserve"> AW65</f>
        <v>0</v>
      </c>
      <c r="AY66" s="62">
        <f t="shared" ref="AY66" si="280" xml:space="preserve"> AX65</f>
        <v>0</v>
      </c>
      <c r="AZ66" s="62">
        <f t="shared" ref="AZ66" si="281" xml:space="preserve"> AY65</f>
        <v>0</v>
      </c>
      <c r="BA66" s="62">
        <f t="shared" ref="BA66" si="282" xml:space="preserve"> AZ65</f>
        <v>0</v>
      </c>
      <c r="BB66" s="62">
        <f t="shared" ref="BB66" si="283" xml:space="preserve"> BA65</f>
        <v>0</v>
      </c>
      <c r="BC66" s="62">
        <f t="shared" ref="BC66" si="284" xml:space="preserve"> BB65</f>
        <v>0</v>
      </c>
      <c r="BD66" s="62">
        <f t="shared" ref="BD66" si="285" xml:space="preserve"> BC65</f>
        <v>0</v>
      </c>
      <c r="BE66" s="62">
        <f t="shared" ref="BE66" si="286" xml:space="preserve"> BD65</f>
        <v>0</v>
      </c>
      <c r="BF66" s="62">
        <f t="shared" ref="BF66" si="287" xml:space="preserve"> BE65</f>
        <v>0</v>
      </c>
      <c r="BG66" s="62">
        <f t="shared" ref="BG66" si="288" xml:space="preserve"> BF65</f>
        <v>0</v>
      </c>
      <c r="BH66" s="62">
        <f t="shared" ref="BH66" si="289" xml:space="preserve"> BG65</f>
        <v>0</v>
      </c>
      <c r="BI66" s="62">
        <f t="shared" ref="BI66" si="290" xml:space="preserve"> BH65</f>
        <v>0</v>
      </c>
    </row>
    <row r="67" spans="1:61" s="62" customFormat="1">
      <c r="A67" s="99"/>
      <c r="B67" s="95"/>
      <c r="C67" s="95"/>
      <c r="D67" s="100"/>
      <c r="E67" s="139"/>
    </row>
    <row r="68" spans="1:61" s="62" customFormat="1">
      <c r="A68" s="99"/>
      <c r="B68" s="95"/>
      <c r="C68" s="95"/>
      <c r="D68" s="100"/>
      <c r="E68" s="139" t="str">
        <f t="shared" ref="E68:BI68" si="291" xml:space="preserve"> E$66</f>
        <v>1st Post Last Forecast Period Flag</v>
      </c>
      <c r="F68" s="62">
        <f t="shared" si="291"/>
        <v>0</v>
      </c>
      <c r="G68" s="62" t="str">
        <f t="shared" si="291"/>
        <v>flag</v>
      </c>
      <c r="H68" s="62">
        <f t="shared" si="291"/>
        <v>1</v>
      </c>
      <c r="I68" s="62">
        <f t="shared" si="291"/>
        <v>0</v>
      </c>
      <c r="J68" s="62">
        <f t="shared" si="291"/>
        <v>0</v>
      </c>
      <c r="K68" s="62">
        <f t="shared" si="291"/>
        <v>0</v>
      </c>
      <c r="L68" s="62">
        <f t="shared" si="291"/>
        <v>0</v>
      </c>
      <c r="M68" s="62">
        <f t="shared" si="291"/>
        <v>0</v>
      </c>
      <c r="N68" s="62">
        <f t="shared" si="291"/>
        <v>0</v>
      </c>
      <c r="O68" s="62">
        <f t="shared" si="291"/>
        <v>0</v>
      </c>
      <c r="P68" s="62">
        <f t="shared" si="291"/>
        <v>0</v>
      </c>
      <c r="Q68" s="62">
        <f t="shared" si="291"/>
        <v>0</v>
      </c>
      <c r="R68" s="62">
        <f t="shared" si="291"/>
        <v>0</v>
      </c>
      <c r="S68" s="62">
        <f t="shared" si="291"/>
        <v>0</v>
      </c>
      <c r="T68" s="62">
        <f t="shared" si="291"/>
        <v>0</v>
      </c>
      <c r="U68" s="62">
        <f t="shared" si="291"/>
        <v>1</v>
      </c>
      <c r="V68" s="62">
        <f t="shared" si="291"/>
        <v>0</v>
      </c>
      <c r="W68" s="62">
        <f t="shared" si="291"/>
        <v>0</v>
      </c>
      <c r="X68" s="62">
        <f t="shared" si="291"/>
        <v>0</v>
      </c>
      <c r="Y68" s="62">
        <f t="shared" si="291"/>
        <v>0</v>
      </c>
      <c r="Z68" s="62">
        <f t="shared" si="291"/>
        <v>0</v>
      </c>
      <c r="AA68" s="62">
        <f t="shared" si="291"/>
        <v>0</v>
      </c>
      <c r="AB68" s="62">
        <f t="shared" si="291"/>
        <v>0</v>
      </c>
      <c r="AC68" s="62">
        <f t="shared" si="291"/>
        <v>0</v>
      </c>
      <c r="AD68" s="62">
        <f t="shared" si="291"/>
        <v>0</v>
      </c>
      <c r="AE68" s="62">
        <f t="shared" si="291"/>
        <v>0</v>
      </c>
      <c r="AF68" s="62">
        <f t="shared" si="291"/>
        <v>0</v>
      </c>
      <c r="AG68" s="62">
        <f t="shared" si="291"/>
        <v>0</v>
      </c>
      <c r="AH68" s="62">
        <f t="shared" si="291"/>
        <v>0</v>
      </c>
      <c r="AI68" s="62">
        <f t="shared" si="291"/>
        <v>0</v>
      </c>
      <c r="AJ68" s="62">
        <f t="shared" si="291"/>
        <v>0</v>
      </c>
      <c r="AK68" s="62">
        <f t="shared" si="291"/>
        <v>0</v>
      </c>
      <c r="AL68" s="62">
        <f t="shared" si="291"/>
        <v>0</v>
      </c>
      <c r="AM68" s="62">
        <f t="shared" si="291"/>
        <v>0</v>
      </c>
      <c r="AN68" s="62">
        <f t="shared" si="291"/>
        <v>0</v>
      </c>
      <c r="AO68" s="62">
        <f t="shared" si="291"/>
        <v>0</v>
      </c>
      <c r="AP68" s="62">
        <f t="shared" si="291"/>
        <v>0</v>
      </c>
      <c r="AQ68" s="62">
        <f t="shared" si="291"/>
        <v>0</v>
      </c>
      <c r="AR68" s="62">
        <f t="shared" si="291"/>
        <v>0</v>
      </c>
      <c r="AS68" s="62">
        <f t="shared" si="291"/>
        <v>0</v>
      </c>
      <c r="AT68" s="62">
        <f t="shared" si="291"/>
        <v>0</v>
      </c>
      <c r="AU68" s="62">
        <f t="shared" si="291"/>
        <v>0</v>
      </c>
      <c r="AV68" s="62">
        <f t="shared" si="291"/>
        <v>0</v>
      </c>
      <c r="AW68" s="62">
        <f t="shared" si="291"/>
        <v>0</v>
      </c>
      <c r="AX68" s="62">
        <f t="shared" si="291"/>
        <v>0</v>
      </c>
      <c r="AY68" s="62">
        <f t="shared" si="291"/>
        <v>0</v>
      </c>
      <c r="AZ68" s="62">
        <f t="shared" si="291"/>
        <v>0</v>
      </c>
      <c r="BA68" s="62">
        <f t="shared" si="291"/>
        <v>0</v>
      </c>
      <c r="BB68" s="62">
        <f t="shared" si="291"/>
        <v>0</v>
      </c>
      <c r="BC68" s="62">
        <f t="shared" si="291"/>
        <v>0</v>
      </c>
      <c r="BD68" s="62">
        <f t="shared" si="291"/>
        <v>0</v>
      </c>
      <c r="BE68" s="62">
        <f t="shared" si="291"/>
        <v>0</v>
      </c>
      <c r="BF68" s="62">
        <f t="shared" si="291"/>
        <v>0</v>
      </c>
      <c r="BG68" s="62">
        <f t="shared" si="291"/>
        <v>0</v>
      </c>
      <c r="BH68" s="62">
        <f t="shared" si="291"/>
        <v>0</v>
      </c>
      <c r="BI68" s="62">
        <f t="shared" si="291"/>
        <v>0</v>
      </c>
    </row>
    <row r="69" spans="1:61" s="62" customFormat="1">
      <c r="A69" s="99"/>
      <c r="B69" s="95"/>
      <c r="C69" s="95"/>
      <c r="D69" s="100"/>
      <c r="E69" s="139" t="s">
        <v>50</v>
      </c>
      <c r="G69" s="62" t="s">
        <v>28</v>
      </c>
      <c r="H69" s="62">
        <f xml:space="preserve"> SUM(J69:BH69)</f>
        <v>40</v>
      </c>
      <c r="I69" s="13"/>
      <c r="J69" s="62">
        <f t="shared" ref="J69:S69" si="292" xml:space="preserve"> I69 + J68</f>
        <v>0</v>
      </c>
      <c r="K69" s="62">
        <f t="shared" si="292"/>
        <v>0</v>
      </c>
      <c r="L69" s="62">
        <f t="shared" si="292"/>
        <v>0</v>
      </c>
      <c r="M69" s="62">
        <f t="shared" si="292"/>
        <v>0</v>
      </c>
      <c r="N69" s="62">
        <f t="shared" si="292"/>
        <v>0</v>
      </c>
      <c r="O69" s="62">
        <f t="shared" si="292"/>
        <v>0</v>
      </c>
      <c r="P69" s="62">
        <f t="shared" si="292"/>
        <v>0</v>
      </c>
      <c r="Q69" s="62">
        <f t="shared" si="292"/>
        <v>0</v>
      </c>
      <c r="R69" s="62">
        <f t="shared" si="292"/>
        <v>0</v>
      </c>
      <c r="S69" s="62">
        <f t="shared" si="292"/>
        <v>0</v>
      </c>
      <c r="T69" s="62">
        <f t="shared" ref="T69" si="293" xml:space="preserve"> S69 + T68</f>
        <v>0</v>
      </c>
      <c r="U69" s="62">
        <f t="shared" ref="U69" si="294" xml:space="preserve"> T69 + U68</f>
        <v>1</v>
      </c>
      <c r="V69" s="62">
        <f t="shared" ref="V69" si="295" xml:space="preserve"> U69 + V68</f>
        <v>1</v>
      </c>
      <c r="W69" s="62">
        <f t="shared" ref="W69" si="296" xml:space="preserve"> V69 + W68</f>
        <v>1</v>
      </c>
      <c r="X69" s="62">
        <f t="shared" ref="X69" si="297" xml:space="preserve"> W69 + X68</f>
        <v>1</v>
      </c>
      <c r="Y69" s="62">
        <f t="shared" ref="Y69" si="298" xml:space="preserve"> X69 + Y68</f>
        <v>1</v>
      </c>
      <c r="Z69" s="62">
        <f t="shared" ref="Z69" si="299" xml:space="preserve"> Y69 + Z68</f>
        <v>1</v>
      </c>
      <c r="AA69" s="62">
        <f t="shared" ref="AA69" si="300" xml:space="preserve"> Z69 + AA68</f>
        <v>1</v>
      </c>
      <c r="AB69" s="62">
        <f t="shared" ref="AB69" si="301" xml:space="preserve"> AA69 + AB68</f>
        <v>1</v>
      </c>
      <c r="AC69" s="62">
        <f t="shared" ref="AC69" si="302" xml:space="preserve"> AB69 + AC68</f>
        <v>1</v>
      </c>
      <c r="AD69" s="62">
        <f t="shared" ref="AD69" si="303" xml:space="preserve"> AC69 + AD68</f>
        <v>1</v>
      </c>
      <c r="AE69" s="62">
        <f t="shared" ref="AE69" si="304" xml:space="preserve"> AD69 + AE68</f>
        <v>1</v>
      </c>
      <c r="AF69" s="62">
        <f t="shared" ref="AF69" si="305" xml:space="preserve"> AE69 + AF68</f>
        <v>1</v>
      </c>
      <c r="AG69" s="62">
        <f t="shared" ref="AG69" si="306" xml:space="preserve"> AF69 + AG68</f>
        <v>1</v>
      </c>
      <c r="AH69" s="62">
        <f t="shared" ref="AH69" si="307" xml:space="preserve"> AG69 + AH68</f>
        <v>1</v>
      </c>
      <c r="AI69" s="62">
        <f t="shared" ref="AI69" si="308" xml:space="preserve"> AH69 + AI68</f>
        <v>1</v>
      </c>
      <c r="AJ69" s="62">
        <f t="shared" ref="AJ69" si="309" xml:space="preserve"> AI69 + AJ68</f>
        <v>1</v>
      </c>
      <c r="AK69" s="62">
        <f t="shared" ref="AK69" si="310" xml:space="preserve"> AJ69 + AK68</f>
        <v>1</v>
      </c>
      <c r="AL69" s="62">
        <f t="shared" ref="AL69" si="311" xml:space="preserve"> AK69 + AL68</f>
        <v>1</v>
      </c>
      <c r="AM69" s="62">
        <f t="shared" ref="AM69" si="312" xml:space="preserve"> AL69 + AM68</f>
        <v>1</v>
      </c>
      <c r="AN69" s="62">
        <f t="shared" ref="AN69" si="313" xml:space="preserve"> AM69 + AN68</f>
        <v>1</v>
      </c>
      <c r="AO69" s="62">
        <f t="shared" ref="AO69" si="314" xml:space="preserve"> AN69 + AO68</f>
        <v>1</v>
      </c>
      <c r="AP69" s="62">
        <f t="shared" ref="AP69" si="315" xml:space="preserve"> AO69 + AP68</f>
        <v>1</v>
      </c>
      <c r="AQ69" s="62">
        <f t="shared" ref="AQ69" si="316" xml:space="preserve"> AP69 + AQ68</f>
        <v>1</v>
      </c>
      <c r="AR69" s="62">
        <f t="shared" ref="AR69" si="317" xml:space="preserve"> AQ69 + AR68</f>
        <v>1</v>
      </c>
      <c r="AS69" s="62">
        <f t="shared" ref="AS69" si="318" xml:space="preserve"> AR69 + AS68</f>
        <v>1</v>
      </c>
      <c r="AT69" s="62">
        <f t="shared" ref="AT69" si="319" xml:space="preserve"> AS69 + AT68</f>
        <v>1</v>
      </c>
      <c r="AU69" s="62">
        <f t="shared" ref="AU69" si="320" xml:space="preserve"> AT69 + AU68</f>
        <v>1</v>
      </c>
      <c r="AV69" s="62">
        <f t="shared" ref="AV69" si="321" xml:space="preserve"> AU69 + AV68</f>
        <v>1</v>
      </c>
      <c r="AW69" s="62">
        <f t="shared" ref="AW69" si="322" xml:space="preserve"> AV69 + AW68</f>
        <v>1</v>
      </c>
      <c r="AX69" s="62">
        <f t="shared" ref="AX69" si="323" xml:space="preserve"> AW69 + AX68</f>
        <v>1</v>
      </c>
      <c r="AY69" s="62">
        <f t="shared" ref="AY69" si="324" xml:space="preserve"> AX69 + AY68</f>
        <v>1</v>
      </c>
      <c r="AZ69" s="62">
        <f t="shared" ref="AZ69" si="325" xml:space="preserve"> AY69 + AZ68</f>
        <v>1</v>
      </c>
      <c r="BA69" s="62">
        <f t="shared" ref="BA69" si="326" xml:space="preserve"> AZ69 + BA68</f>
        <v>1</v>
      </c>
      <c r="BB69" s="62">
        <f t="shared" ref="BB69" si="327" xml:space="preserve"> BA69 + BB68</f>
        <v>1</v>
      </c>
      <c r="BC69" s="62">
        <f t="shared" ref="BC69" si="328" xml:space="preserve"> BB69 + BC68</f>
        <v>1</v>
      </c>
      <c r="BD69" s="62">
        <f t="shared" ref="BD69" si="329" xml:space="preserve"> BC69 + BD68</f>
        <v>1</v>
      </c>
      <c r="BE69" s="62">
        <f t="shared" ref="BE69" si="330" xml:space="preserve"> BD69 + BE68</f>
        <v>1</v>
      </c>
      <c r="BF69" s="62">
        <f t="shared" ref="BF69" si="331" xml:space="preserve"> BE69 + BF68</f>
        <v>1</v>
      </c>
      <c r="BG69" s="62">
        <f t="shared" ref="BG69" si="332" xml:space="preserve"> BF69 + BG68</f>
        <v>1</v>
      </c>
      <c r="BH69" s="62">
        <f t="shared" ref="BH69" si="333" xml:space="preserve"> BG69 + BH68</f>
        <v>1</v>
      </c>
      <c r="BI69" s="62">
        <f t="shared" ref="BI69" si="334" xml:space="preserve"> BH69 + BI68</f>
        <v>1</v>
      </c>
    </row>
    <row r="70" spans="1:61" s="62" customFormat="1">
      <c r="A70" s="99"/>
      <c r="B70" s="95"/>
      <c r="C70" s="95"/>
      <c r="D70" s="100"/>
      <c r="E70" s="139" t="s">
        <v>51</v>
      </c>
      <c r="F70" s="62">
        <f xml:space="preserve"> SUM(J69:BH69)</f>
        <v>40</v>
      </c>
      <c r="G70" s="62" t="s">
        <v>40</v>
      </c>
    </row>
    <row r="71" spans="1:61" s="59" customFormat="1">
      <c r="A71" s="89"/>
      <c r="B71" s="95"/>
      <c r="C71" s="95"/>
      <c r="D71" s="91"/>
      <c r="E71" s="137"/>
    </row>
    <row r="72" spans="1:61" s="59" customFormat="1">
      <c r="A72" s="89"/>
      <c r="B72" s="95"/>
      <c r="C72" s="95"/>
      <c r="D72" s="91"/>
      <c r="E72" s="137"/>
    </row>
    <row r="73" spans="1:61" s="15" customFormat="1">
      <c r="A73" s="96" t="s">
        <v>52</v>
      </c>
      <c r="B73" s="97"/>
      <c r="C73" s="97"/>
      <c r="D73" s="98"/>
      <c r="E73" s="138"/>
    </row>
    <row r="74" spans="1:61" s="59" customFormat="1">
      <c r="A74" s="89"/>
      <c r="B74" s="95"/>
      <c r="C74" s="95"/>
      <c r="D74" s="91"/>
      <c r="E74" s="137"/>
    </row>
    <row r="75" spans="1:61" s="59" customFormat="1">
      <c r="A75" s="89"/>
      <c r="B75" s="95"/>
      <c r="C75" s="95"/>
      <c r="D75" s="91"/>
      <c r="E75" s="137" t="str">
        <f xml:space="preserve"> E$13</f>
        <v>Model Column Total</v>
      </c>
      <c r="F75" s="59">
        <f xml:space="preserve"> F$13</f>
        <v>51</v>
      </c>
      <c r="G75" s="59" t="str">
        <f xml:space="preserve"> G$13</f>
        <v>column</v>
      </c>
      <c r="H75" s="59">
        <f t="shared" ref="H75:BI75" si="335" xml:space="preserve"> H$13</f>
        <v>0</v>
      </c>
      <c r="I75" s="59">
        <f t="shared" si="335"/>
        <v>0</v>
      </c>
      <c r="J75" s="59">
        <f t="shared" si="335"/>
        <v>0</v>
      </c>
      <c r="K75" s="59">
        <f t="shared" si="335"/>
        <v>0</v>
      </c>
      <c r="L75" s="59">
        <f t="shared" si="335"/>
        <v>0</v>
      </c>
      <c r="M75" s="59">
        <f t="shared" si="335"/>
        <v>0</v>
      </c>
      <c r="N75" s="59">
        <f t="shared" si="335"/>
        <v>0</v>
      </c>
      <c r="O75" s="59">
        <f t="shared" si="335"/>
        <v>0</v>
      </c>
      <c r="P75" s="59">
        <f t="shared" si="335"/>
        <v>0</v>
      </c>
      <c r="Q75" s="59">
        <f t="shared" si="335"/>
        <v>0</v>
      </c>
      <c r="R75" s="59">
        <f t="shared" si="335"/>
        <v>0</v>
      </c>
      <c r="S75" s="59">
        <f t="shared" si="335"/>
        <v>0</v>
      </c>
      <c r="T75" s="59">
        <f t="shared" si="335"/>
        <v>0</v>
      </c>
      <c r="U75" s="59">
        <f t="shared" si="335"/>
        <v>0</v>
      </c>
      <c r="V75" s="59">
        <f t="shared" si="335"/>
        <v>0</v>
      </c>
      <c r="W75" s="59">
        <f t="shared" si="335"/>
        <v>0</v>
      </c>
      <c r="X75" s="59">
        <f t="shared" si="335"/>
        <v>0</v>
      </c>
      <c r="Y75" s="59">
        <f t="shared" si="335"/>
        <v>0</v>
      </c>
      <c r="Z75" s="59">
        <f t="shared" si="335"/>
        <v>0</v>
      </c>
      <c r="AA75" s="59">
        <f t="shared" si="335"/>
        <v>0</v>
      </c>
      <c r="AB75" s="59">
        <f t="shared" si="335"/>
        <v>0</v>
      </c>
      <c r="AC75" s="59">
        <f t="shared" si="335"/>
        <v>0</v>
      </c>
      <c r="AD75" s="59">
        <f t="shared" si="335"/>
        <v>0</v>
      </c>
      <c r="AE75" s="59">
        <f t="shared" si="335"/>
        <v>0</v>
      </c>
      <c r="AF75" s="59">
        <f t="shared" si="335"/>
        <v>0</v>
      </c>
      <c r="AG75" s="59">
        <f t="shared" si="335"/>
        <v>0</v>
      </c>
      <c r="AH75" s="59">
        <f t="shared" si="335"/>
        <v>0</v>
      </c>
      <c r="AI75" s="59">
        <f t="shared" si="335"/>
        <v>0</v>
      </c>
      <c r="AJ75" s="59">
        <f t="shared" si="335"/>
        <v>0</v>
      </c>
      <c r="AK75" s="59">
        <f t="shared" si="335"/>
        <v>0</v>
      </c>
      <c r="AL75" s="59">
        <f t="shared" si="335"/>
        <v>0</v>
      </c>
      <c r="AM75" s="59">
        <f t="shared" si="335"/>
        <v>0</v>
      </c>
      <c r="AN75" s="59">
        <f t="shared" si="335"/>
        <v>0</v>
      </c>
      <c r="AO75" s="59">
        <f t="shared" si="335"/>
        <v>0</v>
      </c>
      <c r="AP75" s="59">
        <f t="shared" si="335"/>
        <v>0</v>
      </c>
      <c r="AQ75" s="59">
        <f t="shared" si="335"/>
        <v>0</v>
      </c>
      <c r="AR75" s="59">
        <f t="shared" si="335"/>
        <v>0</v>
      </c>
      <c r="AS75" s="59">
        <f t="shared" si="335"/>
        <v>0</v>
      </c>
      <c r="AT75" s="59">
        <f t="shared" si="335"/>
        <v>0</v>
      </c>
      <c r="AU75" s="59">
        <f t="shared" si="335"/>
        <v>0</v>
      </c>
      <c r="AV75" s="59">
        <f t="shared" si="335"/>
        <v>0</v>
      </c>
      <c r="AW75" s="59">
        <f t="shared" si="335"/>
        <v>0</v>
      </c>
      <c r="AX75" s="59">
        <f t="shared" si="335"/>
        <v>0</v>
      </c>
      <c r="AY75" s="59">
        <f t="shared" si="335"/>
        <v>0</v>
      </c>
      <c r="AZ75" s="59">
        <f t="shared" si="335"/>
        <v>0</v>
      </c>
      <c r="BA75" s="59">
        <f t="shared" si="335"/>
        <v>0</v>
      </c>
      <c r="BB75" s="59">
        <f t="shared" si="335"/>
        <v>0</v>
      </c>
      <c r="BC75" s="59">
        <f t="shared" si="335"/>
        <v>0</v>
      </c>
      <c r="BD75" s="59">
        <f t="shared" si="335"/>
        <v>0</v>
      </c>
      <c r="BE75" s="59">
        <f t="shared" si="335"/>
        <v>0</v>
      </c>
      <c r="BF75" s="59">
        <f t="shared" si="335"/>
        <v>0</v>
      </c>
      <c r="BG75" s="59">
        <f t="shared" si="335"/>
        <v>0</v>
      </c>
      <c r="BH75" s="59">
        <f t="shared" si="335"/>
        <v>0</v>
      </c>
      <c r="BI75" s="59">
        <f t="shared" si="335"/>
        <v>0</v>
      </c>
    </row>
    <row r="76" spans="1:61" s="59" customFormat="1">
      <c r="A76" s="89"/>
      <c r="B76" s="95"/>
      <c r="C76" s="95"/>
      <c r="D76" s="91" t="s">
        <v>33</v>
      </c>
      <c r="E76" s="137" t="str">
        <f xml:space="preserve"> E$37</f>
        <v>Pre Forecast Period Total</v>
      </c>
      <c r="F76" s="59">
        <f xml:space="preserve"> F$37</f>
        <v>1</v>
      </c>
      <c r="G76" s="59" t="str">
        <f xml:space="preserve"> G$37</f>
        <v>columns</v>
      </c>
      <c r="H76" s="59">
        <f t="shared" ref="H76:BI76" si="336" xml:space="preserve"> H$37</f>
        <v>0</v>
      </c>
      <c r="I76" s="59">
        <f t="shared" si="336"/>
        <v>0</v>
      </c>
      <c r="J76" s="59">
        <f t="shared" si="336"/>
        <v>0</v>
      </c>
      <c r="K76" s="59">
        <f t="shared" si="336"/>
        <v>0</v>
      </c>
      <c r="L76" s="59">
        <f t="shared" si="336"/>
        <v>0</v>
      </c>
      <c r="M76" s="59">
        <f t="shared" si="336"/>
        <v>0</v>
      </c>
      <c r="N76" s="59">
        <f t="shared" si="336"/>
        <v>0</v>
      </c>
      <c r="O76" s="59">
        <f t="shared" si="336"/>
        <v>0</v>
      </c>
      <c r="P76" s="59">
        <f t="shared" si="336"/>
        <v>0</v>
      </c>
      <c r="Q76" s="59">
        <f t="shared" si="336"/>
        <v>0</v>
      </c>
      <c r="R76" s="59">
        <f t="shared" si="336"/>
        <v>0</v>
      </c>
      <c r="S76" s="59">
        <f t="shared" si="336"/>
        <v>0</v>
      </c>
      <c r="T76" s="59">
        <f t="shared" si="336"/>
        <v>0</v>
      </c>
      <c r="U76" s="59">
        <f t="shared" si="336"/>
        <v>0</v>
      </c>
      <c r="V76" s="59">
        <f t="shared" si="336"/>
        <v>0</v>
      </c>
      <c r="W76" s="59">
        <f t="shared" si="336"/>
        <v>0</v>
      </c>
      <c r="X76" s="59">
        <f t="shared" si="336"/>
        <v>0</v>
      </c>
      <c r="Y76" s="59">
        <f t="shared" si="336"/>
        <v>0</v>
      </c>
      <c r="Z76" s="59">
        <f t="shared" si="336"/>
        <v>0</v>
      </c>
      <c r="AA76" s="59">
        <f t="shared" si="336"/>
        <v>0</v>
      </c>
      <c r="AB76" s="59">
        <f t="shared" si="336"/>
        <v>0</v>
      </c>
      <c r="AC76" s="59">
        <f t="shared" si="336"/>
        <v>0</v>
      </c>
      <c r="AD76" s="59">
        <f t="shared" si="336"/>
        <v>0</v>
      </c>
      <c r="AE76" s="59">
        <f t="shared" si="336"/>
        <v>0</v>
      </c>
      <c r="AF76" s="59">
        <f t="shared" si="336"/>
        <v>0</v>
      </c>
      <c r="AG76" s="59">
        <f t="shared" si="336"/>
        <v>0</v>
      </c>
      <c r="AH76" s="59">
        <f t="shared" si="336"/>
        <v>0</v>
      </c>
      <c r="AI76" s="59">
        <f t="shared" si="336"/>
        <v>0</v>
      </c>
      <c r="AJ76" s="59">
        <f t="shared" si="336"/>
        <v>0</v>
      </c>
      <c r="AK76" s="59">
        <f t="shared" si="336"/>
        <v>0</v>
      </c>
      <c r="AL76" s="59">
        <f t="shared" si="336"/>
        <v>0</v>
      </c>
      <c r="AM76" s="59">
        <f t="shared" si="336"/>
        <v>0</v>
      </c>
      <c r="AN76" s="59">
        <f t="shared" si="336"/>
        <v>0</v>
      </c>
      <c r="AO76" s="59">
        <f t="shared" si="336"/>
        <v>0</v>
      </c>
      <c r="AP76" s="59">
        <f t="shared" si="336"/>
        <v>0</v>
      </c>
      <c r="AQ76" s="59">
        <f t="shared" si="336"/>
        <v>0</v>
      </c>
      <c r="AR76" s="59">
        <f t="shared" si="336"/>
        <v>0</v>
      </c>
      <c r="AS76" s="59">
        <f t="shared" si="336"/>
        <v>0</v>
      </c>
      <c r="AT76" s="59">
        <f t="shared" si="336"/>
        <v>0</v>
      </c>
      <c r="AU76" s="59">
        <f t="shared" si="336"/>
        <v>0</v>
      </c>
      <c r="AV76" s="59">
        <f t="shared" si="336"/>
        <v>0</v>
      </c>
      <c r="AW76" s="59">
        <f t="shared" si="336"/>
        <v>0</v>
      </c>
      <c r="AX76" s="59">
        <f t="shared" si="336"/>
        <v>0</v>
      </c>
      <c r="AY76" s="59">
        <f t="shared" si="336"/>
        <v>0</v>
      </c>
      <c r="AZ76" s="59">
        <f t="shared" si="336"/>
        <v>0</v>
      </c>
      <c r="BA76" s="59">
        <f t="shared" si="336"/>
        <v>0</v>
      </c>
      <c r="BB76" s="59">
        <f t="shared" si="336"/>
        <v>0</v>
      </c>
      <c r="BC76" s="59">
        <f t="shared" si="336"/>
        <v>0</v>
      </c>
      <c r="BD76" s="59">
        <f t="shared" si="336"/>
        <v>0</v>
      </c>
      <c r="BE76" s="59">
        <f t="shared" si="336"/>
        <v>0</v>
      </c>
      <c r="BF76" s="59">
        <f t="shared" si="336"/>
        <v>0</v>
      </c>
      <c r="BG76" s="59">
        <f t="shared" si="336"/>
        <v>0</v>
      </c>
      <c r="BH76" s="59">
        <f t="shared" si="336"/>
        <v>0</v>
      </c>
      <c r="BI76" s="59">
        <f t="shared" si="336"/>
        <v>0</v>
      </c>
    </row>
    <row r="77" spans="1:61" s="59" customFormat="1">
      <c r="A77" s="89"/>
      <c r="B77" s="95"/>
      <c r="C77" s="95"/>
      <c r="D77" s="91" t="s">
        <v>33</v>
      </c>
      <c r="E77" s="137" t="str">
        <f xml:space="preserve"> E$56</f>
        <v xml:space="preserve">Forecast Period Total </v>
      </c>
      <c r="F77" s="59">
        <f xml:space="preserve"> F$56</f>
        <v>10</v>
      </c>
      <c r="G77" s="59" t="str">
        <f xml:space="preserve"> G$56</f>
        <v>columns</v>
      </c>
      <c r="H77" s="59">
        <f t="shared" ref="H77:BI77" si="337" xml:space="preserve"> H$56</f>
        <v>0</v>
      </c>
      <c r="I77" s="59">
        <f t="shared" si="337"/>
        <v>0</v>
      </c>
      <c r="J77" s="59">
        <f t="shared" si="337"/>
        <v>0</v>
      </c>
      <c r="K77" s="59">
        <f t="shared" si="337"/>
        <v>0</v>
      </c>
      <c r="L77" s="59">
        <f t="shared" si="337"/>
        <v>0</v>
      </c>
      <c r="M77" s="59">
        <f t="shared" si="337"/>
        <v>0</v>
      </c>
      <c r="N77" s="59">
        <f t="shared" si="337"/>
        <v>0</v>
      </c>
      <c r="O77" s="59">
        <f t="shared" si="337"/>
        <v>0</v>
      </c>
      <c r="P77" s="59">
        <f t="shared" si="337"/>
        <v>0</v>
      </c>
      <c r="Q77" s="59">
        <f t="shared" si="337"/>
        <v>0</v>
      </c>
      <c r="R77" s="59">
        <f t="shared" si="337"/>
        <v>0</v>
      </c>
      <c r="S77" s="59">
        <f t="shared" si="337"/>
        <v>0</v>
      </c>
      <c r="T77" s="59">
        <f t="shared" si="337"/>
        <v>0</v>
      </c>
      <c r="U77" s="59">
        <f t="shared" si="337"/>
        <v>0</v>
      </c>
      <c r="V77" s="59">
        <f t="shared" si="337"/>
        <v>0</v>
      </c>
      <c r="W77" s="59">
        <f t="shared" si="337"/>
        <v>0</v>
      </c>
      <c r="X77" s="59">
        <f t="shared" si="337"/>
        <v>0</v>
      </c>
      <c r="Y77" s="59">
        <f t="shared" si="337"/>
        <v>0</v>
      </c>
      <c r="Z77" s="59">
        <f t="shared" si="337"/>
        <v>0</v>
      </c>
      <c r="AA77" s="59">
        <f t="shared" si="337"/>
        <v>0</v>
      </c>
      <c r="AB77" s="59">
        <f t="shared" si="337"/>
        <v>0</v>
      </c>
      <c r="AC77" s="59">
        <f t="shared" si="337"/>
        <v>0</v>
      </c>
      <c r="AD77" s="59">
        <f t="shared" si="337"/>
        <v>0</v>
      </c>
      <c r="AE77" s="59">
        <f t="shared" si="337"/>
        <v>0</v>
      </c>
      <c r="AF77" s="59">
        <f t="shared" si="337"/>
        <v>0</v>
      </c>
      <c r="AG77" s="59">
        <f t="shared" si="337"/>
        <v>0</v>
      </c>
      <c r="AH77" s="59">
        <f t="shared" si="337"/>
        <v>0</v>
      </c>
      <c r="AI77" s="59">
        <f t="shared" si="337"/>
        <v>0</v>
      </c>
      <c r="AJ77" s="59">
        <f t="shared" si="337"/>
        <v>0</v>
      </c>
      <c r="AK77" s="59">
        <f t="shared" si="337"/>
        <v>0</v>
      </c>
      <c r="AL77" s="59">
        <f t="shared" si="337"/>
        <v>0</v>
      </c>
      <c r="AM77" s="59">
        <f t="shared" si="337"/>
        <v>0</v>
      </c>
      <c r="AN77" s="59">
        <f t="shared" si="337"/>
        <v>0</v>
      </c>
      <c r="AO77" s="59">
        <f t="shared" si="337"/>
        <v>0</v>
      </c>
      <c r="AP77" s="59">
        <f t="shared" si="337"/>
        <v>0</v>
      </c>
      <c r="AQ77" s="59">
        <f t="shared" si="337"/>
        <v>0</v>
      </c>
      <c r="AR77" s="59">
        <f t="shared" si="337"/>
        <v>0</v>
      </c>
      <c r="AS77" s="59">
        <f t="shared" si="337"/>
        <v>0</v>
      </c>
      <c r="AT77" s="59">
        <f t="shared" si="337"/>
        <v>0</v>
      </c>
      <c r="AU77" s="59">
        <f t="shared" si="337"/>
        <v>0</v>
      </c>
      <c r="AV77" s="59">
        <f t="shared" si="337"/>
        <v>0</v>
      </c>
      <c r="AW77" s="59">
        <f t="shared" si="337"/>
        <v>0</v>
      </c>
      <c r="AX77" s="59">
        <f t="shared" si="337"/>
        <v>0</v>
      </c>
      <c r="AY77" s="59">
        <f t="shared" si="337"/>
        <v>0</v>
      </c>
      <c r="AZ77" s="59">
        <f t="shared" si="337"/>
        <v>0</v>
      </c>
      <c r="BA77" s="59">
        <f t="shared" si="337"/>
        <v>0</v>
      </c>
      <c r="BB77" s="59">
        <f t="shared" si="337"/>
        <v>0</v>
      </c>
      <c r="BC77" s="59">
        <f t="shared" si="337"/>
        <v>0</v>
      </c>
      <c r="BD77" s="59">
        <f t="shared" si="337"/>
        <v>0</v>
      </c>
      <c r="BE77" s="59">
        <f t="shared" si="337"/>
        <v>0</v>
      </c>
      <c r="BF77" s="59">
        <f t="shared" si="337"/>
        <v>0</v>
      </c>
      <c r="BG77" s="59">
        <f t="shared" si="337"/>
        <v>0</v>
      </c>
      <c r="BH77" s="59">
        <f t="shared" si="337"/>
        <v>0</v>
      </c>
      <c r="BI77" s="59">
        <f t="shared" si="337"/>
        <v>0</v>
      </c>
    </row>
    <row r="78" spans="1:61" s="59" customFormat="1">
      <c r="A78" s="89"/>
      <c r="B78" s="95"/>
      <c r="C78" s="95"/>
      <c r="D78" s="91" t="s">
        <v>33</v>
      </c>
      <c r="E78" s="137" t="str">
        <f xml:space="preserve"> E$70</f>
        <v>Post Forecast Period Total</v>
      </c>
      <c r="F78" s="59">
        <f xml:space="preserve"> F$70</f>
        <v>40</v>
      </c>
      <c r="G78" s="59" t="str">
        <f xml:space="preserve"> G$70</f>
        <v>columns</v>
      </c>
      <c r="H78" s="59">
        <f t="shared" ref="H78:BI78" si="338" xml:space="preserve"> H$70</f>
        <v>0</v>
      </c>
      <c r="I78" s="59">
        <f t="shared" si="338"/>
        <v>0</v>
      </c>
      <c r="J78" s="59">
        <f t="shared" si="338"/>
        <v>0</v>
      </c>
      <c r="K78" s="59">
        <f t="shared" si="338"/>
        <v>0</v>
      </c>
      <c r="L78" s="59">
        <f t="shared" si="338"/>
        <v>0</v>
      </c>
      <c r="M78" s="59">
        <f t="shared" si="338"/>
        <v>0</v>
      </c>
      <c r="N78" s="59">
        <f t="shared" si="338"/>
        <v>0</v>
      </c>
      <c r="O78" s="59">
        <f t="shared" si="338"/>
        <v>0</v>
      </c>
      <c r="P78" s="59">
        <f t="shared" si="338"/>
        <v>0</v>
      </c>
      <c r="Q78" s="59">
        <f t="shared" si="338"/>
        <v>0</v>
      </c>
      <c r="R78" s="59">
        <f t="shared" si="338"/>
        <v>0</v>
      </c>
      <c r="S78" s="59">
        <f t="shared" si="338"/>
        <v>0</v>
      </c>
      <c r="T78" s="59">
        <f t="shared" si="338"/>
        <v>0</v>
      </c>
      <c r="U78" s="59">
        <f t="shared" si="338"/>
        <v>0</v>
      </c>
      <c r="V78" s="59">
        <f t="shared" si="338"/>
        <v>0</v>
      </c>
      <c r="W78" s="59">
        <f t="shared" si="338"/>
        <v>0</v>
      </c>
      <c r="X78" s="59">
        <f t="shared" si="338"/>
        <v>0</v>
      </c>
      <c r="Y78" s="59">
        <f t="shared" si="338"/>
        <v>0</v>
      </c>
      <c r="Z78" s="59">
        <f t="shared" si="338"/>
        <v>0</v>
      </c>
      <c r="AA78" s="59">
        <f t="shared" si="338"/>
        <v>0</v>
      </c>
      <c r="AB78" s="59">
        <f t="shared" si="338"/>
        <v>0</v>
      </c>
      <c r="AC78" s="59">
        <f t="shared" si="338"/>
        <v>0</v>
      </c>
      <c r="AD78" s="59">
        <f t="shared" si="338"/>
        <v>0</v>
      </c>
      <c r="AE78" s="59">
        <f t="shared" si="338"/>
        <v>0</v>
      </c>
      <c r="AF78" s="59">
        <f t="shared" si="338"/>
        <v>0</v>
      </c>
      <c r="AG78" s="59">
        <f t="shared" si="338"/>
        <v>0</v>
      </c>
      <c r="AH78" s="59">
        <f t="shared" si="338"/>
        <v>0</v>
      </c>
      <c r="AI78" s="59">
        <f t="shared" si="338"/>
        <v>0</v>
      </c>
      <c r="AJ78" s="59">
        <f t="shared" si="338"/>
        <v>0</v>
      </c>
      <c r="AK78" s="59">
        <f t="shared" si="338"/>
        <v>0</v>
      </c>
      <c r="AL78" s="59">
        <f t="shared" si="338"/>
        <v>0</v>
      </c>
      <c r="AM78" s="59">
        <f t="shared" si="338"/>
        <v>0</v>
      </c>
      <c r="AN78" s="59">
        <f t="shared" si="338"/>
        <v>0</v>
      </c>
      <c r="AO78" s="59">
        <f t="shared" si="338"/>
        <v>0</v>
      </c>
      <c r="AP78" s="59">
        <f t="shared" si="338"/>
        <v>0</v>
      </c>
      <c r="AQ78" s="59">
        <f t="shared" si="338"/>
        <v>0</v>
      </c>
      <c r="AR78" s="59">
        <f t="shared" si="338"/>
        <v>0</v>
      </c>
      <c r="AS78" s="59">
        <f t="shared" si="338"/>
        <v>0</v>
      </c>
      <c r="AT78" s="59">
        <f t="shared" si="338"/>
        <v>0</v>
      </c>
      <c r="AU78" s="59">
        <f t="shared" si="338"/>
        <v>0</v>
      </c>
      <c r="AV78" s="59">
        <f t="shared" si="338"/>
        <v>0</v>
      </c>
      <c r="AW78" s="59">
        <f t="shared" si="338"/>
        <v>0</v>
      </c>
      <c r="AX78" s="59">
        <f t="shared" si="338"/>
        <v>0</v>
      </c>
      <c r="AY78" s="59">
        <f t="shared" si="338"/>
        <v>0</v>
      </c>
      <c r="AZ78" s="59">
        <f t="shared" si="338"/>
        <v>0</v>
      </c>
      <c r="BA78" s="59">
        <f t="shared" si="338"/>
        <v>0</v>
      </c>
      <c r="BB78" s="59">
        <f t="shared" si="338"/>
        <v>0</v>
      </c>
      <c r="BC78" s="59">
        <f t="shared" si="338"/>
        <v>0</v>
      </c>
      <c r="BD78" s="59">
        <f t="shared" si="338"/>
        <v>0</v>
      </c>
      <c r="BE78" s="59">
        <f t="shared" si="338"/>
        <v>0</v>
      </c>
      <c r="BF78" s="59">
        <f t="shared" si="338"/>
        <v>0</v>
      </c>
      <c r="BG78" s="59">
        <f t="shared" si="338"/>
        <v>0</v>
      </c>
      <c r="BH78" s="59">
        <f t="shared" si="338"/>
        <v>0</v>
      </c>
      <c r="BI78" s="59">
        <f t="shared" si="338"/>
        <v>0</v>
      </c>
    </row>
    <row r="79" spans="1:61" s="62" customFormat="1">
      <c r="A79" s="99"/>
      <c r="B79" s="95"/>
      <c r="C79" s="95"/>
      <c r="D79" s="100"/>
      <c r="E79" s="139" t="s">
        <v>53</v>
      </c>
      <c r="F79" s="46">
        <f xml:space="preserve"> IF(F75 - SUM(F76:F78) &lt;&gt; 0, 1, 0)</f>
        <v>0</v>
      </c>
      <c r="G79" s="62" t="s">
        <v>54</v>
      </c>
    </row>
    <row r="80" spans="1:61" s="59" customFormat="1">
      <c r="A80" s="89"/>
      <c r="B80" s="95"/>
      <c r="C80" s="95"/>
      <c r="D80" s="91"/>
      <c r="E80" s="137"/>
    </row>
    <row r="81" spans="1:85" s="59" customFormat="1">
      <c r="A81" s="89"/>
      <c r="B81" s="95"/>
      <c r="C81" s="95"/>
      <c r="D81" s="91"/>
      <c r="E81" s="137"/>
    </row>
    <row r="82" spans="1:85" s="15" customFormat="1">
      <c r="A82" s="96" t="s">
        <v>55</v>
      </c>
      <c r="B82" s="97"/>
      <c r="C82" s="97"/>
      <c r="D82" s="98"/>
      <c r="E82" s="138"/>
    </row>
    <row r="83" spans="1:85" s="59" customFormat="1">
      <c r="A83" s="89"/>
      <c r="B83" s="95"/>
      <c r="C83" s="95"/>
      <c r="D83" s="91"/>
      <c r="E83" s="137"/>
    </row>
    <row r="84" spans="1:85" s="62" customFormat="1">
      <c r="A84" s="99"/>
      <c r="B84" s="95" t="s">
        <v>56</v>
      </c>
      <c r="C84" s="95"/>
      <c r="D84" s="100"/>
      <c r="E84" s="139"/>
    </row>
    <row r="85" spans="1:85" s="29" customFormat="1">
      <c r="A85" s="108"/>
      <c r="B85" s="109"/>
      <c r="C85" s="109"/>
      <c r="D85" s="110"/>
      <c r="E85" s="137" t="str">
        <f xml:space="preserve"> E$19</f>
        <v>First model period BEG</v>
      </c>
      <c r="F85" s="29">
        <f xml:space="preserve"> F$19</f>
        <v>43556</v>
      </c>
      <c r="G85" s="29" t="str">
        <f xml:space="preserve"> G$19</f>
        <v>month</v>
      </c>
      <c r="H85" s="29">
        <f t="shared" ref="H85:BI85" si="339" xml:space="preserve"> H$19</f>
        <v>0</v>
      </c>
      <c r="I85" s="29">
        <f t="shared" si="339"/>
        <v>0</v>
      </c>
      <c r="J85" s="29">
        <f t="shared" si="339"/>
        <v>0</v>
      </c>
      <c r="K85" s="29">
        <f t="shared" si="339"/>
        <v>0</v>
      </c>
      <c r="L85" s="29">
        <f t="shared" si="339"/>
        <v>0</v>
      </c>
      <c r="M85" s="29">
        <f t="shared" si="339"/>
        <v>0</v>
      </c>
      <c r="N85" s="29">
        <f t="shared" si="339"/>
        <v>0</v>
      </c>
      <c r="O85" s="29">
        <f t="shared" si="339"/>
        <v>0</v>
      </c>
      <c r="P85" s="29">
        <f t="shared" si="339"/>
        <v>0</v>
      </c>
      <c r="Q85" s="29">
        <f t="shared" si="339"/>
        <v>0</v>
      </c>
      <c r="R85" s="29">
        <f t="shared" si="339"/>
        <v>0</v>
      </c>
      <c r="S85" s="29">
        <f t="shared" si="339"/>
        <v>0</v>
      </c>
      <c r="T85" s="29">
        <f t="shared" si="339"/>
        <v>0</v>
      </c>
      <c r="U85" s="29">
        <f t="shared" si="339"/>
        <v>0</v>
      </c>
      <c r="V85" s="29">
        <f t="shared" si="339"/>
        <v>0</v>
      </c>
      <c r="W85" s="29">
        <f t="shared" si="339"/>
        <v>0</v>
      </c>
      <c r="X85" s="29">
        <f t="shared" si="339"/>
        <v>0</v>
      </c>
      <c r="Y85" s="29">
        <f t="shared" si="339"/>
        <v>0</v>
      </c>
      <c r="Z85" s="29">
        <f t="shared" si="339"/>
        <v>0</v>
      </c>
      <c r="AA85" s="29">
        <f t="shared" si="339"/>
        <v>0</v>
      </c>
      <c r="AB85" s="29">
        <f t="shared" si="339"/>
        <v>0</v>
      </c>
      <c r="AC85" s="29">
        <f t="shared" si="339"/>
        <v>0</v>
      </c>
      <c r="AD85" s="29">
        <f t="shared" si="339"/>
        <v>0</v>
      </c>
      <c r="AE85" s="29">
        <f t="shared" si="339"/>
        <v>0</v>
      </c>
      <c r="AF85" s="29">
        <f t="shared" si="339"/>
        <v>0</v>
      </c>
      <c r="AG85" s="29">
        <f t="shared" si="339"/>
        <v>0</v>
      </c>
      <c r="AH85" s="29">
        <f t="shared" si="339"/>
        <v>0</v>
      </c>
      <c r="AI85" s="29">
        <f t="shared" si="339"/>
        <v>0</v>
      </c>
      <c r="AJ85" s="29">
        <f t="shared" si="339"/>
        <v>0</v>
      </c>
      <c r="AK85" s="29">
        <f t="shared" si="339"/>
        <v>0</v>
      </c>
      <c r="AL85" s="29">
        <f t="shared" si="339"/>
        <v>0</v>
      </c>
      <c r="AM85" s="29">
        <f t="shared" si="339"/>
        <v>0</v>
      </c>
      <c r="AN85" s="29">
        <f t="shared" si="339"/>
        <v>0</v>
      </c>
      <c r="AO85" s="29">
        <f t="shared" si="339"/>
        <v>0</v>
      </c>
      <c r="AP85" s="29">
        <f t="shared" si="339"/>
        <v>0</v>
      </c>
      <c r="AQ85" s="29">
        <f t="shared" si="339"/>
        <v>0</v>
      </c>
      <c r="AR85" s="29">
        <f t="shared" si="339"/>
        <v>0</v>
      </c>
      <c r="AS85" s="29">
        <f t="shared" si="339"/>
        <v>0</v>
      </c>
      <c r="AT85" s="29">
        <f t="shared" si="339"/>
        <v>0</v>
      </c>
      <c r="AU85" s="29">
        <f t="shared" si="339"/>
        <v>0</v>
      </c>
      <c r="AV85" s="29">
        <f t="shared" si="339"/>
        <v>0</v>
      </c>
      <c r="AW85" s="29">
        <f t="shared" si="339"/>
        <v>0</v>
      </c>
      <c r="AX85" s="29">
        <f t="shared" si="339"/>
        <v>0</v>
      </c>
      <c r="AY85" s="29">
        <f t="shared" si="339"/>
        <v>0</v>
      </c>
      <c r="AZ85" s="29">
        <f t="shared" si="339"/>
        <v>0</v>
      </c>
      <c r="BA85" s="29">
        <f t="shared" si="339"/>
        <v>0</v>
      </c>
      <c r="BB85" s="29">
        <f t="shared" si="339"/>
        <v>0</v>
      </c>
      <c r="BC85" s="29">
        <f t="shared" si="339"/>
        <v>0</v>
      </c>
      <c r="BD85" s="29">
        <f t="shared" si="339"/>
        <v>0</v>
      </c>
      <c r="BE85" s="29">
        <f t="shared" si="339"/>
        <v>0</v>
      </c>
      <c r="BF85" s="29">
        <f t="shared" si="339"/>
        <v>0</v>
      </c>
      <c r="BG85" s="29">
        <f t="shared" si="339"/>
        <v>0</v>
      </c>
      <c r="BH85" s="29">
        <f t="shared" si="339"/>
        <v>0</v>
      </c>
      <c r="BI85" s="29">
        <f t="shared" si="339"/>
        <v>0</v>
      </c>
    </row>
    <row r="86" spans="1:85" s="45" customFormat="1">
      <c r="A86" s="108"/>
      <c r="B86" s="123"/>
      <c r="C86" s="123"/>
      <c r="D86" s="124"/>
      <c r="E86" s="143" t="str">
        <f>InpCol!E$28</f>
        <v>Operation Finish Date (midnight)</v>
      </c>
      <c r="F86" s="45">
        <f>InpCol!F$28</f>
        <v>45747</v>
      </c>
      <c r="G86" s="45" t="str">
        <f>InpCol!G$28</f>
        <v>date</v>
      </c>
      <c r="H86" s="45">
        <f>InpCol!H$28</f>
        <v>0</v>
      </c>
      <c r="I86" s="45">
        <f>InpCol!I$28</f>
        <v>0</v>
      </c>
      <c r="J86" s="45">
        <f>InpCol!J$28</f>
        <v>0</v>
      </c>
      <c r="K86" s="45">
        <f>InpCol!K$28</f>
        <v>0</v>
      </c>
      <c r="L86" s="45">
        <f>InpCol!L$28</f>
        <v>0</v>
      </c>
      <c r="M86" s="45">
        <f>InpCol!M$28</f>
        <v>0</v>
      </c>
      <c r="N86" s="45">
        <f>InpCol!N$28</f>
        <v>0</v>
      </c>
      <c r="O86" s="45">
        <f>InpCol!O$28</f>
        <v>0</v>
      </c>
      <c r="P86" s="45">
        <f>InpCol!P$28</f>
        <v>0</v>
      </c>
      <c r="Q86" s="45">
        <f>InpCol!Q$28</f>
        <v>0</v>
      </c>
      <c r="R86" s="45">
        <f>InpCol!R$28</f>
        <v>0</v>
      </c>
      <c r="S86" s="45">
        <f>InpCol!S$28</f>
        <v>0</v>
      </c>
      <c r="T86" s="45">
        <f>InpCol!T$28</f>
        <v>0</v>
      </c>
      <c r="U86" s="45">
        <f>InpCol!U$28</f>
        <v>0</v>
      </c>
      <c r="V86" s="45">
        <f>InpCol!V$28</f>
        <v>0</v>
      </c>
      <c r="W86" s="45">
        <f>InpCol!W$28</f>
        <v>0</v>
      </c>
      <c r="X86" s="45">
        <f>InpCol!X$28</f>
        <v>0</v>
      </c>
      <c r="Y86" s="45">
        <f>InpCol!Y$28</f>
        <v>0</v>
      </c>
      <c r="Z86" s="45">
        <f>InpCol!Z$28</f>
        <v>0</v>
      </c>
      <c r="AA86" s="45">
        <f>InpCol!AA$28</f>
        <v>0</v>
      </c>
      <c r="AB86" s="45">
        <f>InpCol!AB$28</f>
        <v>0</v>
      </c>
      <c r="AC86" s="45">
        <f>InpCol!AC$28</f>
        <v>0</v>
      </c>
      <c r="AD86" s="45">
        <f>InpCol!AD$28</f>
        <v>0</v>
      </c>
      <c r="AE86" s="45">
        <f>InpCol!AE$28</f>
        <v>0</v>
      </c>
      <c r="AF86" s="45">
        <f>InpCol!AF$28</f>
        <v>0</v>
      </c>
      <c r="AG86" s="45">
        <f>InpCol!AG$28</f>
        <v>0</v>
      </c>
      <c r="AH86" s="45">
        <f>InpCol!AH$28</f>
        <v>0</v>
      </c>
      <c r="AI86" s="45">
        <f>InpCol!AI$28</f>
        <v>0</v>
      </c>
      <c r="AJ86" s="45">
        <f>InpCol!AJ$28</f>
        <v>0</v>
      </c>
      <c r="AK86" s="45">
        <f>InpCol!AK$28</f>
        <v>0</v>
      </c>
      <c r="AL86" s="45">
        <f>InpCol!AL$28</f>
        <v>0</v>
      </c>
      <c r="AM86" s="45">
        <f>InpCol!AM$28</f>
        <v>0</v>
      </c>
      <c r="AN86" s="45">
        <f>InpCol!AN$28</f>
        <v>0</v>
      </c>
      <c r="AO86" s="45">
        <f>InpCol!AO$28</f>
        <v>0</v>
      </c>
      <c r="AP86" s="45">
        <f>InpCol!AP$28</f>
        <v>0</v>
      </c>
      <c r="AQ86" s="45">
        <f>InpCol!AQ$28</f>
        <v>0</v>
      </c>
      <c r="AR86" s="45">
        <f>InpCol!AR$28</f>
        <v>0</v>
      </c>
      <c r="AS86" s="45">
        <f>InpCol!AS$28</f>
        <v>0</v>
      </c>
      <c r="AT86" s="45">
        <f>InpCol!AT$28</f>
        <v>0</v>
      </c>
      <c r="AU86" s="45">
        <f>InpCol!AU$28</f>
        <v>0</v>
      </c>
      <c r="AV86" s="45">
        <f>InpCol!AV$28</f>
        <v>0</v>
      </c>
      <c r="AW86" s="45">
        <f>InpCol!AW$28</f>
        <v>0</v>
      </c>
      <c r="AX86" s="45">
        <f>InpCol!AX$28</f>
        <v>0</v>
      </c>
      <c r="AY86" s="45">
        <f>InpCol!AY$28</f>
        <v>0</v>
      </c>
      <c r="AZ86" s="45">
        <f>InpCol!AZ$28</f>
        <v>0</v>
      </c>
      <c r="BA86" s="45">
        <f>InpCol!BA$28</f>
        <v>0</v>
      </c>
      <c r="BB86" s="45">
        <f>InpCol!BB$28</f>
        <v>0</v>
      </c>
      <c r="BC86" s="45">
        <f>InpCol!BC$28</f>
        <v>0</v>
      </c>
      <c r="BD86" s="45">
        <f>InpCol!BD$28</f>
        <v>0</v>
      </c>
      <c r="BE86" s="45">
        <f>InpCol!BE$28</f>
        <v>0</v>
      </c>
      <c r="BF86" s="45">
        <f>InpCol!BF$28</f>
        <v>0</v>
      </c>
      <c r="BG86" s="45">
        <f>InpCol!BG$28</f>
        <v>0</v>
      </c>
      <c r="BH86" s="45">
        <f>InpCol!BH$28</f>
        <v>0</v>
      </c>
      <c r="BI86" s="45">
        <f>InpCol!BI$28</f>
        <v>0</v>
      </c>
    </row>
    <row r="87" spans="1:85" s="127" customFormat="1">
      <c r="A87" s="111"/>
      <c r="B87" s="114"/>
      <c r="C87" s="114"/>
      <c r="D87" s="115"/>
      <c r="E87" s="139" t="str">
        <f t="shared" ref="E87:BI87" si="340" xml:space="preserve"> E$23</f>
        <v>Model Period BEG</v>
      </c>
      <c r="F87" s="44">
        <f t="shared" si="340"/>
        <v>0</v>
      </c>
      <c r="G87" s="44" t="str">
        <f t="shared" si="340"/>
        <v>date</v>
      </c>
      <c r="H87" s="44">
        <f t="shared" si="340"/>
        <v>0</v>
      </c>
      <c r="I87" s="44">
        <f t="shared" si="340"/>
        <v>0</v>
      </c>
      <c r="J87" s="44">
        <f t="shared" si="340"/>
        <v>43556</v>
      </c>
      <c r="K87" s="44">
        <f t="shared" si="340"/>
        <v>43922</v>
      </c>
      <c r="L87" s="44">
        <f t="shared" si="340"/>
        <v>44287</v>
      </c>
      <c r="M87" s="44">
        <f t="shared" si="340"/>
        <v>44652</v>
      </c>
      <c r="N87" s="44">
        <f t="shared" si="340"/>
        <v>45017</v>
      </c>
      <c r="O87" s="44">
        <f t="shared" si="340"/>
        <v>45383</v>
      </c>
      <c r="P87" s="44">
        <f t="shared" si="340"/>
        <v>45748</v>
      </c>
      <c r="Q87" s="44">
        <f t="shared" si="340"/>
        <v>46113</v>
      </c>
      <c r="R87" s="44">
        <f t="shared" si="340"/>
        <v>46478</v>
      </c>
      <c r="S87" s="44">
        <f t="shared" si="340"/>
        <v>46844</v>
      </c>
      <c r="T87" s="44">
        <f t="shared" si="340"/>
        <v>47209</v>
      </c>
      <c r="U87" s="44">
        <f t="shared" si="340"/>
        <v>47574</v>
      </c>
      <c r="V87" s="44">
        <f t="shared" si="340"/>
        <v>47939</v>
      </c>
      <c r="W87" s="44">
        <f t="shared" si="340"/>
        <v>48305</v>
      </c>
      <c r="X87" s="44">
        <f t="shared" si="340"/>
        <v>48670</v>
      </c>
      <c r="Y87" s="44">
        <f t="shared" si="340"/>
        <v>49035</v>
      </c>
      <c r="Z87" s="44">
        <f t="shared" si="340"/>
        <v>49400</v>
      </c>
      <c r="AA87" s="44">
        <f t="shared" si="340"/>
        <v>49766</v>
      </c>
      <c r="AB87" s="44">
        <f t="shared" si="340"/>
        <v>50131</v>
      </c>
      <c r="AC87" s="44">
        <f t="shared" si="340"/>
        <v>50496</v>
      </c>
      <c r="AD87" s="44">
        <f t="shared" si="340"/>
        <v>50861</v>
      </c>
      <c r="AE87" s="44">
        <f t="shared" si="340"/>
        <v>51227</v>
      </c>
      <c r="AF87" s="44">
        <f t="shared" si="340"/>
        <v>51592</v>
      </c>
      <c r="AG87" s="44">
        <f t="shared" si="340"/>
        <v>51957</v>
      </c>
      <c r="AH87" s="44">
        <f t="shared" si="340"/>
        <v>52322</v>
      </c>
      <c r="AI87" s="44">
        <f t="shared" si="340"/>
        <v>52688</v>
      </c>
      <c r="AJ87" s="44">
        <f t="shared" si="340"/>
        <v>53053</v>
      </c>
      <c r="AK87" s="44">
        <f t="shared" si="340"/>
        <v>53418</v>
      </c>
      <c r="AL87" s="44">
        <f t="shared" si="340"/>
        <v>53783</v>
      </c>
      <c r="AM87" s="44">
        <f t="shared" si="340"/>
        <v>54149</v>
      </c>
      <c r="AN87" s="44">
        <f t="shared" si="340"/>
        <v>54514</v>
      </c>
      <c r="AO87" s="44">
        <f t="shared" si="340"/>
        <v>54879</v>
      </c>
      <c r="AP87" s="44">
        <f t="shared" si="340"/>
        <v>55244</v>
      </c>
      <c r="AQ87" s="44">
        <f t="shared" si="340"/>
        <v>55610</v>
      </c>
      <c r="AR87" s="44">
        <f t="shared" si="340"/>
        <v>55975</v>
      </c>
      <c r="AS87" s="44">
        <f t="shared" si="340"/>
        <v>56340</v>
      </c>
      <c r="AT87" s="44">
        <f t="shared" si="340"/>
        <v>56705</v>
      </c>
      <c r="AU87" s="44">
        <f t="shared" si="340"/>
        <v>57071</v>
      </c>
      <c r="AV87" s="44">
        <f t="shared" si="340"/>
        <v>57436</v>
      </c>
      <c r="AW87" s="44">
        <f t="shared" si="340"/>
        <v>57801</v>
      </c>
      <c r="AX87" s="44">
        <f t="shared" si="340"/>
        <v>58166</v>
      </c>
      <c r="AY87" s="44">
        <f t="shared" si="340"/>
        <v>58532</v>
      </c>
      <c r="AZ87" s="44">
        <f t="shared" si="340"/>
        <v>58897</v>
      </c>
      <c r="BA87" s="44">
        <f t="shared" si="340"/>
        <v>59262</v>
      </c>
      <c r="BB87" s="44">
        <f t="shared" si="340"/>
        <v>59627</v>
      </c>
      <c r="BC87" s="44">
        <f t="shared" si="340"/>
        <v>59993</v>
      </c>
      <c r="BD87" s="44">
        <f t="shared" si="340"/>
        <v>60358</v>
      </c>
      <c r="BE87" s="44">
        <f t="shared" si="340"/>
        <v>60723</v>
      </c>
      <c r="BF87" s="44">
        <f t="shared" si="340"/>
        <v>61088</v>
      </c>
      <c r="BG87" s="44">
        <f t="shared" si="340"/>
        <v>61454</v>
      </c>
      <c r="BH87" s="44">
        <f t="shared" si="340"/>
        <v>61819</v>
      </c>
      <c r="BI87" s="44">
        <f t="shared" si="340"/>
        <v>62184</v>
      </c>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row>
    <row r="88" spans="1:85" s="127" customFormat="1">
      <c r="A88" s="111"/>
      <c r="B88" s="114"/>
      <c r="C88" s="114"/>
      <c r="D88" s="115"/>
      <c r="E88" s="139" t="str">
        <f t="shared" ref="E88:BI88" si="341" xml:space="preserve"> E$24</f>
        <v>Model Period END</v>
      </c>
      <c r="F88" s="44">
        <f t="shared" si="341"/>
        <v>0</v>
      </c>
      <c r="G88" s="44" t="str">
        <f t="shared" si="341"/>
        <v>date</v>
      </c>
      <c r="H88" s="44">
        <f t="shared" si="341"/>
        <v>0</v>
      </c>
      <c r="I88" s="44">
        <f t="shared" si="341"/>
        <v>0</v>
      </c>
      <c r="J88" s="44">
        <f t="shared" si="341"/>
        <v>43921</v>
      </c>
      <c r="K88" s="44">
        <f t="shared" si="341"/>
        <v>44286</v>
      </c>
      <c r="L88" s="44">
        <f t="shared" si="341"/>
        <v>44651</v>
      </c>
      <c r="M88" s="44">
        <f t="shared" si="341"/>
        <v>45016</v>
      </c>
      <c r="N88" s="44">
        <f t="shared" si="341"/>
        <v>45382</v>
      </c>
      <c r="O88" s="44">
        <f t="shared" si="341"/>
        <v>45747</v>
      </c>
      <c r="P88" s="44">
        <f t="shared" si="341"/>
        <v>46112</v>
      </c>
      <c r="Q88" s="44">
        <f t="shared" si="341"/>
        <v>46477</v>
      </c>
      <c r="R88" s="44">
        <f t="shared" si="341"/>
        <v>46843</v>
      </c>
      <c r="S88" s="44">
        <f t="shared" si="341"/>
        <v>47208</v>
      </c>
      <c r="T88" s="44">
        <f t="shared" si="341"/>
        <v>47573</v>
      </c>
      <c r="U88" s="44">
        <f t="shared" si="341"/>
        <v>47938</v>
      </c>
      <c r="V88" s="44">
        <f t="shared" si="341"/>
        <v>48304</v>
      </c>
      <c r="W88" s="44">
        <f t="shared" si="341"/>
        <v>48669</v>
      </c>
      <c r="X88" s="44">
        <f t="shared" si="341"/>
        <v>49034</v>
      </c>
      <c r="Y88" s="44">
        <f t="shared" si="341"/>
        <v>49399</v>
      </c>
      <c r="Z88" s="44">
        <f t="shared" si="341"/>
        <v>49765</v>
      </c>
      <c r="AA88" s="44">
        <f t="shared" si="341"/>
        <v>50130</v>
      </c>
      <c r="AB88" s="44">
        <f t="shared" si="341"/>
        <v>50495</v>
      </c>
      <c r="AC88" s="44">
        <f t="shared" si="341"/>
        <v>50860</v>
      </c>
      <c r="AD88" s="44">
        <f t="shared" si="341"/>
        <v>51226</v>
      </c>
      <c r="AE88" s="44">
        <f t="shared" si="341"/>
        <v>51591</v>
      </c>
      <c r="AF88" s="44">
        <f t="shared" si="341"/>
        <v>51956</v>
      </c>
      <c r="AG88" s="44">
        <f t="shared" si="341"/>
        <v>52321</v>
      </c>
      <c r="AH88" s="44">
        <f t="shared" si="341"/>
        <v>52687</v>
      </c>
      <c r="AI88" s="44">
        <f t="shared" si="341"/>
        <v>53052</v>
      </c>
      <c r="AJ88" s="44">
        <f t="shared" si="341"/>
        <v>53417</v>
      </c>
      <c r="AK88" s="44">
        <f t="shared" si="341"/>
        <v>53782</v>
      </c>
      <c r="AL88" s="44">
        <f t="shared" si="341"/>
        <v>54148</v>
      </c>
      <c r="AM88" s="44">
        <f t="shared" si="341"/>
        <v>54513</v>
      </c>
      <c r="AN88" s="44">
        <f t="shared" si="341"/>
        <v>54878</v>
      </c>
      <c r="AO88" s="44">
        <f t="shared" si="341"/>
        <v>55243</v>
      </c>
      <c r="AP88" s="44">
        <f t="shared" si="341"/>
        <v>55609</v>
      </c>
      <c r="AQ88" s="44">
        <f t="shared" si="341"/>
        <v>55974</v>
      </c>
      <c r="AR88" s="44">
        <f t="shared" si="341"/>
        <v>56339</v>
      </c>
      <c r="AS88" s="44">
        <f t="shared" si="341"/>
        <v>56704</v>
      </c>
      <c r="AT88" s="44">
        <f t="shared" si="341"/>
        <v>57070</v>
      </c>
      <c r="AU88" s="44">
        <f t="shared" si="341"/>
        <v>57435</v>
      </c>
      <c r="AV88" s="44">
        <f t="shared" si="341"/>
        <v>57800</v>
      </c>
      <c r="AW88" s="44">
        <f t="shared" si="341"/>
        <v>58165</v>
      </c>
      <c r="AX88" s="44">
        <f t="shared" si="341"/>
        <v>58531</v>
      </c>
      <c r="AY88" s="44">
        <f t="shared" si="341"/>
        <v>58896</v>
      </c>
      <c r="AZ88" s="44">
        <f t="shared" si="341"/>
        <v>59261</v>
      </c>
      <c r="BA88" s="44">
        <f t="shared" si="341"/>
        <v>59626</v>
      </c>
      <c r="BB88" s="44">
        <f t="shared" si="341"/>
        <v>59992</v>
      </c>
      <c r="BC88" s="44">
        <f t="shared" si="341"/>
        <v>60357</v>
      </c>
      <c r="BD88" s="44">
        <f t="shared" si="341"/>
        <v>60722</v>
      </c>
      <c r="BE88" s="44">
        <f t="shared" si="341"/>
        <v>61087</v>
      </c>
      <c r="BF88" s="44">
        <f t="shared" si="341"/>
        <v>61453</v>
      </c>
      <c r="BG88" s="44">
        <f t="shared" si="341"/>
        <v>61818</v>
      </c>
      <c r="BH88" s="44">
        <f t="shared" si="341"/>
        <v>62183</v>
      </c>
      <c r="BI88" s="44">
        <f t="shared" si="341"/>
        <v>62548</v>
      </c>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row>
    <row r="89" spans="1:85" s="43" customFormat="1">
      <c r="A89" s="99"/>
      <c r="B89" s="95"/>
      <c r="C89" s="95"/>
      <c r="D89" s="100"/>
      <c r="E89" s="139" t="s">
        <v>57</v>
      </c>
      <c r="F89" s="62"/>
      <c r="G89" s="62" t="s">
        <v>35</v>
      </c>
      <c r="H89" s="62">
        <f xml:space="preserve"> SUM(J89:BH89)</f>
        <v>2192</v>
      </c>
      <c r="I89" s="62"/>
      <c r="J89" s="62">
        <f t="shared" ref="J89:S89" si="342" xml:space="preserve"> MAX(0, (MIN($F86, J88) - MAX($F85, J87) + 1))</f>
        <v>366</v>
      </c>
      <c r="K89" s="62">
        <f t="shared" si="342"/>
        <v>365</v>
      </c>
      <c r="L89" s="62">
        <f t="shared" si="342"/>
        <v>365</v>
      </c>
      <c r="M89" s="62">
        <f t="shared" si="342"/>
        <v>365</v>
      </c>
      <c r="N89" s="62">
        <f t="shared" si="342"/>
        <v>366</v>
      </c>
      <c r="O89" s="62">
        <f t="shared" si="342"/>
        <v>365</v>
      </c>
      <c r="P89" s="62">
        <f xml:space="preserve"> MAX(0, (MIN($F86, P88) - MAX($F85, P87) + 1))</f>
        <v>0</v>
      </c>
      <c r="Q89" s="62">
        <f t="shared" si="342"/>
        <v>0</v>
      </c>
      <c r="R89" s="62">
        <f t="shared" si="342"/>
        <v>0</v>
      </c>
      <c r="S89" s="62">
        <f t="shared" si="342"/>
        <v>0</v>
      </c>
      <c r="T89" s="62">
        <f t="shared" ref="T89:AT89" si="343" xml:space="preserve"> MAX(0, (MIN($F86, T88) - MAX($F85, T87) + 1))</f>
        <v>0</v>
      </c>
      <c r="U89" s="62">
        <f t="shared" si="343"/>
        <v>0</v>
      </c>
      <c r="V89" s="62">
        <f t="shared" si="343"/>
        <v>0</v>
      </c>
      <c r="W89" s="62">
        <f t="shared" si="343"/>
        <v>0</v>
      </c>
      <c r="X89" s="62">
        <f t="shared" si="343"/>
        <v>0</v>
      </c>
      <c r="Y89" s="62">
        <f t="shared" si="343"/>
        <v>0</v>
      </c>
      <c r="Z89" s="62">
        <f t="shared" si="343"/>
        <v>0</v>
      </c>
      <c r="AA89" s="62">
        <f t="shared" si="343"/>
        <v>0</v>
      </c>
      <c r="AB89" s="62">
        <f t="shared" si="343"/>
        <v>0</v>
      </c>
      <c r="AC89" s="62">
        <f t="shared" si="343"/>
        <v>0</v>
      </c>
      <c r="AD89" s="62">
        <f t="shared" si="343"/>
        <v>0</v>
      </c>
      <c r="AE89" s="62">
        <f t="shared" si="343"/>
        <v>0</v>
      </c>
      <c r="AF89" s="62">
        <f t="shared" si="343"/>
        <v>0</v>
      </c>
      <c r="AG89" s="62">
        <f t="shared" si="343"/>
        <v>0</v>
      </c>
      <c r="AH89" s="62">
        <f t="shared" si="343"/>
        <v>0</v>
      </c>
      <c r="AI89" s="62">
        <f t="shared" si="343"/>
        <v>0</v>
      </c>
      <c r="AJ89" s="62">
        <f t="shared" si="343"/>
        <v>0</v>
      </c>
      <c r="AK89" s="62">
        <f t="shared" si="343"/>
        <v>0</v>
      </c>
      <c r="AL89" s="62">
        <f t="shared" si="343"/>
        <v>0</v>
      </c>
      <c r="AM89" s="62">
        <f t="shared" si="343"/>
        <v>0</v>
      </c>
      <c r="AN89" s="62">
        <f t="shared" si="343"/>
        <v>0</v>
      </c>
      <c r="AO89" s="62">
        <f t="shared" si="343"/>
        <v>0</v>
      </c>
      <c r="AP89" s="62">
        <f t="shared" si="343"/>
        <v>0</v>
      </c>
      <c r="AQ89" s="62">
        <f t="shared" si="343"/>
        <v>0</v>
      </c>
      <c r="AR89" s="62">
        <f t="shared" si="343"/>
        <v>0</v>
      </c>
      <c r="AS89" s="62">
        <f t="shared" si="343"/>
        <v>0</v>
      </c>
      <c r="AT89" s="62">
        <f t="shared" si="343"/>
        <v>0</v>
      </c>
      <c r="AU89" s="62">
        <f t="shared" ref="AU89:BH89" si="344" xml:space="preserve"> MAX(0, (MIN($F86, AU88) - MAX($F85, AU87) + 1))</f>
        <v>0</v>
      </c>
      <c r="AV89" s="62">
        <f t="shared" si="344"/>
        <v>0</v>
      </c>
      <c r="AW89" s="62">
        <f t="shared" si="344"/>
        <v>0</v>
      </c>
      <c r="AX89" s="62">
        <f t="shared" si="344"/>
        <v>0</v>
      </c>
      <c r="AY89" s="62">
        <f t="shared" si="344"/>
        <v>0</v>
      </c>
      <c r="AZ89" s="62">
        <f t="shared" si="344"/>
        <v>0</v>
      </c>
      <c r="BA89" s="62">
        <f t="shared" si="344"/>
        <v>0</v>
      </c>
      <c r="BB89" s="62">
        <f t="shared" si="344"/>
        <v>0</v>
      </c>
      <c r="BC89" s="62">
        <f t="shared" si="344"/>
        <v>0</v>
      </c>
      <c r="BD89" s="62">
        <f t="shared" si="344"/>
        <v>0</v>
      </c>
      <c r="BE89" s="62">
        <f t="shared" si="344"/>
        <v>0</v>
      </c>
      <c r="BF89" s="62">
        <f t="shared" si="344"/>
        <v>0</v>
      </c>
      <c r="BG89" s="62">
        <f t="shared" si="344"/>
        <v>0</v>
      </c>
      <c r="BH89" s="62">
        <f t="shared" si="344"/>
        <v>0</v>
      </c>
      <c r="BI89" s="62">
        <f t="shared" ref="BI89" si="345" xml:space="preserve"> MAX(0, (MIN($F86, BI88) - MAX($F85, BI87) + 1))</f>
        <v>0</v>
      </c>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row>
    <row r="90" spans="1:85" s="43" customFormat="1">
      <c r="A90" s="99"/>
      <c r="B90" s="95"/>
      <c r="C90" s="95"/>
      <c r="D90" s="100"/>
      <c r="E90" s="139"/>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row>
    <row r="91" spans="1:85" s="62" customFormat="1">
      <c r="A91" s="99"/>
      <c r="B91" s="95"/>
      <c r="C91" s="95"/>
      <c r="D91" s="100"/>
      <c r="E91" s="139" t="str">
        <f t="shared" ref="E91:BI91" si="346" xml:space="preserve"> E$89</f>
        <v>Days in Operation Period</v>
      </c>
      <c r="F91" s="62">
        <f t="shared" si="346"/>
        <v>0</v>
      </c>
      <c r="G91" s="62" t="str">
        <f t="shared" si="346"/>
        <v>days</v>
      </c>
      <c r="H91" s="62">
        <f t="shared" si="346"/>
        <v>2192</v>
      </c>
      <c r="I91" s="62">
        <f t="shared" si="346"/>
        <v>0</v>
      </c>
      <c r="J91" s="62">
        <f t="shared" si="346"/>
        <v>366</v>
      </c>
      <c r="K91" s="62">
        <f t="shared" si="346"/>
        <v>365</v>
      </c>
      <c r="L91" s="62">
        <f t="shared" si="346"/>
        <v>365</v>
      </c>
      <c r="M91" s="62">
        <f t="shared" si="346"/>
        <v>365</v>
      </c>
      <c r="N91" s="62">
        <f t="shared" si="346"/>
        <v>366</v>
      </c>
      <c r="O91" s="62">
        <f t="shared" si="346"/>
        <v>365</v>
      </c>
      <c r="P91" s="62">
        <f xml:space="preserve"> P$89</f>
        <v>0</v>
      </c>
      <c r="Q91" s="62">
        <f t="shared" si="346"/>
        <v>0</v>
      </c>
      <c r="R91" s="62">
        <f t="shared" si="346"/>
        <v>0</v>
      </c>
      <c r="S91" s="62">
        <f t="shared" si="346"/>
        <v>0</v>
      </c>
      <c r="T91" s="62">
        <f t="shared" si="346"/>
        <v>0</v>
      </c>
      <c r="U91" s="62">
        <f t="shared" si="346"/>
        <v>0</v>
      </c>
      <c r="V91" s="62">
        <f t="shared" si="346"/>
        <v>0</v>
      </c>
      <c r="W91" s="62">
        <f t="shared" si="346"/>
        <v>0</v>
      </c>
      <c r="X91" s="62">
        <f t="shared" si="346"/>
        <v>0</v>
      </c>
      <c r="Y91" s="62">
        <f t="shared" si="346"/>
        <v>0</v>
      </c>
      <c r="Z91" s="62">
        <f t="shared" si="346"/>
        <v>0</v>
      </c>
      <c r="AA91" s="62">
        <f t="shared" si="346"/>
        <v>0</v>
      </c>
      <c r="AB91" s="62">
        <f t="shared" si="346"/>
        <v>0</v>
      </c>
      <c r="AC91" s="62">
        <f t="shared" si="346"/>
        <v>0</v>
      </c>
      <c r="AD91" s="62">
        <f t="shared" si="346"/>
        <v>0</v>
      </c>
      <c r="AE91" s="62">
        <f t="shared" si="346"/>
        <v>0</v>
      </c>
      <c r="AF91" s="62">
        <f t="shared" si="346"/>
        <v>0</v>
      </c>
      <c r="AG91" s="62">
        <f t="shared" si="346"/>
        <v>0</v>
      </c>
      <c r="AH91" s="62">
        <f t="shared" si="346"/>
        <v>0</v>
      </c>
      <c r="AI91" s="62">
        <f t="shared" si="346"/>
        <v>0</v>
      </c>
      <c r="AJ91" s="62">
        <f t="shared" si="346"/>
        <v>0</v>
      </c>
      <c r="AK91" s="62">
        <f t="shared" si="346"/>
        <v>0</v>
      </c>
      <c r="AL91" s="62">
        <f t="shared" si="346"/>
        <v>0</v>
      </c>
      <c r="AM91" s="62">
        <f t="shared" si="346"/>
        <v>0</v>
      </c>
      <c r="AN91" s="62">
        <f t="shared" si="346"/>
        <v>0</v>
      </c>
      <c r="AO91" s="62">
        <f t="shared" si="346"/>
        <v>0</v>
      </c>
      <c r="AP91" s="62">
        <f t="shared" si="346"/>
        <v>0</v>
      </c>
      <c r="AQ91" s="62">
        <f t="shared" si="346"/>
        <v>0</v>
      </c>
      <c r="AR91" s="62">
        <f t="shared" si="346"/>
        <v>0</v>
      </c>
      <c r="AS91" s="62">
        <f t="shared" si="346"/>
        <v>0</v>
      </c>
      <c r="AT91" s="62">
        <f t="shared" si="346"/>
        <v>0</v>
      </c>
      <c r="AU91" s="62">
        <f t="shared" si="346"/>
        <v>0</v>
      </c>
      <c r="AV91" s="62">
        <f t="shared" si="346"/>
        <v>0</v>
      </c>
      <c r="AW91" s="62">
        <f t="shared" si="346"/>
        <v>0</v>
      </c>
      <c r="AX91" s="62">
        <f t="shared" si="346"/>
        <v>0</v>
      </c>
      <c r="AY91" s="62">
        <f t="shared" si="346"/>
        <v>0</v>
      </c>
      <c r="AZ91" s="62">
        <f t="shared" si="346"/>
        <v>0</v>
      </c>
      <c r="BA91" s="62">
        <f t="shared" si="346"/>
        <v>0</v>
      </c>
      <c r="BB91" s="62">
        <f t="shared" si="346"/>
        <v>0</v>
      </c>
      <c r="BC91" s="62">
        <f t="shared" si="346"/>
        <v>0</v>
      </c>
      <c r="BD91" s="62">
        <f t="shared" si="346"/>
        <v>0</v>
      </c>
      <c r="BE91" s="62">
        <f t="shared" si="346"/>
        <v>0</v>
      </c>
      <c r="BF91" s="62">
        <f t="shared" si="346"/>
        <v>0</v>
      </c>
      <c r="BG91" s="62">
        <f t="shared" si="346"/>
        <v>0</v>
      </c>
      <c r="BH91" s="62">
        <f t="shared" si="346"/>
        <v>0</v>
      </c>
      <c r="BI91" s="62">
        <f t="shared" si="346"/>
        <v>0</v>
      </c>
    </row>
    <row r="92" spans="1:85" s="43" customFormat="1">
      <c r="A92" s="99"/>
      <c r="B92" s="95"/>
      <c r="C92" s="95"/>
      <c r="D92" s="100"/>
      <c r="E92" s="146" t="str">
        <f t="shared" ref="E92:BI92" si="347" xml:space="preserve"> E$28</f>
        <v>Days in Model Period</v>
      </c>
      <c r="F92" s="43">
        <f t="shared" si="347"/>
        <v>0</v>
      </c>
      <c r="G92" s="43" t="str">
        <f t="shared" si="347"/>
        <v>days</v>
      </c>
      <c r="H92" s="43">
        <f t="shared" si="347"/>
        <v>18628</v>
      </c>
      <c r="I92" s="43">
        <f t="shared" si="347"/>
        <v>0</v>
      </c>
      <c r="J92" s="43">
        <f t="shared" si="347"/>
        <v>366</v>
      </c>
      <c r="K92" s="43">
        <f t="shared" si="347"/>
        <v>365</v>
      </c>
      <c r="L92" s="43">
        <f t="shared" si="347"/>
        <v>365</v>
      </c>
      <c r="M92" s="43">
        <f t="shared" si="347"/>
        <v>365</v>
      </c>
      <c r="N92" s="43">
        <f t="shared" si="347"/>
        <v>366</v>
      </c>
      <c r="O92" s="43">
        <f t="shared" si="347"/>
        <v>365</v>
      </c>
      <c r="P92" s="43">
        <f t="shared" si="347"/>
        <v>365</v>
      </c>
      <c r="Q92" s="43">
        <f t="shared" si="347"/>
        <v>365</v>
      </c>
      <c r="R92" s="43">
        <f t="shared" si="347"/>
        <v>366</v>
      </c>
      <c r="S92" s="43">
        <f t="shared" si="347"/>
        <v>365</v>
      </c>
      <c r="T92" s="43">
        <f t="shared" si="347"/>
        <v>365</v>
      </c>
      <c r="U92" s="43">
        <f t="shared" si="347"/>
        <v>365</v>
      </c>
      <c r="V92" s="43">
        <f t="shared" si="347"/>
        <v>366</v>
      </c>
      <c r="W92" s="43">
        <f t="shared" si="347"/>
        <v>365</v>
      </c>
      <c r="X92" s="43">
        <f t="shared" si="347"/>
        <v>365</v>
      </c>
      <c r="Y92" s="43">
        <f t="shared" si="347"/>
        <v>365</v>
      </c>
      <c r="Z92" s="43">
        <f t="shared" si="347"/>
        <v>366</v>
      </c>
      <c r="AA92" s="43">
        <f t="shared" si="347"/>
        <v>365</v>
      </c>
      <c r="AB92" s="43">
        <f t="shared" si="347"/>
        <v>365</v>
      </c>
      <c r="AC92" s="43">
        <f t="shared" si="347"/>
        <v>365</v>
      </c>
      <c r="AD92" s="43">
        <f t="shared" si="347"/>
        <v>366</v>
      </c>
      <c r="AE92" s="43">
        <f t="shared" si="347"/>
        <v>365</v>
      </c>
      <c r="AF92" s="43">
        <f t="shared" si="347"/>
        <v>365</v>
      </c>
      <c r="AG92" s="43">
        <f t="shared" si="347"/>
        <v>365</v>
      </c>
      <c r="AH92" s="43">
        <f t="shared" si="347"/>
        <v>366</v>
      </c>
      <c r="AI92" s="43">
        <f t="shared" si="347"/>
        <v>365</v>
      </c>
      <c r="AJ92" s="43">
        <f t="shared" si="347"/>
        <v>365</v>
      </c>
      <c r="AK92" s="43">
        <f t="shared" si="347"/>
        <v>365</v>
      </c>
      <c r="AL92" s="43">
        <f t="shared" si="347"/>
        <v>366</v>
      </c>
      <c r="AM92" s="43">
        <f t="shared" si="347"/>
        <v>365</v>
      </c>
      <c r="AN92" s="43">
        <f t="shared" si="347"/>
        <v>365</v>
      </c>
      <c r="AO92" s="43">
        <f t="shared" si="347"/>
        <v>365</v>
      </c>
      <c r="AP92" s="43">
        <f t="shared" si="347"/>
        <v>366</v>
      </c>
      <c r="AQ92" s="43">
        <f t="shared" si="347"/>
        <v>365</v>
      </c>
      <c r="AR92" s="43">
        <f t="shared" si="347"/>
        <v>365</v>
      </c>
      <c r="AS92" s="43">
        <f t="shared" si="347"/>
        <v>365</v>
      </c>
      <c r="AT92" s="43">
        <f t="shared" si="347"/>
        <v>366</v>
      </c>
      <c r="AU92" s="43">
        <f t="shared" si="347"/>
        <v>365</v>
      </c>
      <c r="AV92" s="43">
        <f t="shared" si="347"/>
        <v>365</v>
      </c>
      <c r="AW92" s="43">
        <f t="shared" si="347"/>
        <v>365</v>
      </c>
      <c r="AX92" s="43">
        <f t="shared" si="347"/>
        <v>366</v>
      </c>
      <c r="AY92" s="43">
        <f t="shared" si="347"/>
        <v>365</v>
      </c>
      <c r="AZ92" s="43">
        <f t="shared" si="347"/>
        <v>365</v>
      </c>
      <c r="BA92" s="43">
        <f t="shared" si="347"/>
        <v>365</v>
      </c>
      <c r="BB92" s="43">
        <f t="shared" si="347"/>
        <v>366</v>
      </c>
      <c r="BC92" s="43">
        <f t="shared" si="347"/>
        <v>365</v>
      </c>
      <c r="BD92" s="43">
        <f t="shared" si="347"/>
        <v>365</v>
      </c>
      <c r="BE92" s="43">
        <f t="shared" si="347"/>
        <v>365</v>
      </c>
      <c r="BF92" s="43">
        <f t="shared" si="347"/>
        <v>366</v>
      </c>
      <c r="BG92" s="43">
        <f t="shared" si="347"/>
        <v>365</v>
      </c>
      <c r="BH92" s="43">
        <f t="shared" si="347"/>
        <v>365</v>
      </c>
      <c r="BI92" s="43">
        <f t="shared" si="347"/>
        <v>365</v>
      </c>
    </row>
    <row r="93" spans="1:85" s="41" customFormat="1">
      <c r="A93" s="129"/>
      <c r="B93" s="130"/>
      <c r="C93" s="130"/>
      <c r="D93" s="131"/>
      <c r="E93" s="147" t="s">
        <v>58</v>
      </c>
      <c r="F93" s="42"/>
      <c r="G93" s="41" t="s">
        <v>59</v>
      </c>
      <c r="H93" s="41">
        <f xml:space="preserve"> SUM(J93:BH93)</f>
        <v>6</v>
      </c>
      <c r="J93" s="41">
        <f t="shared" ref="J93:S93" si="348" xml:space="preserve"> J91 / J92</f>
        <v>1</v>
      </c>
      <c r="K93" s="41">
        <f t="shared" si="348"/>
        <v>1</v>
      </c>
      <c r="L93" s="41">
        <f t="shared" si="348"/>
        <v>1</v>
      </c>
      <c r="M93" s="41">
        <f t="shared" si="348"/>
        <v>1</v>
      </c>
      <c r="N93" s="41">
        <f t="shared" si="348"/>
        <v>1</v>
      </c>
      <c r="O93" s="41">
        <f xml:space="preserve"> O91 / O92</f>
        <v>1</v>
      </c>
      <c r="P93" s="41">
        <f t="shared" si="348"/>
        <v>0</v>
      </c>
      <c r="Q93" s="41">
        <f t="shared" si="348"/>
        <v>0</v>
      </c>
      <c r="R93" s="41">
        <f t="shared" si="348"/>
        <v>0</v>
      </c>
      <c r="S93" s="41">
        <f t="shared" si="348"/>
        <v>0</v>
      </c>
      <c r="T93" s="41">
        <f t="shared" ref="T93:AT93" si="349" xml:space="preserve"> T91 / T92</f>
        <v>0</v>
      </c>
      <c r="U93" s="41">
        <f t="shared" si="349"/>
        <v>0</v>
      </c>
      <c r="V93" s="41">
        <f t="shared" si="349"/>
        <v>0</v>
      </c>
      <c r="W93" s="41">
        <f t="shared" si="349"/>
        <v>0</v>
      </c>
      <c r="X93" s="41">
        <f t="shared" si="349"/>
        <v>0</v>
      </c>
      <c r="Y93" s="41">
        <f t="shared" si="349"/>
        <v>0</v>
      </c>
      <c r="Z93" s="41">
        <f t="shared" si="349"/>
        <v>0</v>
      </c>
      <c r="AA93" s="41">
        <f t="shared" si="349"/>
        <v>0</v>
      </c>
      <c r="AB93" s="41">
        <f t="shared" si="349"/>
        <v>0</v>
      </c>
      <c r="AC93" s="41">
        <f t="shared" si="349"/>
        <v>0</v>
      </c>
      <c r="AD93" s="41">
        <f t="shared" si="349"/>
        <v>0</v>
      </c>
      <c r="AE93" s="41">
        <f t="shared" si="349"/>
        <v>0</v>
      </c>
      <c r="AF93" s="41">
        <f t="shared" si="349"/>
        <v>0</v>
      </c>
      <c r="AG93" s="41">
        <f t="shared" si="349"/>
        <v>0</v>
      </c>
      <c r="AH93" s="41">
        <f t="shared" si="349"/>
        <v>0</v>
      </c>
      <c r="AI93" s="41">
        <f t="shared" si="349"/>
        <v>0</v>
      </c>
      <c r="AJ93" s="41">
        <f t="shared" si="349"/>
        <v>0</v>
      </c>
      <c r="AK93" s="41">
        <f t="shared" si="349"/>
        <v>0</v>
      </c>
      <c r="AL93" s="41">
        <f t="shared" si="349"/>
        <v>0</v>
      </c>
      <c r="AM93" s="41">
        <f t="shared" si="349"/>
        <v>0</v>
      </c>
      <c r="AN93" s="41">
        <f t="shared" si="349"/>
        <v>0</v>
      </c>
      <c r="AO93" s="41">
        <f t="shared" si="349"/>
        <v>0</v>
      </c>
      <c r="AP93" s="41">
        <f t="shared" si="349"/>
        <v>0</v>
      </c>
      <c r="AQ93" s="41">
        <f t="shared" si="349"/>
        <v>0</v>
      </c>
      <c r="AR93" s="41">
        <f t="shared" si="349"/>
        <v>0</v>
      </c>
      <c r="AS93" s="41">
        <f t="shared" si="349"/>
        <v>0</v>
      </c>
      <c r="AT93" s="41">
        <f t="shared" si="349"/>
        <v>0</v>
      </c>
      <c r="AU93" s="41">
        <f t="shared" ref="AU93:BH93" si="350" xml:space="preserve"> AU91 / AU92</f>
        <v>0</v>
      </c>
      <c r="AV93" s="41">
        <f t="shared" si="350"/>
        <v>0</v>
      </c>
      <c r="AW93" s="41">
        <f t="shared" si="350"/>
        <v>0</v>
      </c>
      <c r="AX93" s="41">
        <f t="shared" si="350"/>
        <v>0</v>
      </c>
      <c r="AY93" s="41">
        <f t="shared" si="350"/>
        <v>0</v>
      </c>
      <c r="AZ93" s="41">
        <f t="shared" si="350"/>
        <v>0</v>
      </c>
      <c r="BA93" s="41">
        <f t="shared" si="350"/>
        <v>0</v>
      </c>
      <c r="BB93" s="41">
        <f t="shared" si="350"/>
        <v>0</v>
      </c>
      <c r="BC93" s="41">
        <f t="shared" si="350"/>
        <v>0</v>
      </c>
      <c r="BD93" s="41">
        <f t="shared" si="350"/>
        <v>0</v>
      </c>
      <c r="BE93" s="41">
        <f t="shared" si="350"/>
        <v>0</v>
      </c>
      <c r="BF93" s="41">
        <f t="shared" si="350"/>
        <v>0</v>
      </c>
      <c r="BG93" s="41">
        <f t="shared" si="350"/>
        <v>0</v>
      </c>
      <c r="BH93" s="41">
        <f t="shared" si="350"/>
        <v>0</v>
      </c>
      <c r="BI93" s="41">
        <f t="shared" ref="BI93" si="351" xml:space="preserve"> BI91 / BI92</f>
        <v>0</v>
      </c>
    </row>
    <row r="94" spans="1:85" s="59" customFormat="1">
      <c r="A94" s="89"/>
      <c r="B94" s="95"/>
      <c r="C94" s="95"/>
      <c r="D94" s="91"/>
      <c r="E94" s="137"/>
    </row>
    <row r="95" spans="1:85" s="59" customFormat="1">
      <c r="A95" s="89"/>
      <c r="B95" s="95"/>
      <c r="C95" s="95"/>
      <c r="D95" s="91"/>
      <c r="E95" s="137"/>
    </row>
    <row r="96" spans="1:85" s="15" customFormat="1">
      <c r="A96" s="132" t="s">
        <v>60</v>
      </c>
      <c r="B96" s="97"/>
      <c r="C96" s="97"/>
      <c r="D96" s="98"/>
      <c r="E96" s="138"/>
    </row>
    <row r="97" spans="1:61" s="59" customFormat="1">
      <c r="A97" s="89"/>
      <c r="B97" s="95"/>
      <c r="C97" s="95"/>
      <c r="D97" s="91"/>
      <c r="E97" s="137"/>
    </row>
    <row r="98" spans="1:61" s="59" customFormat="1">
      <c r="A98" s="89"/>
      <c r="B98" s="95"/>
      <c r="C98" s="95"/>
      <c r="D98" s="91"/>
      <c r="E98" s="143" t="str">
        <f>InpCol!E29</f>
        <v>First Modelling Column Financial Year Number</v>
      </c>
      <c r="F98" s="3">
        <f>InpCol!F29</f>
        <v>2020</v>
      </c>
      <c r="G98" s="153" t="str">
        <f>InpCol!G29</f>
        <v>year</v>
      </c>
      <c r="H98" s="153">
        <f>InpCol!H29</f>
        <v>0</v>
      </c>
      <c r="I98" s="153">
        <f>InpCol!I29</f>
        <v>0</v>
      </c>
      <c r="J98" s="153">
        <f>InpCol!J29</f>
        <v>0</v>
      </c>
      <c r="K98" s="153">
        <f>InpCol!K29</f>
        <v>0</v>
      </c>
      <c r="L98" s="153">
        <f>InpCol!L29</f>
        <v>0</v>
      </c>
      <c r="M98" s="153">
        <f>InpCol!M29</f>
        <v>0</v>
      </c>
      <c r="N98" s="153">
        <f>InpCol!N29</f>
        <v>0</v>
      </c>
      <c r="O98" s="153">
        <f>InpCol!O29</f>
        <v>0</v>
      </c>
      <c r="P98" s="153">
        <f>InpCol!P29</f>
        <v>0</v>
      </c>
      <c r="Q98" s="153">
        <f>InpCol!Q29</f>
        <v>0</v>
      </c>
      <c r="R98" s="153">
        <f>InpCol!R29</f>
        <v>0</v>
      </c>
      <c r="S98" s="153">
        <f>InpCol!S29</f>
        <v>0</v>
      </c>
      <c r="T98" s="153">
        <f>InpCol!T29</f>
        <v>0</v>
      </c>
      <c r="U98" s="153">
        <f>InpCol!U29</f>
        <v>0</v>
      </c>
      <c r="V98" s="153">
        <f>InpCol!V29</f>
        <v>0</v>
      </c>
      <c r="W98" s="153">
        <f>InpCol!W29</f>
        <v>0</v>
      </c>
      <c r="X98" s="153">
        <f>InpCol!X29</f>
        <v>0</v>
      </c>
      <c r="Y98" s="153">
        <f>InpCol!Y29</f>
        <v>0</v>
      </c>
      <c r="Z98" s="153">
        <f>InpCol!Z29</f>
        <v>0</v>
      </c>
      <c r="AA98" s="153">
        <f>InpCol!AA29</f>
        <v>0</v>
      </c>
      <c r="AB98" s="153">
        <f>InpCol!AB29</f>
        <v>0</v>
      </c>
      <c r="AC98" s="153">
        <f>InpCol!AC29</f>
        <v>0</v>
      </c>
      <c r="AD98" s="153">
        <f>InpCol!AD29</f>
        <v>0</v>
      </c>
      <c r="AE98" s="153">
        <f>InpCol!AE29</f>
        <v>0</v>
      </c>
      <c r="AF98" s="153">
        <f>InpCol!AF29</f>
        <v>0</v>
      </c>
      <c r="AG98" s="153">
        <f>InpCol!AG29</f>
        <v>0</v>
      </c>
      <c r="AH98" s="153">
        <f>InpCol!AH29</f>
        <v>0</v>
      </c>
      <c r="AI98" s="153">
        <f>InpCol!AI29</f>
        <v>0</v>
      </c>
      <c r="AJ98" s="153">
        <f>InpCol!AJ29</f>
        <v>0</v>
      </c>
      <c r="AK98" s="153">
        <f>InpCol!AK29</f>
        <v>0</v>
      </c>
      <c r="AL98" s="153">
        <f>InpCol!AL29</f>
        <v>0</v>
      </c>
      <c r="AM98" s="153">
        <f>InpCol!AM29</f>
        <v>0</v>
      </c>
      <c r="AN98" s="153">
        <f>InpCol!AN29</f>
        <v>0</v>
      </c>
      <c r="AO98" s="153">
        <f>InpCol!AO29</f>
        <v>0</v>
      </c>
      <c r="AP98" s="153">
        <f>InpCol!AP29</f>
        <v>0</v>
      </c>
      <c r="AQ98" s="153">
        <f>InpCol!AQ29</f>
        <v>0</v>
      </c>
      <c r="AR98" s="153">
        <f>InpCol!AR29</f>
        <v>0</v>
      </c>
      <c r="AS98" s="153">
        <f>InpCol!AS29</f>
        <v>0</v>
      </c>
      <c r="AT98" s="153">
        <f>InpCol!AT29</f>
        <v>0</v>
      </c>
      <c r="AU98" s="153">
        <f>InpCol!AU29</f>
        <v>0</v>
      </c>
      <c r="AV98" s="153">
        <f>InpCol!AV29</f>
        <v>0</v>
      </c>
      <c r="AW98" s="153">
        <f>InpCol!AW29</f>
        <v>0</v>
      </c>
      <c r="AX98" s="153">
        <f>InpCol!AX29</f>
        <v>0</v>
      </c>
      <c r="AY98" s="153">
        <f>InpCol!AY29</f>
        <v>0</v>
      </c>
      <c r="AZ98" s="153">
        <f>InpCol!AZ29</f>
        <v>0</v>
      </c>
      <c r="BA98" s="153">
        <f>InpCol!BA29</f>
        <v>0</v>
      </c>
      <c r="BB98" s="153">
        <f>InpCol!BB29</f>
        <v>0</v>
      </c>
      <c r="BC98" s="153">
        <f>InpCol!BC29</f>
        <v>0</v>
      </c>
      <c r="BD98" s="153">
        <f>InpCol!BD29</f>
        <v>0</v>
      </c>
      <c r="BE98" s="153">
        <f>InpCol!BE29</f>
        <v>0</v>
      </c>
      <c r="BF98" s="153">
        <f>InpCol!BF29</f>
        <v>0</v>
      </c>
      <c r="BG98" s="153">
        <f>InpCol!BG29</f>
        <v>0</v>
      </c>
      <c r="BH98" s="153">
        <f>InpCol!BH29</f>
        <v>0</v>
      </c>
      <c r="BI98" s="153">
        <f>InpCol!BI29</f>
        <v>0</v>
      </c>
    </row>
    <row r="99" spans="1:61" s="59" customFormat="1">
      <c r="A99" s="89"/>
      <c r="B99" s="95"/>
      <c r="C99" s="95"/>
      <c r="D99" s="91"/>
      <c r="E99" s="143" t="str">
        <f>InpCol!E30</f>
        <v>Financial Year End Month Number</v>
      </c>
      <c r="F99" s="153">
        <f>InpCol!F30</f>
        <v>3</v>
      </c>
      <c r="G99" s="153" t="str">
        <f>InpCol!G30</f>
        <v>month #</v>
      </c>
      <c r="H99" s="153">
        <f>InpCol!H30</f>
        <v>0</v>
      </c>
      <c r="I99" s="153">
        <f>InpCol!I30</f>
        <v>0</v>
      </c>
      <c r="J99" s="153">
        <f>InpCol!J30</f>
        <v>0</v>
      </c>
      <c r="K99" s="153">
        <f>InpCol!K30</f>
        <v>0</v>
      </c>
      <c r="L99" s="153">
        <f>InpCol!L30</f>
        <v>0</v>
      </c>
      <c r="M99" s="153">
        <f>InpCol!M30</f>
        <v>0</v>
      </c>
      <c r="N99" s="153">
        <f>InpCol!N30</f>
        <v>0</v>
      </c>
      <c r="O99" s="153">
        <f>InpCol!O30</f>
        <v>0</v>
      </c>
      <c r="P99" s="153">
        <f>InpCol!P30</f>
        <v>0</v>
      </c>
      <c r="Q99" s="153">
        <f>InpCol!Q30</f>
        <v>0</v>
      </c>
      <c r="R99" s="153">
        <f>InpCol!R30</f>
        <v>0</v>
      </c>
      <c r="S99" s="153">
        <f>InpCol!S30</f>
        <v>0</v>
      </c>
      <c r="T99" s="153">
        <f>InpCol!T30</f>
        <v>0</v>
      </c>
      <c r="U99" s="153">
        <f>InpCol!U30</f>
        <v>0</v>
      </c>
      <c r="V99" s="153">
        <f>InpCol!V30</f>
        <v>0</v>
      </c>
      <c r="W99" s="153">
        <f>InpCol!W30</f>
        <v>0</v>
      </c>
      <c r="X99" s="153">
        <f>InpCol!X30</f>
        <v>0</v>
      </c>
      <c r="Y99" s="153">
        <f>InpCol!Y30</f>
        <v>0</v>
      </c>
      <c r="Z99" s="153">
        <f>InpCol!Z30</f>
        <v>0</v>
      </c>
      <c r="AA99" s="153">
        <f>InpCol!AA30</f>
        <v>0</v>
      </c>
      <c r="AB99" s="153">
        <f>InpCol!AB30</f>
        <v>0</v>
      </c>
      <c r="AC99" s="153">
        <f>InpCol!AC30</f>
        <v>0</v>
      </c>
      <c r="AD99" s="153">
        <f>InpCol!AD30</f>
        <v>0</v>
      </c>
      <c r="AE99" s="153">
        <f>InpCol!AE30</f>
        <v>0</v>
      </c>
      <c r="AF99" s="153">
        <f>InpCol!AF30</f>
        <v>0</v>
      </c>
      <c r="AG99" s="153">
        <f>InpCol!AG30</f>
        <v>0</v>
      </c>
      <c r="AH99" s="153">
        <f>InpCol!AH30</f>
        <v>0</v>
      </c>
      <c r="AI99" s="153">
        <f>InpCol!AI30</f>
        <v>0</v>
      </c>
      <c r="AJ99" s="153">
        <f>InpCol!AJ30</f>
        <v>0</v>
      </c>
      <c r="AK99" s="153">
        <f>InpCol!AK30</f>
        <v>0</v>
      </c>
      <c r="AL99" s="153">
        <f>InpCol!AL30</f>
        <v>0</v>
      </c>
      <c r="AM99" s="153">
        <f>InpCol!AM30</f>
        <v>0</v>
      </c>
      <c r="AN99" s="153">
        <f>InpCol!AN30</f>
        <v>0</v>
      </c>
      <c r="AO99" s="153">
        <f>InpCol!AO30</f>
        <v>0</v>
      </c>
      <c r="AP99" s="153">
        <f>InpCol!AP30</f>
        <v>0</v>
      </c>
      <c r="AQ99" s="153">
        <f>InpCol!AQ30</f>
        <v>0</v>
      </c>
      <c r="AR99" s="153">
        <f>InpCol!AR30</f>
        <v>0</v>
      </c>
      <c r="AS99" s="153">
        <f>InpCol!AS30</f>
        <v>0</v>
      </c>
      <c r="AT99" s="153">
        <f>InpCol!AT30</f>
        <v>0</v>
      </c>
      <c r="AU99" s="153">
        <f>InpCol!AU30</f>
        <v>0</v>
      </c>
      <c r="AV99" s="153">
        <f>InpCol!AV30</f>
        <v>0</v>
      </c>
      <c r="AW99" s="153">
        <f>InpCol!AW30</f>
        <v>0</v>
      </c>
      <c r="AX99" s="153">
        <f>InpCol!AX30</f>
        <v>0</v>
      </c>
      <c r="AY99" s="153">
        <f>InpCol!AY30</f>
        <v>0</v>
      </c>
      <c r="AZ99" s="153">
        <f>InpCol!AZ30</f>
        <v>0</v>
      </c>
      <c r="BA99" s="153">
        <f>InpCol!BA30</f>
        <v>0</v>
      </c>
      <c r="BB99" s="153">
        <f>InpCol!BB30</f>
        <v>0</v>
      </c>
      <c r="BC99" s="153">
        <f>InpCol!BC30</f>
        <v>0</v>
      </c>
      <c r="BD99" s="153">
        <f>InpCol!BD30</f>
        <v>0</v>
      </c>
      <c r="BE99" s="153">
        <f>InpCol!BE30</f>
        <v>0</v>
      </c>
      <c r="BF99" s="153">
        <f>InpCol!BF30</f>
        <v>0</v>
      </c>
      <c r="BG99" s="153">
        <f>InpCol!BG30</f>
        <v>0</v>
      </c>
      <c r="BH99" s="153">
        <f>InpCol!BH30</f>
        <v>0</v>
      </c>
      <c r="BI99" s="153">
        <f>InpCol!BI30</f>
        <v>0</v>
      </c>
    </row>
    <row r="100" spans="1:61" s="21" customFormat="1">
      <c r="A100" s="133"/>
      <c r="B100" s="114"/>
      <c r="C100" s="114"/>
      <c r="D100" s="113"/>
      <c r="E100" s="137" t="str">
        <f t="shared" ref="E100:BI100" si="352" xml:space="preserve"> E$24</f>
        <v>Model Period END</v>
      </c>
      <c r="F100" s="21">
        <f t="shared" si="352"/>
        <v>0</v>
      </c>
      <c r="G100" s="21" t="str">
        <f t="shared" si="352"/>
        <v>date</v>
      </c>
      <c r="H100" s="21">
        <f t="shared" si="352"/>
        <v>0</v>
      </c>
      <c r="I100" s="21">
        <f t="shared" si="352"/>
        <v>0</v>
      </c>
      <c r="J100" s="21">
        <f t="shared" si="352"/>
        <v>43921</v>
      </c>
      <c r="K100" s="21">
        <f t="shared" si="352"/>
        <v>44286</v>
      </c>
      <c r="L100" s="21">
        <f t="shared" si="352"/>
        <v>44651</v>
      </c>
      <c r="M100" s="21">
        <f t="shared" si="352"/>
        <v>45016</v>
      </c>
      <c r="N100" s="21">
        <f t="shared" si="352"/>
        <v>45382</v>
      </c>
      <c r="O100" s="21">
        <f t="shared" si="352"/>
        <v>45747</v>
      </c>
      <c r="P100" s="21">
        <f t="shared" si="352"/>
        <v>46112</v>
      </c>
      <c r="Q100" s="21">
        <f t="shared" si="352"/>
        <v>46477</v>
      </c>
      <c r="R100" s="21">
        <f t="shared" si="352"/>
        <v>46843</v>
      </c>
      <c r="S100" s="21">
        <f t="shared" si="352"/>
        <v>47208</v>
      </c>
      <c r="T100" s="21">
        <f t="shared" si="352"/>
        <v>47573</v>
      </c>
      <c r="U100" s="21">
        <f t="shared" si="352"/>
        <v>47938</v>
      </c>
      <c r="V100" s="21">
        <f t="shared" si="352"/>
        <v>48304</v>
      </c>
      <c r="W100" s="21">
        <f t="shared" si="352"/>
        <v>48669</v>
      </c>
      <c r="X100" s="21">
        <f t="shared" si="352"/>
        <v>49034</v>
      </c>
      <c r="Y100" s="21">
        <f t="shared" si="352"/>
        <v>49399</v>
      </c>
      <c r="Z100" s="21">
        <f t="shared" si="352"/>
        <v>49765</v>
      </c>
      <c r="AA100" s="21">
        <f t="shared" si="352"/>
        <v>50130</v>
      </c>
      <c r="AB100" s="21">
        <f t="shared" si="352"/>
        <v>50495</v>
      </c>
      <c r="AC100" s="21">
        <f t="shared" si="352"/>
        <v>50860</v>
      </c>
      <c r="AD100" s="21">
        <f t="shared" si="352"/>
        <v>51226</v>
      </c>
      <c r="AE100" s="21">
        <f t="shared" si="352"/>
        <v>51591</v>
      </c>
      <c r="AF100" s="21">
        <f t="shared" si="352"/>
        <v>51956</v>
      </c>
      <c r="AG100" s="21">
        <f t="shared" si="352"/>
        <v>52321</v>
      </c>
      <c r="AH100" s="21">
        <f t="shared" si="352"/>
        <v>52687</v>
      </c>
      <c r="AI100" s="21">
        <f t="shared" si="352"/>
        <v>53052</v>
      </c>
      <c r="AJ100" s="21">
        <f t="shared" si="352"/>
        <v>53417</v>
      </c>
      <c r="AK100" s="21">
        <f t="shared" si="352"/>
        <v>53782</v>
      </c>
      <c r="AL100" s="21">
        <f t="shared" si="352"/>
        <v>54148</v>
      </c>
      <c r="AM100" s="21">
        <f t="shared" si="352"/>
        <v>54513</v>
      </c>
      <c r="AN100" s="21">
        <f t="shared" si="352"/>
        <v>54878</v>
      </c>
      <c r="AO100" s="21">
        <f t="shared" si="352"/>
        <v>55243</v>
      </c>
      <c r="AP100" s="21">
        <f t="shared" si="352"/>
        <v>55609</v>
      </c>
      <c r="AQ100" s="21">
        <f t="shared" si="352"/>
        <v>55974</v>
      </c>
      <c r="AR100" s="21">
        <f t="shared" si="352"/>
        <v>56339</v>
      </c>
      <c r="AS100" s="21">
        <f t="shared" si="352"/>
        <v>56704</v>
      </c>
      <c r="AT100" s="21">
        <f t="shared" si="352"/>
        <v>57070</v>
      </c>
      <c r="AU100" s="21">
        <f t="shared" si="352"/>
        <v>57435</v>
      </c>
      <c r="AV100" s="21">
        <f t="shared" si="352"/>
        <v>57800</v>
      </c>
      <c r="AW100" s="21">
        <f t="shared" si="352"/>
        <v>58165</v>
      </c>
      <c r="AX100" s="21">
        <f t="shared" si="352"/>
        <v>58531</v>
      </c>
      <c r="AY100" s="21">
        <f t="shared" si="352"/>
        <v>58896</v>
      </c>
      <c r="AZ100" s="21">
        <f t="shared" si="352"/>
        <v>59261</v>
      </c>
      <c r="BA100" s="21">
        <f t="shared" si="352"/>
        <v>59626</v>
      </c>
      <c r="BB100" s="21">
        <f t="shared" si="352"/>
        <v>59992</v>
      </c>
      <c r="BC100" s="21">
        <f t="shared" si="352"/>
        <v>60357</v>
      </c>
      <c r="BD100" s="21">
        <f t="shared" si="352"/>
        <v>60722</v>
      </c>
      <c r="BE100" s="21">
        <f t="shared" si="352"/>
        <v>61087</v>
      </c>
      <c r="BF100" s="21">
        <f t="shared" si="352"/>
        <v>61453</v>
      </c>
      <c r="BG100" s="21">
        <f t="shared" si="352"/>
        <v>61818</v>
      </c>
      <c r="BH100" s="21">
        <f t="shared" si="352"/>
        <v>62183</v>
      </c>
      <c r="BI100" s="21">
        <f t="shared" si="352"/>
        <v>62548</v>
      </c>
    </row>
    <row r="101" spans="1:61" s="59" customFormat="1">
      <c r="A101" s="89"/>
      <c r="B101" s="95"/>
      <c r="C101" s="95"/>
      <c r="D101" s="91"/>
      <c r="E101" s="137" t="str">
        <f t="shared" ref="E101:BI101" si="353" xml:space="preserve"> E$16</f>
        <v>First model column flag</v>
      </c>
      <c r="F101" s="59">
        <f t="shared" si="353"/>
        <v>0</v>
      </c>
      <c r="G101" s="59" t="str">
        <f t="shared" si="353"/>
        <v>flag</v>
      </c>
      <c r="H101" s="59">
        <f t="shared" si="353"/>
        <v>1</v>
      </c>
      <c r="I101" s="59">
        <f t="shared" si="353"/>
        <v>0</v>
      </c>
      <c r="J101" s="59">
        <f t="shared" si="353"/>
        <v>1</v>
      </c>
      <c r="K101" s="59">
        <f t="shared" si="353"/>
        <v>0</v>
      </c>
      <c r="L101" s="59">
        <f t="shared" si="353"/>
        <v>0</v>
      </c>
      <c r="M101" s="59">
        <f t="shared" si="353"/>
        <v>0</v>
      </c>
      <c r="N101" s="59">
        <f t="shared" si="353"/>
        <v>0</v>
      </c>
      <c r="O101" s="59">
        <f t="shared" si="353"/>
        <v>0</v>
      </c>
      <c r="P101" s="59">
        <f t="shared" si="353"/>
        <v>0</v>
      </c>
      <c r="Q101" s="59">
        <f t="shared" si="353"/>
        <v>0</v>
      </c>
      <c r="R101" s="59">
        <f t="shared" si="353"/>
        <v>0</v>
      </c>
      <c r="S101" s="59">
        <f t="shared" si="353"/>
        <v>0</v>
      </c>
      <c r="T101" s="59">
        <f t="shared" si="353"/>
        <v>0</v>
      </c>
      <c r="U101" s="59">
        <f t="shared" si="353"/>
        <v>0</v>
      </c>
      <c r="V101" s="59">
        <f t="shared" si="353"/>
        <v>0</v>
      </c>
      <c r="W101" s="59">
        <f t="shared" si="353"/>
        <v>0</v>
      </c>
      <c r="X101" s="59">
        <f t="shared" si="353"/>
        <v>0</v>
      </c>
      <c r="Y101" s="59">
        <f t="shared" si="353"/>
        <v>0</v>
      </c>
      <c r="Z101" s="59">
        <f t="shared" si="353"/>
        <v>0</v>
      </c>
      <c r="AA101" s="59">
        <f t="shared" si="353"/>
        <v>0</v>
      </c>
      <c r="AB101" s="59">
        <f t="shared" si="353"/>
        <v>0</v>
      </c>
      <c r="AC101" s="59">
        <f t="shared" si="353"/>
        <v>0</v>
      </c>
      <c r="AD101" s="59">
        <f t="shared" si="353"/>
        <v>0</v>
      </c>
      <c r="AE101" s="59">
        <f t="shared" si="353"/>
        <v>0</v>
      </c>
      <c r="AF101" s="59">
        <f t="shared" si="353"/>
        <v>0</v>
      </c>
      <c r="AG101" s="59">
        <f t="shared" si="353"/>
        <v>0</v>
      </c>
      <c r="AH101" s="59">
        <f t="shared" si="353"/>
        <v>0</v>
      </c>
      <c r="AI101" s="59">
        <f t="shared" si="353"/>
        <v>0</v>
      </c>
      <c r="AJ101" s="59">
        <f t="shared" si="353"/>
        <v>0</v>
      </c>
      <c r="AK101" s="59">
        <f t="shared" si="353"/>
        <v>0</v>
      </c>
      <c r="AL101" s="59">
        <f t="shared" si="353"/>
        <v>0</v>
      </c>
      <c r="AM101" s="59">
        <f t="shared" si="353"/>
        <v>0</v>
      </c>
      <c r="AN101" s="59">
        <f t="shared" si="353"/>
        <v>0</v>
      </c>
      <c r="AO101" s="59">
        <f t="shared" si="353"/>
        <v>0</v>
      </c>
      <c r="AP101" s="59">
        <f t="shared" si="353"/>
        <v>0</v>
      </c>
      <c r="AQ101" s="59">
        <f t="shared" si="353"/>
        <v>0</v>
      </c>
      <c r="AR101" s="59">
        <f t="shared" si="353"/>
        <v>0</v>
      </c>
      <c r="AS101" s="59">
        <f t="shared" si="353"/>
        <v>0</v>
      </c>
      <c r="AT101" s="59">
        <f t="shared" si="353"/>
        <v>0</v>
      </c>
      <c r="AU101" s="59">
        <f t="shared" si="353"/>
        <v>0</v>
      </c>
      <c r="AV101" s="59">
        <f t="shared" si="353"/>
        <v>0</v>
      </c>
      <c r="AW101" s="59">
        <f t="shared" si="353"/>
        <v>0</v>
      </c>
      <c r="AX101" s="59">
        <f t="shared" si="353"/>
        <v>0</v>
      </c>
      <c r="AY101" s="59">
        <f t="shared" si="353"/>
        <v>0</v>
      </c>
      <c r="AZ101" s="59">
        <f t="shared" si="353"/>
        <v>0</v>
      </c>
      <c r="BA101" s="59">
        <f t="shared" si="353"/>
        <v>0</v>
      </c>
      <c r="BB101" s="59">
        <f t="shared" si="353"/>
        <v>0</v>
      </c>
      <c r="BC101" s="59">
        <f t="shared" si="353"/>
        <v>0</v>
      </c>
      <c r="BD101" s="59">
        <f t="shared" si="353"/>
        <v>0</v>
      </c>
      <c r="BE101" s="59">
        <f t="shared" si="353"/>
        <v>0</v>
      </c>
      <c r="BF101" s="59">
        <f t="shared" si="353"/>
        <v>0</v>
      </c>
      <c r="BG101" s="59">
        <f t="shared" si="353"/>
        <v>0</v>
      </c>
      <c r="BH101" s="59">
        <f t="shared" si="353"/>
        <v>0</v>
      </c>
      <c r="BI101" s="59">
        <f t="shared" si="353"/>
        <v>0</v>
      </c>
    </row>
    <row r="102" spans="1:61" s="59" customFormat="1">
      <c r="A102" s="89"/>
      <c r="B102" s="95"/>
      <c r="C102" s="95"/>
      <c r="D102" s="91"/>
      <c r="E102" s="137" t="s">
        <v>61</v>
      </c>
      <c r="G102" s="59" t="s">
        <v>203</v>
      </c>
      <c r="I102" s="62"/>
      <c r="J102" s="59">
        <f t="shared" ref="J102:S102" si="354" xml:space="preserve"> IF(J101 = 1, $F98, IF(J100 &gt; (DATE(I102, $F99 + 1, 1) - 1), I102 + 1, I102))</f>
        <v>2020</v>
      </c>
      <c r="K102" s="59">
        <f t="shared" si="354"/>
        <v>2021</v>
      </c>
      <c r="L102" s="59">
        <f t="shared" si="354"/>
        <v>2022</v>
      </c>
      <c r="M102" s="59">
        <f t="shared" si="354"/>
        <v>2023</v>
      </c>
      <c r="N102" s="59">
        <f t="shared" si="354"/>
        <v>2024</v>
      </c>
      <c r="O102" s="59">
        <f t="shared" si="354"/>
        <v>2025</v>
      </c>
      <c r="P102" s="59">
        <f t="shared" si="354"/>
        <v>2026</v>
      </c>
      <c r="Q102" s="59">
        <f t="shared" si="354"/>
        <v>2027</v>
      </c>
      <c r="R102" s="59">
        <f t="shared" si="354"/>
        <v>2028</v>
      </c>
      <c r="S102" s="59">
        <f t="shared" si="354"/>
        <v>2029</v>
      </c>
      <c r="T102" s="59">
        <f t="shared" ref="T102" si="355" xml:space="preserve"> IF(T101 = 1, $F98, IF(T100 &gt; (DATE(S102, $F99 + 1, 1) - 1), S102 + 1, S102))</f>
        <v>2030</v>
      </c>
      <c r="U102" s="59">
        <f t="shared" ref="U102" si="356" xml:space="preserve"> IF(U101 = 1, $F98, IF(U100 &gt; (DATE(T102, $F99 + 1, 1) - 1), T102 + 1, T102))</f>
        <v>2031</v>
      </c>
      <c r="V102" s="59">
        <f t="shared" ref="V102" si="357" xml:space="preserve"> IF(V101 = 1, $F98, IF(V100 &gt; (DATE(U102, $F99 + 1, 1) - 1), U102 + 1, U102))</f>
        <v>2032</v>
      </c>
      <c r="W102" s="59">
        <f t="shared" ref="W102" si="358" xml:space="preserve"> IF(W101 = 1, $F98, IF(W100 &gt; (DATE(V102, $F99 + 1, 1) - 1), V102 + 1, V102))</f>
        <v>2033</v>
      </c>
      <c r="X102" s="59">
        <f t="shared" ref="X102" si="359" xml:space="preserve"> IF(X101 = 1, $F98, IF(X100 &gt; (DATE(W102, $F99 + 1, 1) - 1), W102 + 1, W102))</f>
        <v>2034</v>
      </c>
      <c r="Y102" s="59">
        <f t="shared" ref="Y102" si="360" xml:space="preserve"> IF(Y101 = 1, $F98, IF(Y100 &gt; (DATE(X102, $F99 + 1, 1) - 1), X102 + 1, X102))</f>
        <v>2035</v>
      </c>
      <c r="Z102" s="59">
        <f t="shared" ref="Z102" si="361" xml:space="preserve"> IF(Z101 = 1, $F98, IF(Z100 &gt; (DATE(Y102, $F99 + 1, 1) - 1), Y102 + 1, Y102))</f>
        <v>2036</v>
      </c>
      <c r="AA102" s="59">
        <f t="shared" ref="AA102" si="362" xml:space="preserve"> IF(AA101 = 1, $F98, IF(AA100 &gt; (DATE(Z102, $F99 + 1, 1) - 1), Z102 + 1, Z102))</f>
        <v>2037</v>
      </c>
      <c r="AB102" s="59">
        <f t="shared" ref="AB102" si="363" xml:space="preserve"> IF(AB101 = 1, $F98, IF(AB100 &gt; (DATE(AA102, $F99 + 1, 1) - 1), AA102 + 1, AA102))</f>
        <v>2038</v>
      </c>
      <c r="AC102" s="59">
        <f t="shared" ref="AC102" si="364" xml:space="preserve"> IF(AC101 = 1, $F98, IF(AC100 &gt; (DATE(AB102, $F99 + 1, 1) - 1), AB102 + 1, AB102))</f>
        <v>2039</v>
      </c>
      <c r="AD102" s="59">
        <f t="shared" ref="AD102" si="365" xml:space="preserve"> IF(AD101 = 1, $F98, IF(AD100 &gt; (DATE(AC102, $F99 + 1, 1) - 1), AC102 + 1, AC102))</f>
        <v>2040</v>
      </c>
      <c r="AE102" s="59">
        <f t="shared" ref="AE102" si="366" xml:space="preserve"> IF(AE101 = 1, $F98, IF(AE100 &gt; (DATE(AD102, $F99 + 1, 1) - 1), AD102 + 1, AD102))</f>
        <v>2041</v>
      </c>
      <c r="AF102" s="59">
        <f t="shared" ref="AF102" si="367" xml:space="preserve"> IF(AF101 = 1, $F98, IF(AF100 &gt; (DATE(AE102, $F99 + 1, 1) - 1), AE102 + 1, AE102))</f>
        <v>2042</v>
      </c>
      <c r="AG102" s="59">
        <f t="shared" ref="AG102" si="368" xml:space="preserve"> IF(AG101 = 1, $F98, IF(AG100 &gt; (DATE(AF102, $F99 + 1, 1) - 1), AF102 + 1, AF102))</f>
        <v>2043</v>
      </c>
      <c r="AH102" s="59">
        <f t="shared" ref="AH102" si="369" xml:space="preserve"> IF(AH101 = 1, $F98, IF(AH100 &gt; (DATE(AG102, $F99 + 1, 1) - 1), AG102 + 1, AG102))</f>
        <v>2044</v>
      </c>
      <c r="AI102" s="59">
        <f t="shared" ref="AI102" si="370" xml:space="preserve"> IF(AI101 = 1, $F98, IF(AI100 &gt; (DATE(AH102, $F99 + 1, 1) - 1), AH102 + 1, AH102))</f>
        <v>2045</v>
      </c>
      <c r="AJ102" s="59">
        <f t="shared" ref="AJ102" si="371" xml:space="preserve"> IF(AJ101 = 1, $F98, IF(AJ100 &gt; (DATE(AI102, $F99 + 1, 1) - 1), AI102 + 1, AI102))</f>
        <v>2046</v>
      </c>
      <c r="AK102" s="59">
        <f t="shared" ref="AK102" si="372" xml:space="preserve"> IF(AK101 = 1, $F98, IF(AK100 &gt; (DATE(AJ102, $F99 + 1, 1) - 1), AJ102 + 1, AJ102))</f>
        <v>2047</v>
      </c>
      <c r="AL102" s="59">
        <f t="shared" ref="AL102" si="373" xml:space="preserve"> IF(AL101 = 1, $F98, IF(AL100 &gt; (DATE(AK102, $F99 + 1, 1) - 1), AK102 + 1, AK102))</f>
        <v>2048</v>
      </c>
      <c r="AM102" s="59">
        <f t="shared" ref="AM102" si="374" xml:space="preserve"> IF(AM101 = 1, $F98, IF(AM100 &gt; (DATE(AL102, $F99 + 1, 1) - 1), AL102 + 1, AL102))</f>
        <v>2049</v>
      </c>
      <c r="AN102" s="59">
        <f t="shared" ref="AN102" si="375" xml:space="preserve"> IF(AN101 = 1, $F98, IF(AN100 &gt; (DATE(AM102, $F99 + 1, 1) - 1), AM102 + 1, AM102))</f>
        <v>2050</v>
      </c>
      <c r="AO102" s="59">
        <f t="shared" ref="AO102" si="376" xml:space="preserve"> IF(AO101 = 1, $F98, IF(AO100 &gt; (DATE(AN102, $F99 + 1, 1) - 1), AN102 + 1, AN102))</f>
        <v>2051</v>
      </c>
      <c r="AP102" s="59">
        <f t="shared" ref="AP102" si="377" xml:space="preserve"> IF(AP101 = 1, $F98, IF(AP100 &gt; (DATE(AO102, $F99 + 1, 1) - 1), AO102 + 1, AO102))</f>
        <v>2052</v>
      </c>
      <c r="AQ102" s="59">
        <f t="shared" ref="AQ102" si="378" xml:space="preserve"> IF(AQ101 = 1, $F98, IF(AQ100 &gt; (DATE(AP102, $F99 + 1, 1) - 1), AP102 + 1, AP102))</f>
        <v>2053</v>
      </c>
      <c r="AR102" s="59">
        <f t="shared" ref="AR102" si="379" xml:space="preserve"> IF(AR101 = 1, $F98, IF(AR100 &gt; (DATE(AQ102, $F99 + 1, 1) - 1), AQ102 + 1, AQ102))</f>
        <v>2054</v>
      </c>
      <c r="AS102" s="59">
        <f t="shared" ref="AS102" si="380" xml:space="preserve"> IF(AS101 = 1, $F98, IF(AS100 &gt; (DATE(AR102, $F99 + 1, 1) - 1), AR102 + 1, AR102))</f>
        <v>2055</v>
      </c>
      <c r="AT102" s="59">
        <f t="shared" ref="AT102" si="381" xml:space="preserve"> IF(AT101 = 1, $F98, IF(AT100 &gt; (DATE(AS102, $F99 + 1, 1) - 1), AS102 + 1, AS102))</f>
        <v>2056</v>
      </c>
      <c r="AU102" s="59">
        <f t="shared" ref="AU102" si="382" xml:space="preserve"> IF(AU101 = 1, $F98, IF(AU100 &gt; (DATE(AT102, $F99 + 1, 1) - 1), AT102 + 1, AT102))</f>
        <v>2057</v>
      </c>
      <c r="AV102" s="59">
        <f t="shared" ref="AV102" si="383" xml:space="preserve"> IF(AV101 = 1, $F98, IF(AV100 &gt; (DATE(AU102, $F99 + 1, 1) - 1), AU102 + 1, AU102))</f>
        <v>2058</v>
      </c>
      <c r="AW102" s="59">
        <f t="shared" ref="AW102" si="384" xml:space="preserve"> IF(AW101 = 1, $F98, IF(AW100 &gt; (DATE(AV102, $F99 + 1, 1) - 1), AV102 + 1, AV102))</f>
        <v>2059</v>
      </c>
      <c r="AX102" s="59">
        <f t="shared" ref="AX102" si="385" xml:space="preserve"> IF(AX101 = 1, $F98, IF(AX100 &gt; (DATE(AW102, $F99 + 1, 1) - 1), AW102 + 1, AW102))</f>
        <v>2060</v>
      </c>
      <c r="AY102" s="59">
        <f t="shared" ref="AY102" si="386" xml:space="preserve"> IF(AY101 = 1, $F98, IF(AY100 &gt; (DATE(AX102, $F99 + 1, 1) - 1), AX102 + 1, AX102))</f>
        <v>2061</v>
      </c>
      <c r="AZ102" s="59">
        <f t="shared" ref="AZ102" si="387" xml:space="preserve"> IF(AZ101 = 1, $F98, IF(AZ100 &gt; (DATE(AY102, $F99 + 1, 1) - 1), AY102 + 1, AY102))</f>
        <v>2062</v>
      </c>
      <c r="BA102" s="59">
        <f t="shared" ref="BA102" si="388" xml:space="preserve"> IF(BA101 = 1, $F98, IF(BA100 &gt; (DATE(AZ102, $F99 + 1, 1) - 1), AZ102 + 1, AZ102))</f>
        <v>2063</v>
      </c>
      <c r="BB102" s="59">
        <f t="shared" ref="BB102" si="389" xml:space="preserve"> IF(BB101 = 1, $F98, IF(BB100 &gt; (DATE(BA102, $F99 + 1, 1) - 1), BA102 + 1, BA102))</f>
        <v>2064</v>
      </c>
      <c r="BC102" s="59">
        <f t="shared" ref="BC102" si="390" xml:space="preserve"> IF(BC101 = 1, $F98, IF(BC100 &gt; (DATE(BB102, $F99 + 1, 1) - 1), BB102 + 1, BB102))</f>
        <v>2065</v>
      </c>
      <c r="BD102" s="59">
        <f t="shared" ref="BD102" si="391" xml:space="preserve"> IF(BD101 = 1, $F98, IF(BD100 &gt; (DATE(BC102, $F99 + 1, 1) - 1), BC102 + 1, BC102))</f>
        <v>2066</v>
      </c>
      <c r="BE102" s="59">
        <f t="shared" ref="BE102" si="392" xml:space="preserve"> IF(BE101 = 1, $F98, IF(BE100 &gt; (DATE(BD102, $F99 + 1, 1) - 1), BD102 + 1, BD102))</f>
        <v>2067</v>
      </c>
      <c r="BF102" s="59">
        <f t="shared" ref="BF102" si="393" xml:space="preserve"> IF(BF101 = 1, $F98, IF(BF100 &gt; (DATE(BE102, $F99 + 1, 1) - 1), BE102 + 1, BE102))</f>
        <v>2068</v>
      </c>
      <c r="BG102" s="59">
        <f t="shared" ref="BG102" si="394" xml:space="preserve"> IF(BG101 = 1, $F98, IF(BG100 &gt; (DATE(BF102, $F99 + 1, 1) - 1), BF102 + 1, BF102))</f>
        <v>2069</v>
      </c>
      <c r="BH102" s="59">
        <f t="shared" ref="BH102" si="395" xml:space="preserve"> IF(BH101 = 1, $F98, IF(BH100 &gt; (DATE(BG102, $F99 + 1, 1) - 1), BG102 + 1, BG102))</f>
        <v>2070</v>
      </c>
      <c r="BI102" s="59">
        <f t="shared" ref="BI102" si="396" xml:space="preserve"> IF(BI101 = 1, $F98, IF(BI100 &gt; (DATE(BH102, $F99 + 1, 1) - 1), BH102 + 1, BH102))</f>
        <v>2071</v>
      </c>
    </row>
    <row r="103" spans="1:61" s="59" customFormat="1">
      <c r="A103" s="89"/>
      <c r="B103" s="95"/>
      <c r="C103" s="95"/>
      <c r="D103" s="91"/>
      <c r="E103" s="137"/>
      <c r="I103" s="62"/>
    </row>
    <row r="104" spans="1:61" s="59" customFormat="1">
      <c r="A104" s="89"/>
      <c r="B104" s="95"/>
      <c r="C104" s="95"/>
      <c r="D104" s="91"/>
      <c r="E104" s="137"/>
      <c r="I104" s="62"/>
    </row>
    <row r="105" spans="1:61" s="599" customFormat="1">
      <c r="A105" s="595" t="s">
        <v>127</v>
      </c>
      <c r="B105" s="596"/>
      <c r="C105" s="596"/>
      <c r="D105" s="597"/>
      <c r="E105" s="600"/>
    </row>
  </sheetData>
  <conditionalFormatting sqref="F79">
    <cfRule type="cellIs" dxfId="10" priority="8" stopIfTrue="1" operator="notEqual">
      <formula>0</formula>
    </cfRule>
    <cfRule type="cellIs" dxfId="9" priority="9" stopIfTrue="1" operator="equal">
      <formula>""</formula>
    </cfRule>
  </conditionalFormatting>
  <conditionalFormatting sqref="J4:CG4">
    <cfRule type="cellIs" dxfId="8" priority="5" operator="equal">
      <formula>"Post-Fcst"</formula>
    </cfRule>
    <cfRule type="cellIs" dxfId="7" priority="6" operator="equal">
      <formula>"Forecast"</formula>
    </cfRule>
    <cfRule type="cellIs" dxfId="6" priority="7" operator="equal">
      <formula>"Pre Fcst"</formula>
    </cfRule>
  </conditionalFormatting>
  <pageMargins left="0.70866141732283472" right="0.70866141732283472" top="0.74803149606299213" bottom="0.74803149606299213" header="0.31496062992125984" footer="0.31496062992125984"/>
  <pageSetup paperSize="9" scale="50" fitToWidth="4" fitToHeight="0" orientation="portrait" r:id="rId1"/>
  <headerFooter>
    <oddHeader>&amp;LPROJECT PR19 WRFIM&amp;CSheet:&amp;A&amp;RSTRICTLY CONFIDENTIAL</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outlinePr summaryBelow="0" summaryRight="0"/>
    <pageSetUpPr fitToPage="1"/>
  </sheetPr>
  <dimension ref="A1:XFD250"/>
  <sheetViews>
    <sheetView showGridLines="0" zoomScale="70" zoomScaleNormal="70" workbookViewId="0">
      <pane xSplit="9" ySplit="7" topLeftCell="J221" activePane="bottomRight" state="frozen"/>
      <selection pane="topRight"/>
      <selection pane="bottomLeft"/>
      <selection pane="bottomRight" activeCell="E179" sqref="E179"/>
    </sheetView>
  </sheetViews>
  <sheetFormatPr defaultColWidth="0" defaultRowHeight="12.75"/>
  <cols>
    <col min="1" max="1" width="1.85546875" style="69" customWidth="1"/>
    <col min="2" max="3" width="1.85546875" style="78" customWidth="1"/>
    <col min="4" max="4" width="1.85546875" style="73" customWidth="1"/>
    <col min="5" max="5" width="85.85546875" style="194" customWidth="1"/>
    <col min="6" max="6" width="12.5703125" style="59" customWidth="1"/>
    <col min="7" max="7" width="24.85546875" style="194" bestFit="1" customWidth="1"/>
    <col min="8" max="8" width="11.5703125" style="59" customWidth="1"/>
    <col min="9" max="9" width="4.5703125" style="337" customWidth="1"/>
    <col min="10" max="19" width="11.5703125" style="59" customWidth="1"/>
    <col min="20" max="27" width="11.5703125" style="62" customWidth="1"/>
    <col min="28" max="29" width="14.42578125" style="59" bestFit="1" customWidth="1"/>
    <col min="30" max="31" width="11.5703125" style="62" customWidth="1"/>
    <col min="32" max="33" width="14.42578125" style="59" bestFit="1" customWidth="1"/>
    <col min="34" max="35" width="11.5703125" style="62" customWidth="1"/>
    <col min="36" max="37" width="14.42578125" style="59" bestFit="1" customWidth="1"/>
    <col min="38" max="39" width="11.5703125" style="62" customWidth="1"/>
    <col min="40" max="41" width="14.42578125" style="59" bestFit="1" customWidth="1"/>
    <col min="42" max="43" width="11.5703125" style="62" customWidth="1"/>
    <col min="44" max="44" width="14.42578125" style="59" bestFit="1" customWidth="1"/>
    <col min="45" max="46" width="11.5703125" style="62" customWidth="1"/>
    <col min="47" max="47" width="14.42578125" style="59" bestFit="1" customWidth="1"/>
    <col min="48" max="49" width="11.5703125" style="62" customWidth="1"/>
    <col min="50" max="50" width="14.42578125" style="59" bestFit="1" customWidth="1"/>
    <col min="51" max="52" width="11.5703125" style="62" customWidth="1"/>
    <col min="53" max="53" width="14.42578125" style="59" bestFit="1" customWidth="1"/>
    <col min="54" max="55" width="11.5703125" style="62" customWidth="1"/>
    <col min="56" max="56" width="14.42578125" style="59" bestFit="1" customWidth="1"/>
    <col min="57" max="58" width="11.5703125" style="62" customWidth="1"/>
    <col min="59" max="59" width="14.42578125" style="59" bestFit="1" customWidth="1"/>
    <col min="60" max="61" width="11.5703125" style="62" customWidth="1"/>
    <col min="62" max="144" width="0" style="59" hidden="1" customWidth="1"/>
    <col min="145" max="16384" width="9.140625" style="59" hidden="1"/>
  </cols>
  <sheetData>
    <row r="1" spans="1:61" s="1" customFormat="1" ht="30">
      <c r="A1" s="4" t="e">
        <f ca="1" xml:space="preserve"> RIGHT(CELL("filename", $A$1), LEN(CELL("filename", $A$1)) - SEARCH("]", CELL("filename", $A$1)))</f>
        <v>#VALUE!</v>
      </c>
      <c r="B1" s="75"/>
      <c r="C1" s="75"/>
      <c r="D1" s="70"/>
      <c r="E1" s="205"/>
      <c r="G1" s="209"/>
      <c r="I1" s="333"/>
    </row>
    <row r="2" spans="1:61" s="245" customFormat="1">
      <c r="A2" s="241"/>
      <c r="B2" s="242"/>
      <c r="C2" s="242"/>
      <c r="D2" s="243"/>
      <c r="E2" s="244" t="str">
        <f>Time!E$23</f>
        <v>Model Period BEG</v>
      </c>
      <c r="G2" s="244"/>
      <c r="I2" s="334"/>
      <c r="J2" s="245">
        <f>Time!J$23</f>
        <v>43556</v>
      </c>
      <c r="K2" s="245">
        <f>Time!K$23</f>
        <v>43922</v>
      </c>
      <c r="L2" s="245">
        <f>Time!L$23</f>
        <v>44287</v>
      </c>
      <c r="M2" s="245">
        <f>Time!M$23</f>
        <v>44652</v>
      </c>
      <c r="N2" s="245">
        <f>Time!N$23</f>
        <v>45017</v>
      </c>
      <c r="O2" s="245">
        <f>Time!O$23</f>
        <v>45383</v>
      </c>
      <c r="P2" s="245">
        <f>Time!P$23</f>
        <v>45748</v>
      </c>
      <c r="Q2" s="245">
        <f>Time!Q$23</f>
        <v>46113</v>
      </c>
      <c r="R2" s="245">
        <f>Time!R$23</f>
        <v>46478</v>
      </c>
      <c r="S2" s="245">
        <f>Time!S$23</f>
        <v>46844</v>
      </c>
      <c r="T2" s="245">
        <f>Time!T$23</f>
        <v>47209</v>
      </c>
      <c r="U2" s="245">
        <f>Time!U$23</f>
        <v>47574</v>
      </c>
      <c r="V2" s="245">
        <f>Time!V$23</f>
        <v>47939</v>
      </c>
      <c r="W2" s="245">
        <f>Time!W$23</f>
        <v>48305</v>
      </c>
      <c r="X2" s="245">
        <f>Time!X$23</f>
        <v>48670</v>
      </c>
      <c r="Y2" s="245">
        <f>Time!Y$23</f>
        <v>49035</v>
      </c>
      <c r="Z2" s="245">
        <f>Time!Z$23</f>
        <v>49400</v>
      </c>
      <c r="AA2" s="245">
        <f>Time!AA$23</f>
        <v>49766</v>
      </c>
      <c r="AB2" s="245">
        <f>Time!AB$23</f>
        <v>50131</v>
      </c>
      <c r="AC2" s="245">
        <f>Time!AC$23</f>
        <v>50496</v>
      </c>
      <c r="AD2" s="245">
        <f>Time!AD$23</f>
        <v>50861</v>
      </c>
      <c r="AE2" s="245">
        <f>Time!AE$23</f>
        <v>51227</v>
      </c>
      <c r="AF2" s="245">
        <f>Time!AF$23</f>
        <v>51592</v>
      </c>
      <c r="AG2" s="245">
        <f>Time!AG$23</f>
        <v>51957</v>
      </c>
      <c r="AH2" s="245">
        <f>Time!AH$23</f>
        <v>52322</v>
      </c>
      <c r="AI2" s="245">
        <f>Time!AI$23</f>
        <v>52688</v>
      </c>
      <c r="AJ2" s="245">
        <f>Time!AJ$23</f>
        <v>53053</v>
      </c>
      <c r="AK2" s="245">
        <f>Time!AK$23</f>
        <v>53418</v>
      </c>
      <c r="AL2" s="245">
        <f>Time!AL$23</f>
        <v>53783</v>
      </c>
      <c r="AM2" s="245">
        <f>Time!AM$23</f>
        <v>54149</v>
      </c>
      <c r="AN2" s="245">
        <f>Time!AN$23</f>
        <v>54514</v>
      </c>
      <c r="AO2" s="245">
        <f>Time!AO$23</f>
        <v>54879</v>
      </c>
      <c r="AP2" s="245">
        <f>Time!AP$23</f>
        <v>55244</v>
      </c>
      <c r="AQ2" s="245">
        <f>Time!AQ$23</f>
        <v>55610</v>
      </c>
      <c r="AR2" s="245">
        <f>Time!AR$23</f>
        <v>55975</v>
      </c>
      <c r="AS2" s="245">
        <f>Time!AS$23</f>
        <v>56340</v>
      </c>
      <c r="AT2" s="245">
        <f>Time!AT$23</f>
        <v>56705</v>
      </c>
      <c r="AU2" s="245">
        <f>Time!AU$23</f>
        <v>57071</v>
      </c>
      <c r="AV2" s="245">
        <f>Time!AV$23</f>
        <v>57436</v>
      </c>
      <c r="AW2" s="245">
        <f>Time!AW$23</f>
        <v>57801</v>
      </c>
      <c r="AX2" s="245">
        <f>Time!AX$23</f>
        <v>58166</v>
      </c>
      <c r="AY2" s="245">
        <f>Time!AY$23</f>
        <v>58532</v>
      </c>
      <c r="AZ2" s="245">
        <f>Time!AZ$23</f>
        <v>58897</v>
      </c>
      <c r="BA2" s="245">
        <f>Time!BA$23</f>
        <v>59262</v>
      </c>
      <c r="BB2" s="245">
        <f>Time!BB$23</f>
        <v>59627</v>
      </c>
      <c r="BC2" s="245">
        <f>Time!BC$23</f>
        <v>59993</v>
      </c>
      <c r="BD2" s="245">
        <f>Time!BD$23</f>
        <v>60358</v>
      </c>
      <c r="BE2" s="245">
        <f>Time!BE$23</f>
        <v>60723</v>
      </c>
      <c r="BF2" s="245">
        <f>Time!BF$23</f>
        <v>61088</v>
      </c>
      <c r="BG2" s="245">
        <f>Time!BG$23</f>
        <v>61454</v>
      </c>
      <c r="BH2" s="245">
        <f>Time!BH$23</f>
        <v>61819</v>
      </c>
      <c r="BI2" s="245">
        <f>Time!BI$23</f>
        <v>62184</v>
      </c>
    </row>
    <row r="3" spans="1:61" s="241" customFormat="1">
      <c r="B3" s="242"/>
      <c r="C3" s="242"/>
      <c r="D3" s="243"/>
      <c r="E3" s="244" t="str">
        <f>Time!E$24</f>
        <v>Model Period END</v>
      </c>
      <c r="F3" s="245"/>
      <c r="G3" s="244"/>
      <c r="H3" s="245"/>
      <c r="I3" s="334"/>
      <c r="J3" s="245">
        <f>Time!J$24</f>
        <v>43921</v>
      </c>
      <c r="K3" s="245">
        <f>Time!K$24</f>
        <v>44286</v>
      </c>
      <c r="L3" s="245">
        <f>Time!L$24</f>
        <v>44651</v>
      </c>
      <c r="M3" s="245">
        <f>Time!M$24</f>
        <v>45016</v>
      </c>
      <c r="N3" s="245">
        <f>Time!N$24</f>
        <v>45382</v>
      </c>
      <c r="O3" s="245">
        <f>Time!O$24</f>
        <v>45747</v>
      </c>
      <c r="P3" s="245">
        <f>Time!P$24</f>
        <v>46112</v>
      </c>
      <c r="Q3" s="245">
        <f>Time!Q$24</f>
        <v>46477</v>
      </c>
      <c r="R3" s="245">
        <f>Time!R$24</f>
        <v>46843</v>
      </c>
      <c r="S3" s="245">
        <f>Time!S$24</f>
        <v>47208</v>
      </c>
      <c r="T3" s="245">
        <f>Time!T$24</f>
        <v>47573</v>
      </c>
      <c r="U3" s="245">
        <f>Time!U$24</f>
        <v>47938</v>
      </c>
      <c r="V3" s="245">
        <f>Time!V$24</f>
        <v>48304</v>
      </c>
      <c r="W3" s="245">
        <f>Time!W$24</f>
        <v>48669</v>
      </c>
      <c r="X3" s="245">
        <f>Time!X$24</f>
        <v>49034</v>
      </c>
      <c r="Y3" s="245">
        <f>Time!Y$24</f>
        <v>49399</v>
      </c>
      <c r="Z3" s="245">
        <f>Time!Z$24</f>
        <v>49765</v>
      </c>
      <c r="AA3" s="245">
        <f>Time!AA$24</f>
        <v>50130</v>
      </c>
      <c r="AB3" s="245">
        <f>Time!AB$24</f>
        <v>50495</v>
      </c>
      <c r="AC3" s="245">
        <f>Time!AC$24</f>
        <v>50860</v>
      </c>
      <c r="AD3" s="245">
        <f>Time!AD$24</f>
        <v>51226</v>
      </c>
      <c r="AE3" s="245">
        <f>Time!AE$24</f>
        <v>51591</v>
      </c>
      <c r="AF3" s="245">
        <f>Time!AF$24</f>
        <v>51956</v>
      </c>
      <c r="AG3" s="245">
        <f>Time!AG$24</f>
        <v>52321</v>
      </c>
      <c r="AH3" s="245">
        <f>Time!AH$24</f>
        <v>52687</v>
      </c>
      <c r="AI3" s="245">
        <f>Time!AI$24</f>
        <v>53052</v>
      </c>
      <c r="AJ3" s="245">
        <f>Time!AJ$24</f>
        <v>53417</v>
      </c>
      <c r="AK3" s="245">
        <f>Time!AK$24</f>
        <v>53782</v>
      </c>
      <c r="AL3" s="245">
        <f>Time!AL$24</f>
        <v>54148</v>
      </c>
      <c r="AM3" s="245">
        <f>Time!AM$24</f>
        <v>54513</v>
      </c>
      <c r="AN3" s="245">
        <f>Time!AN$24</f>
        <v>54878</v>
      </c>
      <c r="AO3" s="245">
        <f>Time!AO$24</f>
        <v>55243</v>
      </c>
      <c r="AP3" s="245">
        <f>Time!AP$24</f>
        <v>55609</v>
      </c>
      <c r="AQ3" s="245">
        <f>Time!AQ$24</f>
        <v>55974</v>
      </c>
      <c r="AR3" s="245">
        <f>Time!AR$24</f>
        <v>56339</v>
      </c>
      <c r="AS3" s="245">
        <f>Time!AS$24</f>
        <v>56704</v>
      </c>
      <c r="AT3" s="245">
        <f>Time!AT$24</f>
        <v>57070</v>
      </c>
      <c r="AU3" s="245">
        <f>Time!AU$24</f>
        <v>57435</v>
      </c>
      <c r="AV3" s="245">
        <f>Time!AV$24</f>
        <v>57800</v>
      </c>
      <c r="AW3" s="245">
        <f>Time!AW$24</f>
        <v>58165</v>
      </c>
      <c r="AX3" s="245">
        <f>Time!AX$24</f>
        <v>58531</v>
      </c>
      <c r="AY3" s="245">
        <f>Time!AY$24</f>
        <v>58896</v>
      </c>
      <c r="AZ3" s="245">
        <f>Time!AZ$24</f>
        <v>59261</v>
      </c>
      <c r="BA3" s="245">
        <f>Time!BA$24</f>
        <v>59626</v>
      </c>
      <c r="BB3" s="245">
        <f>Time!BB$24</f>
        <v>59992</v>
      </c>
      <c r="BC3" s="245">
        <f>Time!BC$24</f>
        <v>60357</v>
      </c>
      <c r="BD3" s="245">
        <f>Time!BD$24</f>
        <v>60722</v>
      </c>
      <c r="BE3" s="245">
        <f>Time!BE$24</f>
        <v>61087</v>
      </c>
      <c r="BF3" s="245">
        <f>Time!BF$24</f>
        <v>61453</v>
      </c>
      <c r="BG3" s="245">
        <f>Time!BG$24</f>
        <v>61818</v>
      </c>
      <c r="BH3" s="245">
        <f>Time!BH$24</f>
        <v>62183</v>
      </c>
      <c r="BI3" s="245">
        <f>Time!BI$24</f>
        <v>62548</v>
      </c>
    </row>
    <row r="4" spans="1:61" s="246" customFormat="1">
      <c r="B4" s="247"/>
      <c r="C4" s="247"/>
      <c r="D4" s="248"/>
      <c r="E4" s="244" t="str">
        <f>Time!E$60</f>
        <v>Pre Forecast vs Forecast</v>
      </c>
      <c r="F4" s="245"/>
      <c r="G4" s="244"/>
      <c r="H4" s="245"/>
      <c r="I4" s="334"/>
      <c r="J4" s="245" t="str">
        <f>Time!J$60</f>
        <v>Pre Fcst</v>
      </c>
      <c r="K4" s="245" t="str">
        <f>Time!K$60</f>
        <v>Forecast</v>
      </c>
      <c r="L4" s="245" t="str">
        <f>Time!L$60</f>
        <v>Forecast</v>
      </c>
      <c r="M4" s="245" t="str">
        <f>Time!M$60</f>
        <v>Forecast</v>
      </c>
      <c r="N4" s="245" t="str">
        <f>Time!N$60</f>
        <v>Forecast</v>
      </c>
      <c r="O4" s="245" t="str">
        <f>Time!O$60</f>
        <v>Forecast</v>
      </c>
      <c r="P4" s="245" t="str">
        <f>Time!P$60</f>
        <v>Forecast</v>
      </c>
      <c r="Q4" s="245" t="str">
        <f>Time!Q$60</f>
        <v>Forecast</v>
      </c>
      <c r="R4" s="245" t="str">
        <f>Time!R$60</f>
        <v>Forecast</v>
      </c>
      <c r="S4" s="245" t="str">
        <f>Time!S$60</f>
        <v>Forecast</v>
      </c>
      <c r="T4" s="245" t="str">
        <f>Time!T$60</f>
        <v>Forecast</v>
      </c>
      <c r="U4" s="245" t="str">
        <f>Time!U$60</f>
        <v>Post-Fcst</v>
      </c>
      <c r="V4" s="245" t="str">
        <f>Time!V$60</f>
        <v>Post-Fcst</v>
      </c>
      <c r="W4" s="245" t="str">
        <f>Time!W$60</f>
        <v>Post-Fcst</v>
      </c>
      <c r="X4" s="245" t="str">
        <f>Time!X$60</f>
        <v>Post-Fcst</v>
      </c>
      <c r="Y4" s="245" t="str">
        <f>Time!Y$60</f>
        <v>Post-Fcst</v>
      </c>
      <c r="Z4" s="245" t="str">
        <f>Time!Z$60</f>
        <v>Post-Fcst</v>
      </c>
      <c r="AA4" s="245" t="str">
        <f>Time!AA$60</f>
        <v>Post-Fcst</v>
      </c>
      <c r="AB4" s="245" t="str">
        <f>Time!AB$60</f>
        <v>Post-Fcst</v>
      </c>
      <c r="AC4" s="245" t="str">
        <f>Time!AC$60</f>
        <v>Post-Fcst</v>
      </c>
      <c r="AD4" s="245" t="str">
        <f>Time!AD$60</f>
        <v>Post-Fcst</v>
      </c>
      <c r="AE4" s="245" t="str">
        <f>Time!AE$60</f>
        <v>Post-Fcst</v>
      </c>
      <c r="AF4" s="245" t="str">
        <f>Time!AF$60</f>
        <v>Post-Fcst</v>
      </c>
      <c r="AG4" s="245" t="str">
        <f>Time!AG$60</f>
        <v>Post-Fcst</v>
      </c>
      <c r="AH4" s="245" t="str">
        <f>Time!AH$60</f>
        <v>Post-Fcst</v>
      </c>
      <c r="AI4" s="245" t="str">
        <f>Time!AI$60</f>
        <v>Post-Fcst</v>
      </c>
      <c r="AJ4" s="245" t="str">
        <f>Time!AJ$60</f>
        <v>Post-Fcst</v>
      </c>
      <c r="AK4" s="245" t="str">
        <f>Time!AK$60</f>
        <v>Post-Fcst</v>
      </c>
      <c r="AL4" s="245" t="str">
        <f>Time!AL$60</f>
        <v>Post-Fcst</v>
      </c>
      <c r="AM4" s="245" t="str">
        <f>Time!AM$60</f>
        <v>Post-Fcst</v>
      </c>
      <c r="AN4" s="245" t="str">
        <f>Time!AN$60</f>
        <v>Post-Fcst</v>
      </c>
      <c r="AO4" s="245" t="str">
        <f>Time!AO$60</f>
        <v>Post-Fcst</v>
      </c>
      <c r="AP4" s="245" t="str">
        <f>Time!AP$60</f>
        <v>Post-Fcst</v>
      </c>
      <c r="AQ4" s="245" t="str">
        <f>Time!AQ$60</f>
        <v>Post-Fcst</v>
      </c>
      <c r="AR4" s="245" t="str">
        <f>Time!AR$60</f>
        <v>Post-Fcst</v>
      </c>
      <c r="AS4" s="245" t="str">
        <f>Time!AS$60</f>
        <v>Post-Fcst</v>
      </c>
      <c r="AT4" s="245" t="str">
        <f>Time!AT$60</f>
        <v>Post-Fcst</v>
      </c>
      <c r="AU4" s="245" t="str">
        <f>Time!AU$60</f>
        <v>Post-Fcst</v>
      </c>
      <c r="AV4" s="245" t="str">
        <f>Time!AV$60</f>
        <v>Post-Fcst</v>
      </c>
      <c r="AW4" s="245" t="str">
        <f>Time!AW$60</f>
        <v>Post-Fcst</v>
      </c>
      <c r="AX4" s="245" t="str">
        <f>Time!AX$60</f>
        <v>Post-Fcst</v>
      </c>
      <c r="AY4" s="245" t="str">
        <f>Time!AY$60</f>
        <v>Post-Fcst</v>
      </c>
      <c r="AZ4" s="245" t="str">
        <f>Time!AZ$60</f>
        <v>Post-Fcst</v>
      </c>
      <c r="BA4" s="245" t="str">
        <f>Time!BA$60</f>
        <v>Post-Fcst</v>
      </c>
      <c r="BB4" s="245" t="str">
        <f>Time!BB$60</f>
        <v>Post-Fcst</v>
      </c>
      <c r="BC4" s="245" t="str">
        <f>Time!BC$60</f>
        <v>Post-Fcst</v>
      </c>
      <c r="BD4" s="245" t="str">
        <f>Time!BD$60</f>
        <v>Post-Fcst</v>
      </c>
      <c r="BE4" s="245" t="str">
        <f>Time!BE$60</f>
        <v>Post-Fcst</v>
      </c>
      <c r="BF4" s="245" t="str">
        <f>Time!BF$60</f>
        <v>Post-Fcst</v>
      </c>
      <c r="BG4" s="245" t="str">
        <f>Time!BG$60</f>
        <v>Post-Fcst</v>
      </c>
      <c r="BH4" s="245" t="str">
        <f>Time!BH$60</f>
        <v>Post-Fcst</v>
      </c>
      <c r="BI4" s="245" t="str">
        <f>Time!BI$60</f>
        <v>Post-Fcst</v>
      </c>
    </row>
    <row r="5" spans="1:61" s="249" customFormat="1">
      <c r="B5" s="250"/>
      <c r="C5" s="250"/>
      <c r="D5" s="251"/>
      <c r="E5" s="252" t="str">
        <f>Time!E$102</f>
        <v>Financial Year Ending</v>
      </c>
      <c r="F5" s="253"/>
      <c r="G5" s="252"/>
      <c r="H5" s="253"/>
      <c r="I5" s="334"/>
      <c r="J5" s="408">
        <f>Time!J$102</f>
        <v>2020</v>
      </c>
      <c r="K5" s="408">
        <f>Time!K$102</f>
        <v>2021</v>
      </c>
      <c r="L5" s="408">
        <f>Time!L$102</f>
        <v>2022</v>
      </c>
      <c r="M5" s="408">
        <f>Time!M$102</f>
        <v>2023</v>
      </c>
      <c r="N5" s="408">
        <f>Time!N$102</f>
        <v>2024</v>
      </c>
      <c r="O5" s="408">
        <f>Time!O$102</f>
        <v>2025</v>
      </c>
      <c r="P5" s="408">
        <f>Time!P$102</f>
        <v>2026</v>
      </c>
      <c r="Q5" s="408">
        <f>Time!Q$102</f>
        <v>2027</v>
      </c>
      <c r="R5" s="408">
        <f>Time!R$102</f>
        <v>2028</v>
      </c>
      <c r="S5" s="408">
        <f>Time!S$102</f>
        <v>2029</v>
      </c>
      <c r="T5" s="408">
        <f>Time!T$102</f>
        <v>2030</v>
      </c>
      <c r="U5" s="408">
        <f>Time!U$102</f>
        <v>2031</v>
      </c>
      <c r="V5" s="408">
        <f>Time!V$102</f>
        <v>2032</v>
      </c>
      <c r="W5" s="408">
        <f>Time!W$102</f>
        <v>2033</v>
      </c>
      <c r="X5" s="408">
        <f>Time!X$102</f>
        <v>2034</v>
      </c>
      <c r="Y5" s="408">
        <f>Time!Y$102</f>
        <v>2035</v>
      </c>
      <c r="Z5" s="408">
        <f>Time!Z$102</f>
        <v>2036</v>
      </c>
      <c r="AA5" s="408">
        <f>Time!AA$102</f>
        <v>2037</v>
      </c>
      <c r="AB5" s="408">
        <f>Time!AB$102</f>
        <v>2038</v>
      </c>
      <c r="AC5" s="408">
        <f>Time!AC$102</f>
        <v>2039</v>
      </c>
      <c r="AD5" s="408">
        <f>Time!AD$102</f>
        <v>2040</v>
      </c>
      <c r="AE5" s="408">
        <f>Time!AE$102</f>
        <v>2041</v>
      </c>
      <c r="AF5" s="408">
        <f>Time!AF$102</f>
        <v>2042</v>
      </c>
      <c r="AG5" s="408">
        <f>Time!AG$102</f>
        <v>2043</v>
      </c>
      <c r="AH5" s="408">
        <f>Time!AH$102</f>
        <v>2044</v>
      </c>
      <c r="AI5" s="408">
        <f>Time!AI$102</f>
        <v>2045</v>
      </c>
      <c r="AJ5" s="408">
        <f>Time!AJ$102</f>
        <v>2046</v>
      </c>
      <c r="AK5" s="408">
        <f>Time!AK$102</f>
        <v>2047</v>
      </c>
      <c r="AL5" s="408">
        <f>Time!AL$102</f>
        <v>2048</v>
      </c>
      <c r="AM5" s="408">
        <f>Time!AM$102</f>
        <v>2049</v>
      </c>
      <c r="AN5" s="408">
        <f>Time!AN$102</f>
        <v>2050</v>
      </c>
      <c r="AO5" s="408">
        <f>Time!AO$102</f>
        <v>2051</v>
      </c>
      <c r="AP5" s="408">
        <f>Time!AP$102</f>
        <v>2052</v>
      </c>
      <c r="AQ5" s="408">
        <f>Time!AQ$102</f>
        <v>2053</v>
      </c>
      <c r="AR5" s="408">
        <f>Time!AR$102</f>
        <v>2054</v>
      </c>
      <c r="AS5" s="408">
        <f>Time!AS$102</f>
        <v>2055</v>
      </c>
      <c r="AT5" s="408">
        <f>Time!AT$102</f>
        <v>2056</v>
      </c>
      <c r="AU5" s="408">
        <f>Time!AU$102</f>
        <v>2057</v>
      </c>
      <c r="AV5" s="408">
        <f>Time!AV$102</f>
        <v>2058</v>
      </c>
      <c r="AW5" s="408">
        <f>Time!AW$102</f>
        <v>2059</v>
      </c>
      <c r="AX5" s="408">
        <f>Time!AX$102</f>
        <v>2060</v>
      </c>
      <c r="AY5" s="408">
        <f>Time!AY$102</f>
        <v>2061</v>
      </c>
      <c r="AZ5" s="408">
        <f>Time!AZ$102</f>
        <v>2062</v>
      </c>
      <c r="BA5" s="408">
        <f>Time!BA$102</f>
        <v>2063</v>
      </c>
      <c r="BB5" s="408">
        <f>Time!BB$102</f>
        <v>2064</v>
      </c>
      <c r="BC5" s="408">
        <f>Time!BC$102</f>
        <v>2065</v>
      </c>
      <c r="BD5" s="408">
        <f>Time!BD$102</f>
        <v>2066</v>
      </c>
      <c r="BE5" s="408">
        <f>Time!BE$102</f>
        <v>2067</v>
      </c>
      <c r="BF5" s="408">
        <f>Time!BF$102</f>
        <v>2068</v>
      </c>
      <c r="BG5" s="408">
        <f>Time!BG$102</f>
        <v>2069</v>
      </c>
      <c r="BH5" s="408">
        <f>Time!BH$102</f>
        <v>2070</v>
      </c>
      <c r="BI5" s="408">
        <f>Time!BI$102</f>
        <v>2071</v>
      </c>
    </row>
    <row r="6" spans="1:61" s="249" customFormat="1">
      <c r="B6" s="250"/>
      <c r="C6" s="250"/>
      <c r="D6" s="251"/>
      <c r="E6" s="252" t="str">
        <f>Time!E$12</f>
        <v>Model column counter</v>
      </c>
      <c r="F6" s="253"/>
      <c r="G6" s="252"/>
      <c r="H6" s="253"/>
      <c r="I6" s="334"/>
      <c r="J6" s="253">
        <f>Time!J$12</f>
        <v>1</v>
      </c>
      <c r="K6" s="253">
        <f>Time!K$12</f>
        <v>2</v>
      </c>
      <c r="L6" s="253">
        <f>Time!L$12</f>
        <v>3</v>
      </c>
      <c r="M6" s="253">
        <f>Time!M$12</f>
        <v>4</v>
      </c>
      <c r="N6" s="253">
        <f>Time!N$12</f>
        <v>5</v>
      </c>
      <c r="O6" s="253">
        <f>Time!O$12</f>
        <v>6</v>
      </c>
      <c r="P6" s="253">
        <f>Time!P$12</f>
        <v>7</v>
      </c>
      <c r="Q6" s="253">
        <f>Time!Q$12</f>
        <v>8</v>
      </c>
      <c r="R6" s="253">
        <f>Time!R$12</f>
        <v>9</v>
      </c>
      <c r="S6" s="253">
        <f>Time!S$12</f>
        <v>10</v>
      </c>
      <c r="T6" s="253">
        <f>Time!T$12</f>
        <v>11</v>
      </c>
      <c r="U6" s="253">
        <f>Time!U$12</f>
        <v>12</v>
      </c>
      <c r="V6" s="253">
        <f>Time!V$12</f>
        <v>13</v>
      </c>
      <c r="W6" s="253">
        <f>Time!W$12</f>
        <v>14</v>
      </c>
      <c r="X6" s="253">
        <f>Time!X$12</f>
        <v>15</v>
      </c>
      <c r="Y6" s="253">
        <f>Time!Y$12</f>
        <v>16</v>
      </c>
      <c r="Z6" s="253">
        <f>Time!Z$12</f>
        <v>17</v>
      </c>
      <c r="AA6" s="253">
        <f>Time!AA$12</f>
        <v>18</v>
      </c>
      <c r="AB6" s="253">
        <f>Time!AB$12</f>
        <v>19</v>
      </c>
      <c r="AC6" s="253">
        <f>Time!AC$12</f>
        <v>20</v>
      </c>
      <c r="AD6" s="253">
        <f>Time!AD$12</f>
        <v>21</v>
      </c>
      <c r="AE6" s="253">
        <f>Time!AE$12</f>
        <v>22</v>
      </c>
      <c r="AF6" s="253">
        <f>Time!AF$12</f>
        <v>23</v>
      </c>
      <c r="AG6" s="253">
        <f>Time!AG$12</f>
        <v>24</v>
      </c>
      <c r="AH6" s="253">
        <f>Time!AH$12</f>
        <v>25</v>
      </c>
      <c r="AI6" s="253">
        <f>Time!AI$12</f>
        <v>26</v>
      </c>
      <c r="AJ6" s="253">
        <f>Time!AJ$12</f>
        <v>27</v>
      </c>
      <c r="AK6" s="253">
        <f>Time!AK$12</f>
        <v>28</v>
      </c>
      <c r="AL6" s="253">
        <f>Time!AL$12</f>
        <v>29</v>
      </c>
      <c r="AM6" s="253">
        <f>Time!AM$12</f>
        <v>30</v>
      </c>
      <c r="AN6" s="253">
        <f>Time!AN$12</f>
        <v>31</v>
      </c>
      <c r="AO6" s="253">
        <f>Time!AO$12</f>
        <v>32</v>
      </c>
      <c r="AP6" s="253">
        <f>Time!AP$12</f>
        <v>33</v>
      </c>
      <c r="AQ6" s="253">
        <f>Time!AQ$12</f>
        <v>34</v>
      </c>
      <c r="AR6" s="253">
        <f>Time!AR$12</f>
        <v>35</v>
      </c>
      <c r="AS6" s="253">
        <f>Time!AS$12</f>
        <v>36</v>
      </c>
      <c r="AT6" s="253">
        <f>Time!AT$12</f>
        <v>37</v>
      </c>
      <c r="AU6" s="253">
        <f>Time!AU$12</f>
        <v>38</v>
      </c>
      <c r="AV6" s="253">
        <f>Time!AV$12</f>
        <v>39</v>
      </c>
      <c r="AW6" s="253">
        <f>Time!AW$12</f>
        <v>40</v>
      </c>
      <c r="AX6" s="253">
        <f>Time!AX$12</f>
        <v>41</v>
      </c>
      <c r="AY6" s="253">
        <f>Time!AY$12</f>
        <v>42</v>
      </c>
      <c r="AZ6" s="253">
        <f>Time!AZ$12</f>
        <v>43</v>
      </c>
      <c r="BA6" s="253">
        <f>Time!BA$12</f>
        <v>44</v>
      </c>
      <c r="BB6" s="253">
        <f>Time!BB$12</f>
        <v>45</v>
      </c>
      <c r="BC6" s="253">
        <f>Time!BC$12</f>
        <v>46</v>
      </c>
      <c r="BD6" s="253">
        <f>Time!BD$12</f>
        <v>47</v>
      </c>
      <c r="BE6" s="253">
        <f>Time!BE$12</f>
        <v>48</v>
      </c>
      <c r="BF6" s="253">
        <f>Time!BF$12</f>
        <v>49</v>
      </c>
      <c r="BG6" s="253">
        <f>Time!BG$12</f>
        <v>50</v>
      </c>
      <c r="BH6" s="253">
        <f>Time!BH$12</f>
        <v>51</v>
      </c>
      <c r="BI6" s="253">
        <f>Time!BI$12</f>
        <v>52</v>
      </c>
    </row>
    <row r="7" spans="1:61" s="35" customFormat="1">
      <c r="B7" s="76"/>
      <c r="C7" s="76"/>
      <c r="D7" s="71"/>
      <c r="E7" s="206"/>
      <c r="F7" s="40" t="s">
        <v>0</v>
      </c>
      <c r="G7" s="206" t="s">
        <v>1</v>
      </c>
      <c r="H7" s="40" t="s">
        <v>20</v>
      </c>
      <c r="I7" s="335"/>
      <c r="J7" s="40"/>
      <c r="K7" s="40"/>
      <c r="L7" s="40"/>
      <c r="M7" s="40"/>
      <c r="N7" s="40"/>
      <c r="O7" s="40"/>
      <c r="P7" s="40"/>
      <c r="Q7" s="40"/>
      <c r="R7" s="40"/>
      <c r="S7" s="40"/>
      <c r="T7" s="63"/>
      <c r="U7" s="63"/>
      <c r="V7" s="63"/>
      <c r="W7" s="63"/>
      <c r="X7" s="63"/>
      <c r="Y7" s="63"/>
      <c r="Z7" s="63"/>
      <c r="AA7" s="63"/>
      <c r="AD7" s="63"/>
      <c r="AE7" s="63"/>
      <c r="AH7" s="63"/>
      <c r="AI7" s="63"/>
      <c r="AL7" s="63"/>
      <c r="AM7" s="63"/>
      <c r="AP7" s="63"/>
      <c r="AQ7" s="63"/>
      <c r="AS7" s="63"/>
      <c r="AT7" s="63"/>
      <c r="AV7" s="63"/>
      <c r="AW7" s="63"/>
      <c r="AY7" s="63"/>
      <c r="AZ7" s="63"/>
      <c r="BB7" s="63"/>
      <c r="BC7" s="63"/>
      <c r="BE7" s="63"/>
      <c r="BF7" s="63"/>
      <c r="BH7" s="63"/>
      <c r="BI7" s="63"/>
    </row>
    <row r="9" spans="1:61" s="15" customFormat="1">
      <c r="A9" s="79" t="s">
        <v>62</v>
      </c>
      <c r="B9" s="80"/>
      <c r="C9" s="80"/>
      <c r="D9" s="81"/>
      <c r="E9" s="207"/>
      <c r="G9" s="207"/>
      <c r="I9" s="336"/>
    </row>
    <row r="10" spans="1:61">
      <c r="J10" s="194"/>
      <c r="K10" s="194"/>
      <c r="L10" s="194"/>
      <c r="M10" s="194"/>
      <c r="N10" s="194"/>
      <c r="O10" s="194"/>
      <c r="P10" s="194"/>
      <c r="Q10" s="194"/>
      <c r="R10" s="194"/>
      <c r="S10" s="194"/>
      <c r="T10" s="201"/>
      <c r="U10" s="201"/>
      <c r="V10" s="201"/>
      <c r="W10" s="201"/>
      <c r="X10" s="201"/>
      <c r="Y10" s="201"/>
      <c r="Z10" s="201"/>
      <c r="AA10" s="201"/>
      <c r="AB10" s="194"/>
      <c r="AC10" s="194"/>
      <c r="AD10" s="201"/>
      <c r="AE10" s="201"/>
      <c r="AF10" s="194"/>
      <c r="AG10" s="194"/>
      <c r="AH10" s="201"/>
      <c r="AI10" s="201"/>
      <c r="AJ10" s="194"/>
      <c r="AK10" s="194"/>
      <c r="AL10" s="201"/>
      <c r="AM10" s="201"/>
      <c r="AN10" s="194"/>
      <c r="AO10" s="194"/>
      <c r="AP10" s="201"/>
      <c r="AQ10" s="201"/>
      <c r="AR10" s="194"/>
      <c r="AS10" s="201"/>
      <c r="AT10" s="201"/>
      <c r="AU10" s="194"/>
      <c r="AV10" s="201"/>
      <c r="AW10" s="201"/>
      <c r="AX10" s="194"/>
      <c r="AY10" s="201"/>
      <c r="AZ10" s="201"/>
      <c r="BA10" s="194"/>
      <c r="BB10" s="201"/>
      <c r="BC10" s="201"/>
      <c r="BD10" s="194"/>
      <c r="BE10" s="201"/>
      <c r="BF10" s="201"/>
      <c r="BG10" s="194"/>
      <c r="BH10" s="201"/>
      <c r="BI10" s="201"/>
    </row>
    <row r="11" spans="1:61">
      <c r="B11" s="78" t="s">
        <v>63</v>
      </c>
      <c r="J11" s="194"/>
      <c r="K11" s="194"/>
      <c r="L11" s="194"/>
      <c r="M11" s="194"/>
      <c r="N11" s="194"/>
      <c r="O11" s="194"/>
      <c r="P11" s="194"/>
      <c r="Q11" s="194"/>
      <c r="R11" s="194"/>
      <c r="S11" s="194"/>
      <c r="T11" s="201"/>
      <c r="U11" s="201"/>
      <c r="V11" s="201"/>
      <c r="W11" s="201"/>
      <c r="X11" s="201"/>
      <c r="Y11" s="201"/>
      <c r="Z11" s="201"/>
      <c r="AA11" s="201"/>
      <c r="AB11" s="194"/>
      <c r="AC11" s="194"/>
      <c r="AD11" s="201"/>
      <c r="AE11" s="201"/>
      <c r="AF11" s="194"/>
      <c r="AG11" s="194"/>
      <c r="AH11" s="201"/>
      <c r="AI11" s="201"/>
      <c r="AJ11" s="194"/>
      <c r="AK11" s="194"/>
      <c r="AL11" s="201"/>
      <c r="AM11" s="201"/>
      <c r="AN11" s="194"/>
      <c r="AO11" s="194"/>
      <c r="AP11" s="201"/>
      <c r="AQ11" s="201"/>
      <c r="AR11" s="194"/>
      <c r="AS11" s="201"/>
      <c r="AT11" s="201"/>
      <c r="AU11" s="194"/>
      <c r="AV11" s="201"/>
      <c r="AW11" s="201"/>
      <c r="AX11" s="194"/>
      <c r="AY11" s="201"/>
      <c r="AZ11" s="201"/>
      <c r="BA11" s="194"/>
      <c r="BB11" s="201"/>
      <c r="BC11" s="201"/>
      <c r="BD11" s="194"/>
      <c r="BE11" s="201"/>
      <c r="BF11" s="201"/>
      <c r="BG11" s="194"/>
      <c r="BH11" s="201"/>
      <c r="BI11" s="201"/>
    </row>
    <row r="12" spans="1:61" s="62" customFormat="1">
      <c r="A12" s="68"/>
      <c r="B12" s="78"/>
      <c r="C12" s="78"/>
      <c r="D12" s="74"/>
      <c r="E12" s="314" t="str">
        <f xml:space="preserve"> InpR!E$13</f>
        <v>Does the company have an Ofwat-approved trading and procurement code?</v>
      </c>
      <c r="F12" s="314">
        <f xml:space="preserve"> InpR!F$13</f>
        <v>0</v>
      </c>
      <c r="G12" s="314" t="str">
        <f xml:space="preserve"> InpR!G$13</f>
        <v>True/false</v>
      </c>
      <c r="H12" s="346">
        <f xml:space="preserve"> InpR!H$13</f>
        <v>0</v>
      </c>
      <c r="I12" s="391">
        <f xml:space="preserve"> InpR!I$13</f>
        <v>0</v>
      </c>
      <c r="J12" s="391">
        <f xml:space="preserve"> InpR!J$13</f>
        <v>0</v>
      </c>
      <c r="K12" s="391">
        <f xml:space="preserve"> InpR!K$13</f>
        <v>0</v>
      </c>
      <c r="L12" s="391">
        <f xml:space="preserve"> InpR!L$13</f>
        <v>0</v>
      </c>
      <c r="M12" s="391">
        <f xml:space="preserve"> InpR!M$13</f>
        <v>0</v>
      </c>
      <c r="N12" s="391">
        <f xml:space="preserve"> InpR!N$13</f>
        <v>0</v>
      </c>
      <c r="O12" s="391">
        <f xml:space="preserve"> InpR!O$13</f>
        <v>0</v>
      </c>
      <c r="P12" s="391">
        <f xml:space="preserve"> InpR!P$13</f>
        <v>0</v>
      </c>
      <c r="Q12" s="391">
        <f xml:space="preserve"> InpR!Q$13</f>
        <v>0</v>
      </c>
      <c r="R12" s="391">
        <f xml:space="preserve"> InpR!R$13</f>
        <v>0</v>
      </c>
      <c r="S12" s="391">
        <f xml:space="preserve"> InpR!S$13</f>
        <v>0</v>
      </c>
      <c r="T12" s="391">
        <f xml:space="preserve"> InpR!T$13</f>
        <v>0</v>
      </c>
      <c r="U12" s="391">
        <f xml:space="preserve"> InpR!U$13</f>
        <v>0</v>
      </c>
      <c r="V12" s="391">
        <f xml:space="preserve"> InpR!V$13</f>
        <v>0</v>
      </c>
      <c r="W12" s="391">
        <f xml:space="preserve"> InpR!W$13</f>
        <v>0</v>
      </c>
      <c r="X12" s="391">
        <f xml:space="preserve"> InpR!X$13</f>
        <v>0</v>
      </c>
      <c r="Y12" s="391">
        <f xml:space="preserve"> InpR!Y$13</f>
        <v>0</v>
      </c>
      <c r="Z12" s="391">
        <f xml:space="preserve"> InpR!Z$13</f>
        <v>0</v>
      </c>
      <c r="AA12" s="391">
        <f xml:space="preserve"> InpR!AA$13</f>
        <v>0</v>
      </c>
      <c r="AB12" s="391">
        <f xml:space="preserve"> InpR!AB$13</f>
        <v>0</v>
      </c>
      <c r="AC12" s="391">
        <f xml:space="preserve"> InpR!AC$13</f>
        <v>0</v>
      </c>
      <c r="AD12" s="391">
        <f xml:space="preserve"> InpR!AD$13</f>
        <v>0</v>
      </c>
      <c r="AE12" s="391">
        <f xml:space="preserve"> InpR!AE$13</f>
        <v>0</v>
      </c>
      <c r="AF12" s="391">
        <f xml:space="preserve"> InpR!AF$13</f>
        <v>0</v>
      </c>
      <c r="AG12" s="391">
        <f xml:space="preserve"> InpR!AG$13</f>
        <v>0</v>
      </c>
      <c r="AH12" s="391">
        <f xml:space="preserve"> InpR!AH$13</f>
        <v>0</v>
      </c>
      <c r="AI12" s="391">
        <f xml:space="preserve"> InpR!AI$13</f>
        <v>0</v>
      </c>
      <c r="AJ12" s="391">
        <f xml:space="preserve"> InpR!AJ$13</f>
        <v>0</v>
      </c>
      <c r="AK12" s="391">
        <f xml:space="preserve"> InpR!AK$13</f>
        <v>0</v>
      </c>
      <c r="AL12" s="391">
        <f xml:space="preserve"> InpR!AL$13</f>
        <v>0</v>
      </c>
      <c r="AM12" s="391">
        <f xml:space="preserve"> InpR!AM$13</f>
        <v>0</v>
      </c>
      <c r="AN12" s="391">
        <f xml:space="preserve"> InpR!AN$13</f>
        <v>0</v>
      </c>
      <c r="AO12" s="391">
        <f xml:space="preserve"> InpR!AO$13</f>
        <v>0</v>
      </c>
      <c r="AP12" s="391">
        <f xml:space="preserve"> InpR!AP$13</f>
        <v>0</v>
      </c>
      <c r="AQ12" s="391">
        <f xml:space="preserve"> InpR!AQ$13</f>
        <v>0</v>
      </c>
      <c r="AR12" s="391">
        <f xml:space="preserve"> InpR!AR$13</f>
        <v>0</v>
      </c>
      <c r="AS12" s="391">
        <f xml:space="preserve"> InpR!AS$13</f>
        <v>0</v>
      </c>
      <c r="AT12" s="391">
        <f xml:space="preserve"> InpR!AT$13</f>
        <v>0</v>
      </c>
      <c r="AU12" s="391">
        <f xml:space="preserve"> InpR!AU$13</f>
        <v>0</v>
      </c>
      <c r="AV12" s="391">
        <f xml:space="preserve"> InpR!AV$13</f>
        <v>0</v>
      </c>
      <c r="AW12" s="391">
        <f xml:space="preserve"> InpR!AW$13</f>
        <v>0</v>
      </c>
      <c r="AX12" s="391">
        <f xml:space="preserve"> InpR!AX$13</f>
        <v>0</v>
      </c>
      <c r="AY12" s="391">
        <f xml:space="preserve"> InpR!AY$13</f>
        <v>0</v>
      </c>
      <c r="AZ12" s="391">
        <f xml:space="preserve"> InpR!AZ$13</f>
        <v>0</v>
      </c>
      <c r="BA12" s="391">
        <f xml:space="preserve"> InpR!BA$13</f>
        <v>0</v>
      </c>
      <c r="BB12" s="391">
        <f xml:space="preserve"> InpR!BB$13</f>
        <v>0</v>
      </c>
      <c r="BC12" s="391">
        <f xml:space="preserve"> InpR!BC$13</f>
        <v>0</v>
      </c>
      <c r="BD12" s="391">
        <f xml:space="preserve"> InpR!BD$13</f>
        <v>0</v>
      </c>
      <c r="BE12" s="391">
        <f xml:space="preserve"> InpR!BE$13</f>
        <v>0</v>
      </c>
      <c r="BF12" s="391">
        <f xml:space="preserve"> InpR!BF$13</f>
        <v>0</v>
      </c>
      <c r="BG12" s="391">
        <f xml:space="preserve"> InpR!BG$13</f>
        <v>0</v>
      </c>
      <c r="BH12" s="391">
        <f xml:space="preserve"> InpR!BH$13</f>
        <v>0</v>
      </c>
      <c r="BI12" s="391">
        <f xml:space="preserve"> InpR!BI$13</f>
        <v>0</v>
      </c>
    </row>
    <row r="13" spans="1:61">
      <c r="F13" s="62"/>
      <c r="J13" s="194"/>
      <c r="K13" s="194"/>
      <c r="L13" s="194"/>
      <c r="M13" s="194"/>
      <c r="N13" s="194"/>
      <c r="O13" s="194"/>
      <c r="P13" s="194"/>
      <c r="Q13" s="194"/>
      <c r="R13" s="194"/>
      <c r="S13" s="194"/>
      <c r="T13" s="201"/>
      <c r="U13" s="201"/>
      <c r="V13" s="201"/>
      <c r="W13" s="201"/>
      <c r="X13" s="201"/>
      <c r="Y13" s="201"/>
      <c r="Z13" s="201"/>
      <c r="AA13" s="201"/>
      <c r="AB13" s="194"/>
      <c r="AC13" s="194"/>
      <c r="AD13" s="201"/>
      <c r="AE13" s="201"/>
      <c r="AF13" s="194"/>
      <c r="AG13" s="194"/>
      <c r="AH13" s="201"/>
      <c r="AI13" s="201"/>
      <c r="AJ13" s="194"/>
      <c r="AK13" s="194"/>
      <c r="AL13" s="201"/>
      <c r="AM13" s="201"/>
      <c r="AN13" s="194"/>
      <c r="AO13" s="194"/>
      <c r="AP13" s="201"/>
      <c r="AQ13" s="201"/>
      <c r="AR13" s="194"/>
      <c r="AS13" s="201"/>
      <c r="AT13" s="201"/>
      <c r="AU13" s="194"/>
      <c r="AV13" s="201"/>
      <c r="AW13" s="201"/>
      <c r="AX13" s="194"/>
      <c r="AY13" s="201"/>
      <c r="AZ13" s="201"/>
      <c r="BA13" s="194"/>
      <c r="BB13" s="201"/>
      <c r="BC13" s="201"/>
      <c r="BD13" s="194"/>
      <c r="BE13" s="201"/>
      <c r="BF13" s="201"/>
      <c r="BG13" s="194"/>
      <c r="BH13" s="201"/>
      <c r="BI13" s="201"/>
    </row>
    <row r="14" spans="1:61">
      <c r="B14" s="78" t="s">
        <v>66</v>
      </c>
      <c r="F14" s="62"/>
      <c r="J14" s="194"/>
      <c r="K14" s="194"/>
      <c r="L14" s="194"/>
      <c r="M14" s="194"/>
      <c r="N14" s="194"/>
      <c r="O14" s="194"/>
      <c r="P14" s="194"/>
      <c r="Q14" s="194"/>
      <c r="R14" s="194"/>
      <c r="S14" s="194"/>
      <c r="T14" s="201"/>
      <c r="U14" s="201"/>
      <c r="V14" s="201"/>
      <c r="W14" s="201"/>
      <c r="X14" s="201"/>
      <c r="Y14" s="201"/>
      <c r="Z14" s="201"/>
      <c r="AA14" s="201"/>
      <c r="AB14" s="194"/>
      <c r="AC14" s="194"/>
      <c r="AD14" s="201"/>
      <c r="AE14" s="201"/>
      <c r="AF14" s="194"/>
      <c r="AG14" s="194"/>
      <c r="AH14" s="201"/>
      <c r="AI14" s="201"/>
      <c r="AJ14" s="194"/>
      <c r="AK14" s="194"/>
      <c r="AL14" s="201"/>
      <c r="AM14" s="201"/>
      <c r="AN14" s="194"/>
      <c r="AO14" s="194"/>
      <c r="AP14" s="201"/>
      <c r="AQ14" s="201"/>
      <c r="AR14" s="194"/>
      <c r="AS14" s="201"/>
      <c r="AT14" s="201"/>
      <c r="AU14" s="194"/>
      <c r="AV14" s="201"/>
      <c r="AW14" s="201"/>
      <c r="AX14" s="194"/>
      <c r="AY14" s="201"/>
      <c r="AZ14" s="201"/>
      <c r="BA14" s="194"/>
      <c r="BB14" s="201"/>
      <c r="BC14" s="201"/>
      <c r="BD14" s="194"/>
      <c r="BE14" s="201"/>
      <c r="BF14" s="201"/>
      <c r="BG14" s="194"/>
      <c r="BH14" s="201"/>
      <c r="BI14" s="201"/>
    </row>
    <row r="15" spans="1:61" s="62" customFormat="1">
      <c r="A15" s="68"/>
      <c r="B15" s="78"/>
      <c r="C15" s="78"/>
      <c r="D15" s="74"/>
      <c r="E15" s="314" t="str">
        <f xml:space="preserve"> InpR!E$15</f>
        <v>Real cost of capital</v>
      </c>
      <c r="F15" s="342">
        <f xml:space="preserve"> InpR!F$15</f>
        <v>0</v>
      </c>
      <c r="G15" s="314" t="str">
        <f xml:space="preserve"> InpR!G$15</f>
        <v>Percentage</v>
      </c>
      <c r="H15" s="346" t="str">
        <f xml:space="preserve"> InpR!H$15</f>
        <v>Source: Item C00285_A001 of WS17 of the PR19 business data tables, company specific</v>
      </c>
      <c r="I15" s="391">
        <f xml:space="preserve"> InpR!I$15</f>
        <v>0</v>
      </c>
      <c r="J15" s="391">
        <f xml:space="preserve"> InpR!J$15</f>
        <v>0</v>
      </c>
      <c r="K15" s="391">
        <f xml:space="preserve"> InpR!K$15</f>
        <v>0</v>
      </c>
      <c r="L15" s="391">
        <f xml:space="preserve"> InpR!L$15</f>
        <v>0</v>
      </c>
      <c r="M15" s="391">
        <f xml:space="preserve"> InpR!M$15</f>
        <v>0</v>
      </c>
      <c r="N15" s="391">
        <f xml:space="preserve"> InpR!N$15</f>
        <v>0</v>
      </c>
      <c r="O15" s="391">
        <f xml:space="preserve"> InpR!O$15</f>
        <v>0</v>
      </c>
      <c r="P15" s="391">
        <f xml:space="preserve"> InpR!P$15</f>
        <v>0</v>
      </c>
      <c r="Q15" s="391">
        <f xml:space="preserve"> InpR!Q$15</f>
        <v>0</v>
      </c>
      <c r="R15" s="391">
        <f xml:space="preserve"> InpR!R$15</f>
        <v>0</v>
      </c>
      <c r="S15" s="391">
        <f xml:space="preserve"> InpR!S$15</f>
        <v>0</v>
      </c>
      <c r="T15" s="391">
        <f xml:space="preserve"> InpR!T$15</f>
        <v>0</v>
      </c>
      <c r="U15" s="391">
        <f xml:space="preserve"> InpR!U$15</f>
        <v>0</v>
      </c>
      <c r="V15" s="391">
        <f xml:space="preserve"> InpR!V$15</f>
        <v>0</v>
      </c>
      <c r="W15" s="391">
        <f xml:space="preserve"> InpR!W$15</f>
        <v>0</v>
      </c>
      <c r="X15" s="391">
        <f xml:space="preserve"> InpR!X$15</f>
        <v>0</v>
      </c>
      <c r="Y15" s="391">
        <f xml:space="preserve"> InpR!Y$15</f>
        <v>0</v>
      </c>
      <c r="Z15" s="391">
        <f xml:space="preserve"> InpR!Z$15</f>
        <v>0</v>
      </c>
      <c r="AA15" s="391">
        <f xml:space="preserve"> InpR!AA$15</f>
        <v>0</v>
      </c>
      <c r="AB15" s="391">
        <f xml:space="preserve"> InpR!AB$15</f>
        <v>0</v>
      </c>
      <c r="AC15" s="391">
        <f xml:space="preserve"> InpR!AC$15</f>
        <v>0</v>
      </c>
      <c r="AD15" s="391">
        <f xml:space="preserve"> InpR!AD$15</f>
        <v>0</v>
      </c>
      <c r="AE15" s="391">
        <f xml:space="preserve"> InpR!AE$15</f>
        <v>0</v>
      </c>
      <c r="AF15" s="391">
        <f xml:space="preserve"> InpR!AF$15</f>
        <v>0</v>
      </c>
      <c r="AG15" s="391">
        <f xml:space="preserve"> InpR!AG$15</f>
        <v>0</v>
      </c>
      <c r="AH15" s="391">
        <f xml:space="preserve"> InpR!AH$15</f>
        <v>0</v>
      </c>
      <c r="AI15" s="391">
        <f xml:space="preserve"> InpR!AI$15</f>
        <v>0</v>
      </c>
      <c r="AJ15" s="391">
        <f xml:space="preserve"> InpR!AJ$15</f>
        <v>0</v>
      </c>
      <c r="AK15" s="391">
        <f xml:space="preserve"> InpR!AK$15</f>
        <v>0</v>
      </c>
      <c r="AL15" s="391">
        <f xml:space="preserve"> InpR!AL$15</f>
        <v>0</v>
      </c>
      <c r="AM15" s="391">
        <f xml:space="preserve"> InpR!AM$15</f>
        <v>0</v>
      </c>
      <c r="AN15" s="391">
        <f xml:space="preserve"> InpR!AN$15</f>
        <v>0</v>
      </c>
      <c r="AO15" s="391">
        <f xml:space="preserve"> InpR!AO$15</f>
        <v>0</v>
      </c>
      <c r="AP15" s="391">
        <f xml:space="preserve"> InpR!AP$15</f>
        <v>0</v>
      </c>
      <c r="AQ15" s="391">
        <f xml:space="preserve"> InpR!AQ$15</f>
        <v>0</v>
      </c>
      <c r="AR15" s="391">
        <f xml:space="preserve"> InpR!AR$15</f>
        <v>0</v>
      </c>
      <c r="AS15" s="391">
        <f xml:space="preserve"> InpR!AS$15</f>
        <v>0</v>
      </c>
      <c r="AT15" s="391">
        <f xml:space="preserve"> InpR!AT$15</f>
        <v>0</v>
      </c>
      <c r="AU15" s="391">
        <f xml:space="preserve"> InpR!AU$15</f>
        <v>0</v>
      </c>
      <c r="AV15" s="391">
        <f xml:space="preserve"> InpR!AV$15</f>
        <v>0</v>
      </c>
      <c r="AW15" s="391">
        <f xml:space="preserve"> InpR!AW$15</f>
        <v>0</v>
      </c>
      <c r="AX15" s="391">
        <f xml:space="preserve"> InpR!AX$15</f>
        <v>0</v>
      </c>
      <c r="AY15" s="391">
        <f xml:space="preserve"> InpR!AY$15</f>
        <v>0</v>
      </c>
      <c r="AZ15" s="391">
        <f xml:space="preserve"> InpR!AZ$15</f>
        <v>0</v>
      </c>
      <c r="BA15" s="391">
        <f xml:space="preserve"> InpR!BA$15</f>
        <v>0</v>
      </c>
      <c r="BB15" s="391">
        <f xml:space="preserve"> InpR!BB$15</f>
        <v>0</v>
      </c>
      <c r="BC15" s="391">
        <f xml:space="preserve"> InpR!BC$15</f>
        <v>0</v>
      </c>
      <c r="BD15" s="391">
        <f xml:space="preserve"> InpR!BD$15</f>
        <v>0</v>
      </c>
      <c r="BE15" s="391">
        <f xml:space="preserve"> InpR!BE$15</f>
        <v>0</v>
      </c>
      <c r="BF15" s="391">
        <f xml:space="preserve"> InpR!BF$15</f>
        <v>0</v>
      </c>
      <c r="BG15" s="391">
        <f xml:space="preserve"> InpR!BG$15</f>
        <v>0</v>
      </c>
      <c r="BH15" s="391">
        <f xml:space="preserve"> InpR!BH$15</f>
        <v>0</v>
      </c>
      <c r="BI15" s="391">
        <f xml:space="preserve"> InpR!BI$15</f>
        <v>0</v>
      </c>
    </row>
    <row r="16" spans="1:61">
      <c r="F16" s="155"/>
      <c r="H16" s="346"/>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row>
    <row r="17" spans="1:61" s="62" customFormat="1">
      <c r="A17" s="68"/>
      <c r="B17" s="78"/>
      <c r="C17" s="78"/>
      <c r="D17" s="74"/>
      <c r="E17" s="343" t="str">
        <f xml:space="preserve"> Time!E$35</f>
        <v>Last Pre Forecast Flag</v>
      </c>
      <c r="F17" s="343">
        <f xml:space="preserve"> Time!F$35</f>
        <v>0</v>
      </c>
      <c r="G17" s="343" t="str">
        <f xml:space="preserve"> Time!G$35</f>
        <v>flag</v>
      </c>
      <c r="H17" s="343">
        <f xml:space="preserve"> Time!H$35</f>
        <v>1</v>
      </c>
      <c r="I17" s="391">
        <f xml:space="preserve"> Time!I$35</f>
        <v>0</v>
      </c>
      <c r="J17" s="343">
        <f xml:space="preserve"> Time!J$35</f>
        <v>1</v>
      </c>
      <c r="K17" s="343">
        <f xml:space="preserve"> Time!K$35</f>
        <v>0</v>
      </c>
      <c r="L17" s="343">
        <f xml:space="preserve"> Time!L$35</f>
        <v>0</v>
      </c>
      <c r="M17" s="343">
        <f xml:space="preserve"> Time!M$35</f>
        <v>0</v>
      </c>
      <c r="N17" s="343">
        <f xml:space="preserve"> Time!N$35</f>
        <v>0</v>
      </c>
      <c r="O17" s="343">
        <f xml:space="preserve"> Time!O$35</f>
        <v>0</v>
      </c>
      <c r="P17" s="343">
        <f xml:space="preserve"> Time!P$35</f>
        <v>0</v>
      </c>
      <c r="Q17" s="343">
        <f xml:space="preserve"> Time!Q$35</f>
        <v>0</v>
      </c>
      <c r="R17" s="343">
        <f xml:space="preserve"> Time!R$35</f>
        <v>0</v>
      </c>
      <c r="S17" s="343">
        <f xml:space="preserve"> Time!S$35</f>
        <v>0</v>
      </c>
      <c r="T17" s="343">
        <f xml:space="preserve"> Time!T$35</f>
        <v>0</v>
      </c>
      <c r="U17" s="343">
        <f xml:space="preserve"> Time!U$35</f>
        <v>0</v>
      </c>
      <c r="V17" s="343">
        <f xml:space="preserve"> Time!V$35</f>
        <v>0</v>
      </c>
      <c r="W17" s="343">
        <f xml:space="preserve"> Time!W$35</f>
        <v>0</v>
      </c>
      <c r="X17" s="343">
        <f xml:space="preserve"> Time!X$35</f>
        <v>0</v>
      </c>
      <c r="Y17" s="343">
        <f xml:space="preserve"> Time!Y$35</f>
        <v>0</v>
      </c>
      <c r="Z17" s="343">
        <f xml:space="preserve"> Time!Z$35</f>
        <v>0</v>
      </c>
      <c r="AA17" s="343">
        <f xml:space="preserve"> Time!AA$35</f>
        <v>0</v>
      </c>
      <c r="AB17" s="343">
        <f xml:space="preserve"> Time!AB$35</f>
        <v>0</v>
      </c>
      <c r="AC17" s="343">
        <f xml:space="preserve"> Time!AC$35</f>
        <v>0</v>
      </c>
      <c r="AD17" s="343">
        <f xml:space="preserve"> Time!AD$35</f>
        <v>0</v>
      </c>
      <c r="AE17" s="343">
        <f xml:space="preserve"> Time!AE$35</f>
        <v>0</v>
      </c>
      <c r="AF17" s="343">
        <f xml:space="preserve"> Time!AF$35</f>
        <v>0</v>
      </c>
      <c r="AG17" s="343">
        <f xml:space="preserve"> Time!AG$35</f>
        <v>0</v>
      </c>
      <c r="AH17" s="343">
        <f xml:space="preserve"> Time!AH$35</f>
        <v>0</v>
      </c>
      <c r="AI17" s="343">
        <f xml:space="preserve"> Time!AI$35</f>
        <v>0</v>
      </c>
      <c r="AJ17" s="343">
        <f xml:space="preserve"> Time!AJ$35</f>
        <v>0</v>
      </c>
      <c r="AK17" s="343">
        <f xml:space="preserve"> Time!AK$35</f>
        <v>0</v>
      </c>
      <c r="AL17" s="343">
        <f xml:space="preserve"> Time!AL$35</f>
        <v>0</v>
      </c>
      <c r="AM17" s="343">
        <f xml:space="preserve"> Time!AM$35</f>
        <v>0</v>
      </c>
      <c r="AN17" s="343">
        <f xml:space="preserve"> Time!AN$35</f>
        <v>0</v>
      </c>
      <c r="AO17" s="343">
        <f xml:space="preserve"> Time!AO$35</f>
        <v>0</v>
      </c>
      <c r="AP17" s="343">
        <f xml:space="preserve"> Time!AP$35</f>
        <v>0</v>
      </c>
      <c r="AQ17" s="343">
        <f xml:space="preserve"> Time!AQ$35</f>
        <v>0</v>
      </c>
      <c r="AR17" s="343">
        <f xml:space="preserve"> Time!AR$35</f>
        <v>0</v>
      </c>
      <c r="AS17" s="343">
        <f xml:space="preserve"> Time!AS$35</f>
        <v>0</v>
      </c>
      <c r="AT17" s="343">
        <f xml:space="preserve"> Time!AT$35</f>
        <v>0</v>
      </c>
      <c r="AU17" s="343">
        <f xml:space="preserve"> Time!AU$35</f>
        <v>0</v>
      </c>
      <c r="AV17" s="343">
        <f xml:space="preserve"> Time!AV$35</f>
        <v>0</v>
      </c>
      <c r="AW17" s="343">
        <f xml:space="preserve"> Time!AW$35</f>
        <v>0</v>
      </c>
      <c r="AX17" s="343">
        <f xml:space="preserve"> Time!AX$35</f>
        <v>0</v>
      </c>
      <c r="AY17" s="343">
        <f xml:space="preserve"> Time!AY$35</f>
        <v>0</v>
      </c>
      <c r="AZ17" s="343">
        <f xml:space="preserve"> Time!AZ$35</f>
        <v>0</v>
      </c>
      <c r="BA17" s="343">
        <f xml:space="preserve"> Time!BA$35</f>
        <v>0</v>
      </c>
      <c r="BB17" s="343">
        <f xml:space="preserve"> Time!BB$35</f>
        <v>0</v>
      </c>
      <c r="BC17" s="343">
        <f xml:space="preserve"> Time!BC$35</f>
        <v>0</v>
      </c>
      <c r="BD17" s="343">
        <f xml:space="preserve"> Time!BD$35</f>
        <v>0</v>
      </c>
      <c r="BE17" s="343">
        <f xml:space="preserve"> Time!BE$35</f>
        <v>0</v>
      </c>
      <c r="BF17" s="343">
        <f xml:space="preserve"> Time!BF$35</f>
        <v>0</v>
      </c>
      <c r="BG17" s="343">
        <f xml:space="preserve"> Time!BG$35</f>
        <v>0</v>
      </c>
      <c r="BH17" s="343">
        <f xml:space="preserve"> Time!BH$35</f>
        <v>0</v>
      </c>
      <c r="BI17" s="343">
        <f xml:space="preserve"> Time!BI$35</f>
        <v>0</v>
      </c>
    </row>
    <row r="18" spans="1:61">
      <c r="F18" s="155"/>
      <c r="I18" s="392"/>
      <c r="J18" s="194"/>
      <c r="K18" s="194"/>
      <c r="L18" s="194"/>
      <c r="M18" s="194"/>
      <c r="N18" s="194"/>
      <c r="O18" s="194"/>
      <c r="P18" s="194"/>
      <c r="Q18" s="194"/>
      <c r="R18" s="194"/>
      <c r="S18" s="194"/>
      <c r="T18" s="201"/>
      <c r="U18" s="201"/>
      <c r="V18" s="201"/>
      <c r="W18" s="201"/>
      <c r="X18" s="201"/>
      <c r="Y18" s="201"/>
      <c r="Z18" s="201"/>
      <c r="AA18" s="201"/>
      <c r="AB18" s="194"/>
      <c r="AC18" s="194"/>
      <c r="AD18" s="201"/>
      <c r="AE18" s="201"/>
      <c r="AF18" s="194"/>
      <c r="AG18" s="194"/>
      <c r="AH18" s="201"/>
      <c r="AI18" s="201"/>
      <c r="AJ18" s="194"/>
      <c r="AK18" s="194"/>
      <c r="AL18" s="201"/>
      <c r="AM18" s="201"/>
      <c r="AN18" s="194"/>
      <c r="AO18" s="194"/>
      <c r="AP18" s="201"/>
      <c r="AQ18" s="201"/>
      <c r="AR18" s="194"/>
      <c r="AS18" s="201"/>
      <c r="AT18" s="201"/>
      <c r="AU18" s="194"/>
      <c r="AV18" s="201"/>
      <c r="AW18" s="201"/>
      <c r="AX18" s="194"/>
      <c r="AY18" s="201"/>
      <c r="AZ18" s="201"/>
      <c r="BA18" s="194"/>
      <c r="BB18" s="201"/>
      <c r="BC18" s="201"/>
      <c r="BD18" s="194"/>
      <c r="BE18" s="201"/>
      <c r="BF18" s="201"/>
      <c r="BG18" s="194"/>
      <c r="BH18" s="201"/>
      <c r="BI18" s="201"/>
    </row>
    <row r="19" spans="1:61" s="62" customFormat="1">
      <c r="A19" s="68"/>
      <c r="B19" s="78"/>
      <c r="C19" s="78"/>
      <c r="D19" s="74"/>
      <c r="E19" s="201" t="s">
        <v>69</v>
      </c>
      <c r="F19" s="155"/>
      <c r="G19" s="201" t="s">
        <v>70</v>
      </c>
      <c r="I19" s="390"/>
      <c r="J19" s="201">
        <f xml:space="preserve"> IF(J17 = 1, -1, I19 +1)</f>
        <v>-1</v>
      </c>
      <c r="K19" s="201">
        <f xml:space="preserve"> IF(K17 = 1, -1, J19 +1)</f>
        <v>0</v>
      </c>
      <c r="L19" s="201">
        <f t="shared" ref="L19:BI19" si="0" xml:space="preserve"> IF(L17 = 1, -1, K19 +1)</f>
        <v>1</v>
      </c>
      <c r="M19" s="201">
        <f t="shared" si="0"/>
        <v>2</v>
      </c>
      <c r="N19" s="201">
        <f t="shared" si="0"/>
        <v>3</v>
      </c>
      <c r="O19" s="201">
        <f t="shared" si="0"/>
        <v>4</v>
      </c>
      <c r="P19" s="201">
        <f t="shared" si="0"/>
        <v>5</v>
      </c>
      <c r="Q19" s="201">
        <f t="shared" si="0"/>
        <v>6</v>
      </c>
      <c r="R19" s="201">
        <f t="shared" si="0"/>
        <v>7</v>
      </c>
      <c r="S19" s="201">
        <f t="shared" si="0"/>
        <v>8</v>
      </c>
      <c r="T19" s="201">
        <f t="shared" si="0"/>
        <v>9</v>
      </c>
      <c r="U19" s="201">
        <f t="shared" si="0"/>
        <v>10</v>
      </c>
      <c r="V19" s="201">
        <f t="shared" si="0"/>
        <v>11</v>
      </c>
      <c r="W19" s="201">
        <f t="shared" si="0"/>
        <v>12</v>
      </c>
      <c r="X19" s="201">
        <f t="shared" si="0"/>
        <v>13</v>
      </c>
      <c r="Y19" s="201">
        <f t="shared" si="0"/>
        <v>14</v>
      </c>
      <c r="Z19" s="201">
        <f t="shared" si="0"/>
        <v>15</v>
      </c>
      <c r="AA19" s="201">
        <f t="shared" si="0"/>
        <v>16</v>
      </c>
      <c r="AB19" s="201">
        <f t="shared" si="0"/>
        <v>17</v>
      </c>
      <c r="AC19" s="201">
        <f t="shared" si="0"/>
        <v>18</v>
      </c>
      <c r="AD19" s="201">
        <f t="shared" si="0"/>
        <v>19</v>
      </c>
      <c r="AE19" s="201">
        <f t="shared" si="0"/>
        <v>20</v>
      </c>
      <c r="AF19" s="201">
        <f t="shared" si="0"/>
        <v>21</v>
      </c>
      <c r="AG19" s="201">
        <f t="shared" si="0"/>
        <v>22</v>
      </c>
      <c r="AH19" s="201">
        <f t="shared" si="0"/>
        <v>23</v>
      </c>
      <c r="AI19" s="201">
        <f t="shared" si="0"/>
        <v>24</v>
      </c>
      <c r="AJ19" s="201">
        <f t="shared" si="0"/>
        <v>25</v>
      </c>
      <c r="AK19" s="201">
        <f t="shared" si="0"/>
        <v>26</v>
      </c>
      <c r="AL19" s="201">
        <f t="shared" si="0"/>
        <v>27</v>
      </c>
      <c r="AM19" s="201">
        <f t="shared" si="0"/>
        <v>28</v>
      </c>
      <c r="AN19" s="201">
        <f t="shared" si="0"/>
        <v>29</v>
      </c>
      <c r="AO19" s="201">
        <f t="shared" si="0"/>
        <v>30</v>
      </c>
      <c r="AP19" s="201">
        <f t="shared" si="0"/>
        <v>31</v>
      </c>
      <c r="AQ19" s="201">
        <f t="shared" si="0"/>
        <v>32</v>
      </c>
      <c r="AR19" s="201">
        <f t="shared" si="0"/>
        <v>33</v>
      </c>
      <c r="AS19" s="201">
        <f t="shared" si="0"/>
        <v>34</v>
      </c>
      <c r="AT19" s="201">
        <f t="shared" si="0"/>
        <v>35</v>
      </c>
      <c r="AU19" s="201">
        <f t="shared" si="0"/>
        <v>36</v>
      </c>
      <c r="AV19" s="201">
        <f t="shared" si="0"/>
        <v>37</v>
      </c>
      <c r="AW19" s="201">
        <f t="shared" si="0"/>
        <v>38</v>
      </c>
      <c r="AX19" s="201">
        <f t="shared" si="0"/>
        <v>39</v>
      </c>
      <c r="AY19" s="201">
        <f t="shared" si="0"/>
        <v>40</v>
      </c>
      <c r="AZ19" s="201">
        <f t="shared" si="0"/>
        <v>41</v>
      </c>
      <c r="BA19" s="201">
        <f t="shared" si="0"/>
        <v>42</v>
      </c>
      <c r="BB19" s="201">
        <f t="shared" si="0"/>
        <v>43</v>
      </c>
      <c r="BC19" s="201">
        <f t="shared" si="0"/>
        <v>44</v>
      </c>
      <c r="BD19" s="201">
        <f t="shared" si="0"/>
        <v>45</v>
      </c>
      <c r="BE19" s="201">
        <f t="shared" si="0"/>
        <v>46</v>
      </c>
      <c r="BF19" s="201">
        <f t="shared" si="0"/>
        <v>47</v>
      </c>
      <c r="BG19" s="201">
        <f t="shared" si="0"/>
        <v>48</v>
      </c>
      <c r="BH19" s="201">
        <f t="shared" si="0"/>
        <v>49</v>
      </c>
      <c r="BI19" s="201">
        <f t="shared" si="0"/>
        <v>50</v>
      </c>
    </row>
    <row r="20" spans="1:61" s="160" customFormat="1">
      <c r="A20" s="156"/>
      <c r="B20" s="157"/>
      <c r="C20" s="157"/>
      <c r="D20" s="158"/>
      <c r="E20" s="198" t="s">
        <v>71</v>
      </c>
      <c r="F20" s="159"/>
      <c r="G20" s="198" t="s">
        <v>72</v>
      </c>
      <c r="I20" s="392"/>
      <c r="J20" s="213">
        <f xml:space="preserve"> 1 / (( 1 + $F15) ^ J19)</f>
        <v>1</v>
      </c>
      <c r="K20" s="213">
        <f t="shared" ref="K20:BI20" si="1" xml:space="preserve"> 1 / (( 1 + $F15) ^ K19)</f>
        <v>1</v>
      </c>
      <c r="L20" s="213">
        <f t="shared" si="1"/>
        <v>1</v>
      </c>
      <c r="M20" s="213">
        <f t="shared" si="1"/>
        <v>1</v>
      </c>
      <c r="N20" s="213">
        <f t="shared" si="1"/>
        <v>1</v>
      </c>
      <c r="O20" s="213">
        <f t="shared" si="1"/>
        <v>1</v>
      </c>
      <c r="P20" s="213">
        <f t="shared" si="1"/>
        <v>1</v>
      </c>
      <c r="Q20" s="213">
        <f t="shared" si="1"/>
        <v>1</v>
      </c>
      <c r="R20" s="213">
        <f t="shared" si="1"/>
        <v>1</v>
      </c>
      <c r="S20" s="213">
        <f t="shared" si="1"/>
        <v>1</v>
      </c>
      <c r="T20" s="213">
        <f t="shared" si="1"/>
        <v>1</v>
      </c>
      <c r="U20" s="213">
        <f t="shared" si="1"/>
        <v>1</v>
      </c>
      <c r="V20" s="213">
        <f t="shared" si="1"/>
        <v>1</v>
      </c>
      <c r="W20" s="213">
        <f t="shared" si="1"/>
        <v>1</v>
      </c>
      <c r="X20" s="213">
        <f t="shared" si="1"/>
        <v>1</v>
      </c>
      <c r="Y20" s="213">
        <f t="shared" si="1"/>
        <v>1</v>
      </c>
      <c r="Z20" s="213">
        <f t="shared" si="1"/>
        <v>1</v>
      </c>
      <c r="AA20" s="213">
        <f t="shared" si="1"/>
        <v>1</v>
      </c>
      <c r="AB20" s="213">
        <f t="shared" si="1"/>
        <v>1</v>
      </c>
      <c r="AC20" s="213">
        <f t="shared" si="1"/>
        <v>1</v>
      </c>
      <c r="AD20" s="213">
        <f t="shared" si="1"/>
        <v>1</v>
      </c>
      <c r="AE20" s="213">
        <f t="shared" si="1"/>
        <v>1</v>
      </c>
      <c r="AF20" s="213">
        <f t="shared" si="1"/>
        <v>1</v>
      </c>
      <c r="AG20" s="213">
        <f t="shared" si="1"/>
        <v>1</v>
      </c>
      <c r="AH20" s="213">
        <f t="shared" si="1"/>
        <v>1</v>
      </c>
      <c r="AI20" s="213">
        <f t="shared" si="1"/>
        <v>1</v>
      </c>
      <c r="AJ20" s="213">
        <f t="shared" si="1"/>
        <v>1</v>
      </c>
      <c r="AK20" s="213">
        <f t="shared" si="1"/>
        <v>1</v>
      </c>
      <c r="AL20" s="213">
        <f t="shared" si="1"/>
        <v>1</v>
      </c>
      <c r="AM20" s="213">
        <f t="shared" si="1"/>
        <v>1</v>
      </c>
      <c r="AN20" s="213">
        <f t="shared" si="1"/>
        <v>1</v>
      </c>
      <c r="AO20" s="213">
        <f t="shared" si="1"/>
        <v>1</v>
      </c>
      <c r="AP20" s="213">
        <f t="shared" si="1"/>
        <v>1</v>
      </c>
      <c r="AQ20" s="213">
        <f t="shared" si="1"/>
        <v>1</v>
      </c>
      <c r="AR20" s="213">
        <f t="shared" si="1"/>
        <v>1</v>
      </c>
      <c r="AS20" s="213">
        <f t="shared" si="1"/>
        <v>1</v>
      </c>
      <c r="AT20" s="213">
        <f t="shared" si="1"/>
        <v>1</v>
      </c>
      <c r="AU20" s="213">
        <f t="shared" si="1"/>
        <v>1</v>
      </c>
      <c r="AV20" s="213">
        <f t="shared" si="1"/>
        <v>1</v>
      </c>
      <c r="AW20" s="213">
        <f t="shared" si="1"/>
        <v>1</v>
      </c>
      <c r="AX20" s="213">
        <f t="shared" si="1"/>
        <v>1</v>
      </c>
      <c r="AY20" s="213">
        <f t="shared" si="1"/>
        <v>1</v>
      </c>
      <c r="AZ20" s="213">
        <f t="shared" si="1"/>
        <v>1</v>
      </c>
      <c r="BA20" s="213">
        <f t="shared" si="1"/>
        <v>1</v>
      </c>
      <c r="BB20" s="213">
        <f t="shared" si="1"/>
        <v>1</v>
      </c>
      <c r="BC20" s="213">
        <f t="shared" si="1"/>
        <v>1</v>
      </c>
      <c r="BD20" s="213">
        <f t="shared" si="1"/>
        <v>1</v>
      </c>
      <c r="BE20" s="213">
        <f t="shared" si="1"/>
        <v>1</v>
      </c>
      <c r="BF20" s="213">
        <f t="shared" si="1"/>
        <v>1</v>
      </c>
      <c r="BG20" s="213">
        <f t="shared" si="1"/>
        <v>1</v>
      </c>
      <c r="BH20" s="213">
        <f t="shared" si="1"/>
        <v>1</v>
      </c>
      <c r="BI20" s="213">
        <f t="shared" si="1"/>
        <v>1</v>
      </c>
    </row>
    <row r="21" spans="1:61">
      <c r="F21" s="155"/>
      <c r="I21" s="392"/>
    </row>
    <row r="22" spans="1:61" s="15" customFormat="1">
      <c r="A22" s="79" t="s">
        <v>73</v>
      </c>
      <c r="B22" s="80"/>
      <c r="C22" s="80"/>
      <c r="D22" s="81"/>
      <c r="E22" s="207"/>
      <c r="G22" s="207"/>
      <c r="I22" s="393"/>
    </row>
    <row r="23" spans="1:61">
      <c r="I23" s="392"/>
    </row>
    <row r="24" spans="1:61" s="62" customFormat="1">
      <c r="A24" s="68"/>
      <c r="B24" s="78"/>
      <c r="C24" s="78"/>
      <c r="D24" s="74"/>
      <c r="E24" s="314" t="str">
        <f xml:space="preserve"> InpR!E$23</f>
        <v>Name/reference of export trade</v>
      </c>
      <c r="F24" s="351">
        <f xml:space="preserve"> InpR!F$23</f>
        <v>0</v>
      </c>
      <c r="G24" s="314" t="str">
        <f xml:space="preserve"> InpR!G$23</f>
        <v>Text</v>
      </c>
      <c r="H24" s="387">
        <f xml:space="preserve"> InpR!H$23</f>
        <v>0</v>
      </c>
      <c r="I24" s="387">
        <f xml:space="preserve"> InpR!I$23</f>
        <v>0</v>
      </c>
      <c r="J24" s="387">
        <f xml:space="preserve"> InpR!J$23</f>
        <v>0</v>
      </c>
      <c r="K24" s="387">
        <f xml:space="preserve"> InpR!K$23</f>
        <v>0</v>
      </c>
      <c r="L24" s="387">
        <f xml:space="preserve"> InpR!L$23</f>
        <v>0</v>
      </c>
      <c r="M24" s="387">
        <f xml:space="preserve"> InpR!M$23</f>
        <v>0</v>
      </c>
      <c r="N24" s="387">
        <f xml:space="preserve"> InpR!N$23</f>
        <v>0</v>
      </c>
      <c r="O24" s="387">
        <f xml:space="preserve"> InpR!O$23</f>
        <v>0</v>
      </c>
      <c r="P24" s="387">
        <f xml:space="preserve"> InpR!P$23</f>
        <v>0</v>
      </c>
      <c r="Q24" s="387">
        <f xml:space="preserve"> InpR!Q$23</f>
        <v>0</v>
      </c>
      <c r="R24" s="387">
        <f xml:space="preserve"> InpR!R$23</f>
        <v>0</v>
      </c>
      <c r="S24" s="387">
        <f xml:space="preserve"> InpR!S$23</f>
        <v>0</v>
      </c>
      <c r="T24" s="387">
        <f xml:space="preserve"> InpR!T$23</f>
        <v>0</v>
      </c>
      <c r="U24" s="387">
        <f xml:space="preserve"> InpR!U$23</f>
        <v>0</v>
      </c>
      <c r="V24" s="387">
        <f xml:space="preserve"> InpR!V$23</f>
        <v>0</v>
      </c>
      <c r="W24" s="387">
        <f xml:space="preserve"> InpR!W$23</f>
        <v>0</v>
      </c>
      <c r="X24" s="387">
        <f xml:space="preserve"> InpR!X$23</f>
        <v>0</v>
      </c>
      <c r="Y24" s="387">
        <f xml:space="preserve"> InpR!Y$23</f>
        <v>0</v>
      </c>
      <c r="Z24" s="387">
        <f xml:space="preserve"> InpR!Z$23</f>
        <v>0</v>
      </c>
      <c r="AA24" s="387">
        <f xml:space="preserve"> InpR!AA$23</f>
        <v>0</v>
      </c>
      <c r="AB24" s="387">
        <f xml:space="preserve"> InpR!AB$23</f>
        <v>0</v>
      </c>
      <c r="AC24" s="387">
        <f xml:space="preserve"> InpR!AC$23</f>
        <v>0</v>
      </c>
      <c r="AD24" s="387">
        <f xml:space="preserve"> InpR!AD$23</f>
        <v>0</v>
      </c>
      <c r="AE24" s="387">
        <f xml:space="preserve"> InpR!AE$23</f>
        <v>0</v>
      </c>
      <c r="AF24" s="387">
        <f xml:space="preserve"> InpR!AF$23</f>
        <v>0</v>
      </c>
      <c r="AG24" s="387">
        <f xml:space="preserve"> InpR!AG$23</f>
        <v>0</v>
      </c>
      <c r="AH24" s="387">
        <f xml:space="preserve"> InpR!AH$23</f>
        <v>0</v>
      </c>
      <c r="AI24" s="387">
        <f xml:space="preserve"> InpR!AI$23</f>
        <v>0</v>
      </c>
      <c r="AJ24" s="387">
        <f xml:space="preserve"> InpR!AJ$23</f>
        <v>0</v>
      </c>
      <c r="AK24" s="387">
        <f xml:space="preserve"> InpR!AK$23</f>
        <v>0</v>
      </c>
      <c r="AL24" s="387">
        <f xml:space="preserve"> InpR!AL$23</f>
        <v>0</v>
      </c>
      <c r="AM24" s="387">
        <f xml:space="preserve"> InpR!AM$23</f>
        <v>0</v>
      </c>
      <c r="AN24" s="387">
        <f xml:space="preserve"> InpR!AN$23</f>
        <v>0</v>
      </c>
      <c r="AO24" s="387">
        <f xml:space="preserve"> InpR!AO$23</f>
        <v>0</v>
      </c>
      <c r="AP24" s="387">
        <f xml:space="preserve"> InpR!AP$23</f>
        <v>0</v>
      </c>
      <c r="AQ24" s="387">
        <f xml:space="preserve"> InpR!AQ$23</f>
        <v>0</v>
      </c>
      <c r="AR24" s="387">
        <f xml:space="preserve"> InpR!AR$23</f>
        <v>0</v>
      </c>
      <c r="AS24" s="387">
        <f xml:space="preserve"> InpR!AS$23</f>
        <v>0</v>
      </c>
      <c r="AT24" s="387">
        <f xml:space="preserve"> InpR!AT$23</f>
        <v>0</v>
      </c>
      <c r="AU24" s="387">
        <f xml:space="preserve"> InpR!AU$23</f>
        <v>0</v>
      </c>
      <c r="AV24" s="387">
        <f xml:space="preserve"> InpR!AV$23</f>
        <v>0</v>
      </c>
      <c r="AW24" s="387">
        <f xml:space="preserve"> InpR!AW$23</f>
        <v>0</v>
      </c>
      <c r="AX24" s="387">
        <f xml:space="preserve"> InpR!AX$23</f>
        <v>0</v>
      </c>
      <c r="AY24" s="387">
        <f xml:space="preserve"> InpR!AY$23</f>
        <v>0</v>
      </c>
      <c r="AZ24" s="387">
        <f xml:space="preserve"> InpR!AZ$23</f>
        <v>0</v>
      </c>
      <c r="BA24" s="387">
        <f xml:space="preserve"> InpR!BA$23</f>
        <v>0</v>
      </c>
      <c r="BB24" s="387">
        <f xml:space="preserve"> InpR!BB$23</f>
        <v>0</v>
      </c>
      <c r="BC24" s="387">
        <f xml:space="preserve"> InpR!BC$23</f>
        <v>0</v>
      </c>
      <c r="BD24" s="387">
        <f xml:space="preserve"> InpR!BD$23</f>
        <v>0</v>
      </c>
      <c r="BE24" s="387">
        <f xml:space="preserve"> InpR!BE$23</f>
        <v>0</v>
      </c>
      <c r="BF24" s="387">
        <f xml:space="preserve"> InpR!BF$23</f>
        <v>0</v>
      </c>
      <c r="BG24" s="387">
        <f xml:space="preserve"> InpR!BG$23</f>
        <v>0</v>
      </c>
      <c r="BH24" s="387">
        <f xml:space="preserve"> InpR!BH$23</f>
        <v>0</v>
      </c>
      <c r="BI24" s="387">
        <f xml:space="preserve"> InpR!BI$23</f>
        <v>0</v>
      </c>
    </row>
    <row r="25" spans="1:61">
      <c r="I25" s="392"/>
    </row>
    <row r="26" spans="1:61" s="305" customFormat="1" ht="25.5">
      <c r="A26" s="302"/>
      <c r="B26" s="303"/>
      <c r="C26" s="303"/>
      <c r="D26" s="304"/>
      <c r="E26" s="386" t="str">
        <f>InpR!E$26</f>
        <v>Has the company produced a report to evidence that this is a new export and complies with its Ofwat-approved trading and procurement code?</v>
      </c>
      <c r="F26" s="387" t="b">
        <f>InpR!F$26</f>
        <v>1</v>
      </c>
      <c r="G26" s="386" t="str">
        <f>InpR!G$26</f>
        <v>True/false</v>
      </c>
      <c r="H26" s="387">
        <f>InpR!H$26</f>
        <v>0</v>
      </c>
      <c r="I26" s="387">
        <f>InpR!I$26</f>
        <v>0</v>
      </c>
      <c r="J26" s="387">
        <f>InpR!J$26</f>
        <v>0</v>
      </c>
      <c r="K26" s="387">
        <f>InpR!K$26</f>
        <v>0</v>
      </c>
      <c r="L26" s="387">
        <f>InpR!L$26</f>
        <v>0</v>
      </c>
      <c r="M26" s="387">
        <f>InpR!M$26</f>
        <v>0</v>
      </c>
      <c r="N26" s="387">
        <f>InpR!N$26</f>
        <v>0</v>
      </c>
      <c r="O26" s="387">
        <f>InpR!O$26</f>
        <v>0</v>
      </c>
      <c r="P26" s="387">
        <f>InpR!P$26</f>
        <v>0</v>
      </c>
      <c r="Q26" s="387">
        <f>InpR!Q$26</f>
        <v>0</v>
      </c>
      <c r="R26" s="387">
        <f>InpR!R$26</f>
        <v>0</v>
      </c>
      <c r="S26" s="387">
        <f>InpR!S$26</f>
        <v>0</v>
      </c>
      <c r="T26" s="387">
        <f>InpR!T$26</f>
        <v>0</v>
      </c>
      <c r="U26" s="387">
        <f>InpR!U$26</f>
        <v>0</v>
      </c>
      <c r="V26" s="387">
        <f>InpR!V$26</f>
        <v>0</v>
      </c>
      <c r="W26" s="387">
        <f>InpR!W$26</f>
        <v>0</v>
      </c>
      <c r="X26" s="387">
        <f>InpR!X$26</f>
        <v>0</v>
      </c>
      <c r="Y26" s="387">
        <f>InpR!Y$26</f>
        <v>0</v>
      </c>
      <c r="Z26" s="387">
        <f>InpR!Z$26</f>
        <v>0</v>
      </c>
      <c r="AA26" s="387">
        <f>InpR!AA$26</f>
        <v>0</v>
      </c>
      <c r="AB26" s="387">
        <f>InpR!AB$26</f>
        <v>0</v>
      </c>
      <c r="AC26" s="387">
        <f>InpR!AC$26</f>
        <v>0</v>
      </c>
      <c r="AD26" s="387">
        <f>InpR!AD$26</f>
        <v>0</v>
      </c>
      <c r="AE26" s="387">
        <f>InpR!AE$26</f>
        <v>0</v>
      </c>
      <c r="AF26" s="387">
        <f>InpR!AF$26</f>
        <v>0</v>
      </c>
      <c r="AG26" s="387">
        <f>InpR!AG$26</f>
        <v>0</v>
      </c>
      <c r="AH26" s="387">
        <f>InpR!AH$26</f>
        <v>0</v>
      </c>
      <c r="AI26" s="387">
        <f>InpR!AI$26</f>
        <v>0</v>
      </c>
      <c r="AJ26" s="387">
        <f>InpR!AJ$26</f>
        <v>0</v>
      </c>
      <c r="AK26" s="387">
        <f>InpR!AK$26</f>
        <v>0</v>
      </c>
      <c r="AL26" s="387">
        <f>InpR!AL$26</f>
        <v>0</v>
      </c>
      <c r="AM26" s="387">
        <f>InpR!AM$26</f>
        <v>0</v>
      </c>
      <c r="AN26" s="387">
        <f>InpR!AN$26</f>
        <v>0</v>
      </c>
      <c r="AO26" s="387">
        <f>InpR!AO$26</f>
        <v>0</v>
      </c>
      <c r="AP26" s="387">
        <f>InpR!AP$26</f>
        <v>0</v>
      </c>
      <c r="AQ26" s="387">
        <f>InpR!AQ$26</f>
        <v>0</v>
      </c>
      <c r="AR26" s="387">
        <f>InpR!AR$26</f>
        <v>0</v>
      </c>
      <c r="AS26" s="387">
        <f>InpR!AS$26</f>
        <v>0</v>
      </c>
      <c r="AT26" s="387">
        <f>InpR!AT$26</f>
        <v>0</v>
      </c>
      <c r="AU26" s="387">
        <f>InpR!AU$26</f>
        <v>0</v>
      </c>
      <c r="AV26" s="387">
        <f>InpR!AV$26</f>
        <v>0</v>
      </c>
      <c r="AW26" s="387">
        <f>InpR!AW$26</f>
        <v>0</v>
      </c>
      <c r="AX26" s="387">
        <f>InpR!AX$26</f>
        <v>0</v>
      </c>
      <c r="AY26" s="387">
        <f>InpR!AY$26</f>
        <v>0</v>
      </c>
      <c r="AZ26" s="387">
        <f>InpR!AZ$26</f>
        <v>0</v>
      </c>
      <c r="BA26" s="387">
        <f>InpR!BA$26</f>
        <v>0</v>
      </c>
      <c r="BB26" s="387">
        <f>InpR!BB$26</f>
        <v>0</v>
      </c>
      <c r="BC26" s="387">
        <f>InpR!BC$26</f>
        <v>0</v>
      </c>
      <c r="BD26" s="387">
        <f>InpR!BD$26</f>
        <v>0</v>
      </c>
      <c r="BE26" s="387">
        <f>InpR!BE$26</f>
        <v>0</v>
      </c>
      <c r="BF26" s="387">
        <f>InpR!BF$26</f>
        <v>0</v>
      </c>
      <c r="BG26" s="387">
        <f>InpR!BG$26</f>
        <v>0</v>
      </c>
      <c r="BH26" s="387">
        <f>InpR!BH$26</f>
        <v>0</v>
      </c>
      <c r="BI26" s="387">
        <f>InpR!BI$26</f>
        <v>0</v>
      </c>
    </row>
    <row r="27" spans="1:61">
      <c r="E27" s="198"/>
      <c r="I27" s="392"/>
    </row>
    <row r="28" spans="1:61" s="310" customFormat="1">
      <c r="A28" s="307"/>
      <c r="B28" s="303"/>
      <c r="C28" s="303"/>
      <c r="D28" s="308"/>
      <c r="E28" s="324" t="str">
        <f>InpR!E$30</f>
        <v>Forecast revenue from export 1</v>
      </c>
      <c r="F28" s="324">
        <f>InpR!F$30</f>
        <v>0</v>
      </c>
      <c r="G28" s="324" t="str">
        <f>InpR!G$30</f>
        <v>£m (real)</v>
      </c>
      <c r="H28" s="324">
        <f>InpR!H$30</f>
        <v>0</v>
      </c>
      <c r="I28" s="395">
        <f>InpR!I$30</f>
        <v>0</v>
      </c>
      <c r="J28" s="344">
        <f>InpR!J$30</f>
        <v>0</v>
      </c>
      <c r="K28" s="344">
        <f>InpR!K$30</f>
        <v>0</v>
      </c>
      <c r="L28" s="344">
        <f>InpR!L$30</f>
        <v>0</v>
      </c>
      <c r="M28" s="344">
        <f>InpR!M$30</f>
        <v>0</v>
      </c>
      <c r="N28" s="344">
        <f>InpR!N$30</f>
        <v>0</v>
      </c>
      <c r="O28" s="344">
        <f>InpR!O$30</f>
        <v>0</v>
      </c>
      <c r="P28" s="344">
        <f>InpR!P$30</f>
        <v>0</v>
      </c>
      <c r="Q28" s="344">
        <f>InpR!Q$30</f>
        <v>0</v>
      </c>
      <c r="R28" s="344">
        <f>InpR!R$30</f>
        <v>0</v>
      </c>
      <c r="S28" s="344">
        <f>InpR!S$30</f>
        <v>0</v>
      </c>
      <c r="T28" s="344">
        <f>InpR!T$30</f>
        <v>0</v>
      </c>
      <c r="U28" s="344">
        <f>InpR!U$30</f>
        <v>0</v>
      </c>
      <c r="V28" s="344">
        <f>InpR!V$30</f>
        <v>0</v>
      </c>
      <c r="W28" s="344">
        <f>InpR!W$30</f>
        <v>0</v>
      </c>
      <c r="X28" s="344">
        <f>InpR!X$30</f>
        <v>0</v>
      </c>
      <c r="Y28" s="344">
        <f>InpR!Y$30</f>
        <v>0</v>
      </c>
      <c r="Z28" s="344">
        <f>InpR!Z$30</f>
        <v>0</v>
      </c>
      <c r="AA28" s="344">
        <f>InpR!AA$30</f>
        <v>0</v>
      </c>
      <c r="AB28" s="344">
        <f>InpR!AB$30</f>
        <v>0</v>
      </c>
      <c r="AC28" s="344">
        <f>InpR!AC$30</f>
        <v>0</v>
      </c>
      <c r="AD28" s="344">
        <f>InpR!AD$30</f>
        <v>0</v>
      </c>
      <c r="AE28" s="344">
        <f>InpR!AE$30</f>
        <v>0</v>
      </c>
      <c r="AF28" s="344">
        <f>InpR!AF$30</f>
        <v>0</v>
      </c>
      <c r="AG28" s="344">
        <f>InpR!AG$30</f>
        <v>0</v>
      </c>
      <c r="AH28" s="344">
        <f>InpR!AH$30</f>
        <v>0</v>
      </c>
      <c r="AI28" s="344">
        <f>InpR!AI$30</f>
        <v>0</v>
      </c>
      <c r="AJ28" s="344">
        <f>InpR!AJ$30</f>
        <v>0</v>
      </c>
      <c r="AK28" s="344">
        <f>InpR!AK$30</f>
        <v>0</v>
      </c>
      <c r="AL28" s="344">
        <f>InpR!AL$30</f>
        <v>0</v>
      </c>
      <c r="AM28" s="344">
        <f>InpR!AM$30</f>
        <v>0</v>
      </c>
      <c r="AN28" s="344">
        <f>InpR!AN$30</f>
        <v>0</v>
      </c>
      <c r="AO28" s="344">
        <f>InpR!AO$30</f>
        <v>0</v>
      </c>
      <c r="AP28" s="344">
        <f>InpR!AP$30</f>
        <v>0</v>
      </c>
      <c r="AQ28" s="344">
        <f>InpR!AQ$30</f>
        <v>0</v>
      </c>
      <c r="AR28" s="344">
        <f>InpR!AR$30</f>
        <v>0</v>
      </c>
      <c r="AS28" s="344">
        <f>InpR!AS$30</f>
        <v>0</v>
      </c>
      <c r="AT28" s="344">
        <f>InpR!AT$30</f>
        <v>0</v>
      </c>
      <c r="AU28" s="344">
        <f>InpR!AU$30</f>
        <v>0</v>
      </c>
      <c r="AV28" s="344">
        <f>InpR!AV$30</f>
        <v>0</v>
      </c>
      <c r="AW28" s="344">
        <f>InpR!AW$30</f>
        <v>0</v>
      </c>
      <c r="AX28" s="344">
        <f>InpR!AX$30</f>
        <v>0</v>
      </c>
      <c r="AY28" s="344">
        <f>InpR!AY$30</f>
        <v>0</v>
      </c>
      <c r="AZ28" s="344">
        <f>InpR!AZ$30</f>
        <v>0</v>
      </c>
      <c r="BA28" s="344">
        <f>InpR!BA$30</f>
        <v>0</v>
      </c>
      <c r="BB28" s="344">
        <f>InpR!BB$30</f>
        <v>0</v>
      </c>
      <c r="BC28" s="344">
        <f>InpR!BC$30</f>
        <v>0</v>
      </c>
      <c r="BD28" s="344">
        <f>InpR!BD$30</f>
        <v>0</v>
      </c>
      <c r="BE28" s="344">
        <f>InpR!BE$30</f>
        <v>0</v>
      </c>
      <c r="BF28" s="344">
        <f>InpR!BF$30</f>
        <v>0</v>
      </c>
      <c r="BG28" s="344">
        <f>InpR!BG$30</f>
        <v>0</v>
      </c>
      <c r="BH28" s="344">
        <f>InpR!BH$30</f>
        <v>0</v>
      </c>
      <c r="BI28" s="344">
        <f>InpR!BI$30</f>
        <v>0</v>
      </c>
    </row>
    <row r="29" spans="1:61" s="310" customFormat="1">
      <c r="A29" s="307"/>
      <c r="B29" s="303"/>
      <c r="C29" s="303"/>
      <c r="D29" s="308"/>
      <c r="E29" s="324" t="str">
        <f>InpR!E$31</f>
        <v>Forecast cost  (inclusive of return on capital) of export 1</v>
      </c>
      <c r="F29" s="324">
        <f>InpR!F$31</f>
        <v>0</v>
      </c>
      <c r="G29" s="324" t="str">
        <f>InpR!G$31</f>
        <v>£m (real)</v>
      </c>
      <c r="H29" s="324">
        <f>InpR!H$31</f>
        <v>0</v>
      </c>
      <c r="I29" s="395">
        <f>InpR!I$31</f>
        <v>0</v>
      </c>
      <c r="J29" s="344">
        <f>InpR!J$31</f>
        <v>0</v>
      </c>
      <c r="K29" s="344">
        <f>InpR!K$31</f>
        <v>0</v>
      </c>
      <c r="L29" s="344">
        <f>InpR!L$31</f>
        <v>0</v>
      </c>
      <c r="M29" s="344">
        <f>InpR!M$31</f>
        <v>0</v>
      </c>
      <c r="N29" s="344">
        <f>InpR!N$31</f>
        <v>0</v>
      </c>
      <c r="O29" s="344">
        <f>InpR!O$31</f>
        <v>0</v>
      </c>
      <c r="P29" s="344">
        <f>InpR!P$31</f>
        <v>0</v>
      </c>
      <c r="Q29" s="344">
        <f>InpR!Q$31</f>
        <v>0</v>
      </c>
      <c r="R29" s="344">
        <f>InpR!R$31</f>
        <v>0</v>
      </c>
      <c r="S29" s="344">
        <f>InpR!S$31</f>
        <v>0</v>
      </c>
      <c r="T29" s="344">
        <f>InpR!T$31</f>
        <v>0</v>
      </c>
      <c r="U29" s="344">
        <f>InpR!U$31</f>
        <v>0</v>
      </c>
      <c r="V29" s="344">
        <f>InpR!V$31</f>
        <v>0</v>
      </c>
      <c r="W29" s="344">
        <f>InpR!W$31</f>
        <v>0</v>
      </c>
      <c r="X29" s="344">
        <f>InpR!X$31</f>
        <v>0</v>
      </c>
      <c r="Y29" s="344">
        <f>InpR!Y$31</f>
        <v>0</v>
      </c>
      <c r="Z29" s="344">
        <f>InpR!Z$31</f>
        <v>0</v>
      </c>
      <c r="AA29" s="344">
        <f>InpR!AA$31</f>
        <v>0</v>
      </c>
      <c r="AB29" s="344">
        <f>InpR!AB$31</f>
        <v>0</v>
      </c>
      <c r="AC29" s="344">
        <f>InpR!AC$31</f>
        <v>0</v>
      </c>
      <c r="AD29" s="344">
        <f>InpR!AD$31</f>
        <v>0</v>
      </c>
      <c r="AE29" s="344">
        <f>InpR!AE$31</f>
        <v>0</v>
      </c>
      <c r="AF29" s="344">
        <f>InpR!AF$31</f>
        <v>0</v>
      </c>
      <c r="AG29" s="344">
        <f>InpR!AG$31</f>
        <v>0</v>
      </c>
      <c r="AH29" s="344">
        <f>InpR!AH$31</f>
        <v>0</v>
      </c>
      <c r="AI29" s="344">
        <f>InpR!AI$31</f>
        <v>0</v>
      </c>
      <c r="AJ29" s="344">
        <f>InpR!AJ$31</f>
        <v>0</v>
      </c>
      <c r="AK29" s="344">
        <f>InpR!AK$31</f>
        <v>0</v>
      </c>
      <c r="AL29" s="344">
        <f>InpR!AL$31</f>
        <v>0</v>
      </c>
      <c r="AM29" s="344">
        <f>InpR!AM$31</f>
        <v>0</v>
      </c>
      <c r="AN29" s="344">
        <f>InpR!AN$31</f>
        <v>0</v>
      </c>
      <c r="AO29" s="344">
        <f>InpR!AO$31</f>
        <v>0</v>
      </c>
      <c r="AP29" s="344">
        <f>InpR!AP$31</f>
        <v>0</v>
      </c>
      <c r="AQ29" s="344">
        <f>InpR!AQ$31</f>
        <v>0</v>
      </c>
      <c r="AR29" s="344">
        <f>InpR!AR$31</f>
        <v>0</v>
      </c>
      <c r="AS29" s="344">
        <f>InpR!AS$31</f>
        <v>0</v>
      </c>
      <c r="AT29" s="344">
        <f>InpR!AT$31</f>
        <v>0</v>
      </c>
      <c r="AU29" s="344">
        <f>InpR!AU$31</f>
        <v>0</v>
      </c>
      <c r="AV29" s="344">
        <f>InpR!AV$31</f>
        <v>0</v>
      </c>
      <c r="AW29" s="344">
        <f>InpR!AW$31</f>
        <v>0</v>
      </c>
      <c r="AX29" s="344">
        <f>InpR!AX$31</f>
        <v>0</v>
      </c>
      <c r="AY29" s="344">
        <f>InpR!AY$31</f>
        <v>0</v>
      </c>
      <c r="AZ29" s="344">
        <f>InpR!AZ$31</f>
        <v>0</v>
      </c>
      <c r="BA29" s="344">
        <f>InpR!BA$31</f>
        <v>0</v>
      </c>
      <c r="BB29" s="344">
        <f>InpR!BB$31</f>
        <v>0</v>
      </c>
      <c r="BC29" s="344">
        <f>InpR!BC$31</f>
        <v>0</v>
      </c>
      <c r="BD29" s="344">
        <f>InpR!BD$31</f>
        <v>0</v>
      </c>
      <c r="BE29" s="344">
        <f>InpR!BE$31</f>
        <v>0</v>
      </c>
      <c r="BF29" s="344">
        <f>InpR!BF$31</f>
        <v>0</v>
      </c>
      <c r="BG29" s="344">
        <f>InpR!BG$31</f>
        <v>0</v>
      </c>
      <c r="BH29" s="344">
        <f>InpR!BH$31</f>
        <v>0</v>
      </c>
      <c r="BI29" s="344">
        <f>InpR!BI$31</f>
        <v>0</v>
      </c>
    </row>
    <row r="30" spans="1:61" s="180" customFormat="1">
      <c r="A30" s="68"/>
      <c r="B30" s="78"/>
      <c r="C30" s="78"/>
      <c r="D30" s="74"/>
      <c r="E30" s="200" t="s">
        <v>200</v>
      </c>
      <c r="F30" s="62"/>
      <c r="G30" s="201" t="s">
        <v>78</v>
      </c>
      <c r="H30" s="180">
        <f>SUM(K30:BI30)</f>
        <v>0</v>
      </c>
      <c r="I30" s="390"/>
      <c r="J30" s="215">
        <f xml:space="preserve"> J28 - J29</f>
        <v>0</v>
      </c>
      <c r="K30" s="215">
        <f xml:space="preserve"> K28 - K29</f>
        <v>0</v>
      </c>
      <c r="L30" s="215">
        <f t="shared" ref="L30:BI30" si="2" xml:space="preserve"> L28 - L29</f>
        <v>0</v>
      </c>
      <c r="M30" s="215">
        <f t="shared" si="2"/>
        <v>0</v>
      </c>
      <c r="N30" s="215">
        <f t="shared" si="2"/>
        <v>0</v>
      </c>
      <c r="O30" s="215">
        <f t="shared" si="2"/>
        <v>0</v>
      </c>
      <c r="P30" s="215">
        <f t="shared" si="2"/>
        <v>0</v>
      </c>
      <c r="Q30" s="215">
        <f t="shared" si="2"/>
        <v>0</v>
      </c>
      <c r="R30" s="215">
        <f t="shared" si="2"/>
        <v>0</v>
      </c>
      <c r="S30" s="215">
        <f t="shared" si="2"/>
        <v>0</v>
      </c>
      <c r="T30" s="215">
        <f t="shared" si="2"/>
        <v>0</v>
      </c>
      <c r="U30" s="215">
        <f t="shared" si="2"/>
        <v>0</v>
      </c>
      <c r="V30" s="215">
        <f t="shared" si="2"/>
        <v>0</v>
      </c>
      <c r="W30" s="215">
        <f t="shared" si="2"/>
        <v>0</v>
      </c>
      <c r="X30" s="215">
        <f t="shared" si="2"/>
        <v>0</v>
      </c>
      <c r="Y30" s="215">
        <f t="shared" si="2"/>
        <v>0</v>
      </c>
      <c r="Z30" s="215">
        <f t="shared" si="2"/>
        <v>0</v>
      </c>
      <c r="AA30" s="215">
        <f t="shared" si="2"/>
        <v>0</v>
      </c>
      <c r="AB30" s="215">
        <f t="shared" si="2"/>
        <v>0</v>
      </c>
      <c r="AC30" s="215">
        <f t="shared" si="2"/>
        <v>0</v>
      </c>
      <c r="AD30" s="215">
        <f t="shared" si="2"/>
        <v>0</v>
      </c>
      <c r="AE30" s="215">
        <f t="shared" si="2"/>
        <v>0</v>
      </c>
      <c r="AF30" s="215">
        <f t="shared" si="2"/>
        <v>0</v>
      </c>
      <c r="AG30" s="215">
        <f t="shared" si="2"/>
        <v>0</v>
      </c>
      <c r="AH30" s="215">
        <f t="shared" si="2"/>
        <v>0</v>
      </c>
      <c r="AI30" s="215">
        <f t="shared" si="2"/>
        <v>0</v>
      </c>
      <c r="AJ30" s="215">
        <f t="shared" si="2"/>
        <v>0</v>
      </c>
      <c r="AK30" s="215">
        <f t="shared" si="2"/>
        <v>0</v>
      </c>
      <c r="AL30" s="215">
        <f t="shared" si="2"/>
        <v>0</v>
      </c>
      <c r="AM30" s="215">
        <f t="shared" si="2"/>
        <v>0</v>
      </c>
      <c r="AN30" s="215">
        <f t="shared" si="2"/>
        <v>0</v>
      </c>
      <c r="AO30" s="215">
        <f t="shared" si="2"/>
        <v>0</v>
      </c>
      <c r="AP30" s="215">
        <f t="shared" si="2"/>
        <v>0</v>
      </c>
      <c r="AQ30" s="215">
        <f t="shared" si="2"/>
        <v>0</v>
      </c>
      <c r="AR30" s="215">
        <f t="shared" si="2"/>
        <v>0</v>
      </c>
      <c r="AS30" s="215">
        <f t="shared" si="2"/>
        <v>0</v>
      </c>
      <c r="AT30" s="215">
        <f t="shared" si="2"/>
        <v>0</v>
      </c>
      <c r="AU30" s="215">
        <f t="shared" si="2"/>
        <v>0</v>
      </c>
      <c r="AV30" s="215">
        <f t="shared" si="2"/>
        <v>0</v>
      </c>
      <c r="AW30" s="215">
        <f t="shared" si="2"/>
        <v>0</v>
      </c>
      <c r="AX30" s="215">
        <f t="shared" si="2"/>
        <v>0</v>
      </c>
      <c r="AY30" s="215">
        <f t="shared" si="2"/>
        <v>0</v>
      </c>
      <c r="AZ30" s="215">
        <f t="shared" si="2"/>
        <v>0</v>
      </c>
      <c r="BA30" s="215">
        <f t="shared" si="2"/>
        <v>0</v>
      </c>
      <c r="BB30" s="215">
        <f t="shared" si="2"/>
        <v>0</v>
      </c>
      <c r="BC30" s="215">
        <f t="shared" si="2"/>
        <v>0</v>
      </c>
      <c r="BD30" s="215">
        <f t="shared" si="2"/>
        <v>0</v>
      </c>
      <c r="BE30" s="215">
        <f t="shared" si="2"/>
        <v>0</v>
      </c>
      <c r="BF30" s="215">
        <f t="shared" si="2"/>
        <v>0</v>
      </c>
      <c r="BG30" s="215">
        <f t="shared" si="2"/>
        <v>0</v>
      </c>
      <c r="BH30" s="215">
        <f t="shared" si="2"/>
        <v>0</v>
      </c>
      <c r="BI30" s="215">
        <f t="shared" si="2"/>
        <v>0</v>
      </c>
    </row>
    <row r="31" spans="1:61" s="182" customFormat="1">
      <c r="A31" s="69"/>
      <c r="B31" s="78"/>
      <c r="C31" s="78"/>
      <c r="D31" s="73"/>
      <c r="E31" s="198"/>
      <c r="F31" s="59"/>
      <c r="G31" s="194"/>
      <c r="I31" s="392"/>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row>
    <row r="32" spans="1:61" s="182" customFormat="1">
      <c r="A32" s="69"/>
      <c r="B32" s="78"/>
      <c r="C32" s="78"/>
      <c r="D32" s="73"/>
      <c r="E32" s="137" t="str">
        <f xml:space="preserve"> E$30</f>
        <v xml:space="preserve"> Net revenue/(cost) for export 1</v>
      </c>
      <c r="F32" s="137">
        <f t="shared" ref="F32:BI32" si="3" xml:space="preserve"> F$30</f>
        <v>0</v>
      </c>
      <c r="G32" s="137" t="str">
        <f t="shared" si="3"/>
        <v>£m (real)</v>
      </c>
      <c r="H32" s="137">
        <f t="shared" si="3"/>
        <v>0</v>
      </c>
      <c r="I32" s="392">
        <f t="shared" si="3"/>
        <v>0</v>
      </c>
      <c r="J32" s="137">
        <f t="shared" si="3"/>
        <v>0</v>
      </c>
      <c r="K32" s="137">
        <f t="shared" si="3"/>
        <v>0</v>
      </c>
      <c r="L32" s="137">
        <f t="shared" si="3"/>
        <v>0</v>
      </c>
      <c r="M32" s="137">
        <f t="shared" si="3"/>
        <v>0</v>
      </c>
      <c r="N32" s="137">
        <f t="shared" si="3"/>
        <v>0</v>
      </c>
      <c r="O32" s="137">
        <f t="shared" si="3"/>
        <v>0</v>
      </c>
      <c r="P32" s="137">
        <f t="shared" si="3"/>
        <v>0</v>
      </c>
      <c r="Q32" s="137">
        <f t="shared" si="3"/>
        <v>0</v>
      </c>
      <c r="R32" s="137">
        <f t="shared" si="3"/>
        <v>0</v>
      </c>
      <c r="S32" s="137">
        <f t="shared" si="3"/>
        <v>0</v>
      </c>
      <c r="T32" s="137">
        <f t="shared" si="3"/>
        <v>0</v>
      </c>
      <c r="U32" s="137">
        <f t="shared" si="3"/>
        <v>0</v>
      </c>
      <c r="V32" s="137">
        <f t="shared" si="3"/>
        <v>0</v>
      </c>
      <c r="W32" s="137">
        <f t="shared" si="3"/>
        <v>0</v>
      </c>
      <c r="X32" s="137">
        <f t="shared" si="3"/>
        <v>0</v>
      </c>
      <c r="Y32" s="137">
        <f t="shared" si="3"/>
        <v>0</v>
      </c>
      <c r="Z32" s="137">
        <f t="shared" si="3"/>
        <v>0</v>
      </c>
      <c r="AA32" s="137">
        <f t="shared" si="3"/>
        <v>0</v>
      </c>
      <c r="AB32" s="137">
        <f t="shared" si="3"/>
        <v>0</v>
      </c>
      <c r="AC32" s="137">
        <f t="shared" si="3"/>
        <v>0</v>
      </c>
      <c r="AD32" s="137">
        <f t="shared" si="3"/>
        <v>0</v>
      </c>
      <c r="AE32" s="137">
        <f t="shared" si="3"/>
        <v>0</v>
      </c>
      <c r="AF32" s="137">
        <f t="shared" si="3"/>
        <v>0</v>
      </c>
      <c r="AG32" s="137">
        <f t="shared" si="3"/>
        <v>0</v>
      </c>
      <c r="AH32" s="137">
        <f t="shared" si="3"/>
        <v>0</v>
      </c>
      <c r="AI32" s="137">
        <f t="shared" si="3"/>
        <v>0</v>
      </c>
      <c r="AJ32" s="137">
        <f t="shared" si="3"/>
        <v>0</v>
      </c>
      <c r="AK32" s="137">
        <f t="shared" si="3"/>
        <v>0</v>
      </c>
      <c r="AL32" s="137">
        <f t="shared" si="3"/>
        <v>0</v>
      </c>
      <c r="AM32" s="137">
        <f t="shared" si="3"/>
        <v>0</v>
      </c>
      <c r="AN32" s="137">
        <f t="shared" si="3"/>
        <v>0</v>
      </c>
      <c r="AO32" s="137">
        <f t="shared" si="3"/>
        <v>0</v>
      </c>
      <c r="AP32" s="137">
        <f t="shared" si="3"/>
        <v>0</v>
      </c>
      <c r="AQ32" s="137">
        <f t="shared" si="3"/>
        <v>0</v>
      </c>
      <c r="AR32" s="137">
        <f t="shared" si="3"/>
        <v>0</v>
      </c>
      <c r="AS32" s="137">
        <f t="shared" si="3"/>
        <v>0</v>
      </c>
      <c r="AT32" s="137">
        <f t="shared" si="3"/>
        <v>0</v>
      </c>
      <c r="AU32" s="137">
        <f t="shared" si="3"/>
        <v>0</v>
      </c>
      <c r="AV32" s="137">
        <f t="shared" si="3"/>
        <v>0</v>
      </c>
      <c r="AW32" s="137">
        <f t="shared" si="3"/>
        <v>0</v>
      </c>
      <c r="AX32" s="137">
        <f t="shared" si="3"/>
        <v>0</v>
      </c>
      <c r="AY32" s="137">
        <f t="shared" si="3"/>
        <v>0</v>
      </c>
      <c r="AZ32" s="137">
        <f t="shared" si="3"/>
        <v>0</v>
      </c>
      <c r="BA32" s="137">
        <f t="shared" si="3"/>
        <v>0</v>
      </c>
      <c r="BB32" s="137">
        <f t="shared" si="3"/>
        <v>0</v>
      </c>
      <c r="BC32" s="137">
        <f t="shared" si="3"/>
        <v>0</v>
      </c>
      <c r="BD32" s="137">
        <f t="shared" si="3"/>
        <v>0</v>
      </c>
      <c r="BE32" s="137">
        <f t="shared" si="3"/>
        <v>0</v>
      </c>
      <c r="BF32" s="137">
        <f t="shared" si="3"/>
        <v>0</v>
      </c>
      <c r="BG32" s="137">
        <f t="shared" si="3"/>
        <v>0</v>
      </c>
      <c r="BH32" s="137">
        <f t="shared" si="3"/>
        <v>0</v>
      </c>
      <c r="BI32" s="137">
        <f t="shared" si="3"/>
        <v>0</v>
      </c>
    </row>
    <row r="33" spans="1:61" s="185" customFormat="1">
      <c r="A33" s="156"/>
      <c r="B33" s="157"/>
      <c r="C33" s="157"/>
      <c r="D33" s="158"/>
      <c r="E33" s="137" t="str">
        <f xml:space="preserve"> E$20</f>
        <v>Discount factor for year</v>
      </c>
      <c r="F33" s="137">
        <f t="shared" ref="F33:BI33" si="4" xml:space="preserve"> F$20</f>
        <v>0</v>
      </c>
      <c r="G33" s="137" t="str">
        <f t="shared" si="4"/>
        <v>Factor</v>
      </c>
      <c r="H33" s="137">
        <f t="shared" si="4"/>
        <v>0</v>
      </c>
      <c r="I33" s="392">
        <f t="shared" si="4"/>
        <v>0</v>
      </c>
      <c r="J33" s="137">
        <f t="shared" si="4"/>
        <v>1</v>
      </c>
      <c r="K33" s="137">
        <f t="shared" si="4"/>
        <v>1</v>
      </c>
      <c r="L33" s="137">
        <f t="shared" si="4"/>
        <v>1</v>
      </c>
      <c r="M33" s="137">
        <f t="shared" si="4"/>
        <v>1</v>
      </c>
      <c r="N33" s="137">
        <f t="shared" si="4"/>
        <v>1</v>
      </c>
      <c r="O33" s="137">
        <f t="shared" si="4"/>
        <v>1</v>
      </c>
      <c r="P33" s="137">
        <f t="shared" si="4"/>
        <v>1</v>
      </c>
      <c r="Q33" s="137">
        <f t="shared" si="4"/>
        <v>1</v>
      </c>
      <c r="R33" s="137">
        <f t="shared" si="4"/>
        <v>1</v>
      </c>
      <c r="S33" s="137">
        <f t="shared" si="4"/>
        <v>1</v>
      </c>
      <c r="T33" s="137">
        <f t="shared" si="4"/>
        <v>1</v>
      </c>
      <c r="U33" s="137">
        <f t="shared" si="4"/>
        <v>1</v>
      </c>
      <c r="V33" s="137">
        <f t="shared" si="4"/>
        <v>1</v>
      </c>
      <c r="W33" s="137">
        <f t="shared" si="4"/>
        <v>1</v>
      </c>
      <c r="X33" s="137">
        <f t="shared" si="4"/>
        <v>1</v>
      </c>
      <c r="Y33" s="137">
        <f t="shared" si="4"/>
        <v>1</v>
      </c>
      <c r="Z33" s="137">
        <f t="shared" si="4"/>
        <v>1</v>
      </c>
      <c r="AA33" s="137">
        <f t="shared" si="4"/>
        <v>1</v>
      </c>
      <c r="AB33" s="137">
        <f t="shared" si="4"/>
        <v>1</v>
      </c>
      <c r="AC33" s="137">
        <f t="shared" si="4"/>
        <v>1</v>
      </c>
      <c r="AD33" s="137">
        <f t="shared" si="4"/>
        <v>1</v>
      </c>
      <c r="AE33" s="137">
        <f t="shared" si="4"/>
        <v>1</v>
      </c>
      <c r="AF33" s="137">
        <f t="shared" si="4"/>
        <v>1</v>
      </c>
      <c r="AG33" s="137">
        <f t="shared" si="4"/>
        <v>1</v>
      </c>
      <c r="AH33" s="137">
        <f t="shared" si="4"/>
        <v>1</v>
      </c>
      <c r="AI33" s="137">
        <f t="shared" si="4"/>
        <v>1</v>
      </c>
      <c r="AJ33" s="137">
        <f t="shared" si="4"/>
        <v>1</v>
      </c>
      <c r="AK33" s="137">
        <f t="shared" si="4"/>
        <v>1</v>
      </c>
      <c r="AL33" s="137">
        <f t="shared" si="4"/>
        <v>1</v>
      </c>
      <c r="AM33" s="137">
        <f t="shared" si="4"/>
        <v>1</v>
      </c>
      <c r="AN33" s="137">
        <f t="shared" si="4"/>
        <v>1</v>
      </c>
      <c r="AO33" s="137">
        <f t="shared" si="4"/>
        <v>1</v>
      </c>
      <c r="AP33" s="137">
        <f t="shared" si="4"/>
        <v>1</v>
      </c>
      <c r="AQ33" s="137">
        <f t="shared" si="4"/>
        <v>1</v>
      </c>
      <c r="AR33" s="137">
        <f t="shared" si="4"/>
        <v>1</v>
      </c>
      <c r="AS33" s="137">
        <f t="shared" si="4"/>
        <v>1</v>
      </c>
      <c r="AT33" s="137">
        <f t="shared" si="4"/>
        <v>1</v>
      </c>
      <c r="AU33" s="137">
        <f t="shared" si="4"/>
        <v>1</v>
      </c>
      <c r="AV33" s="137">
        <f t="shared" si="4"/>
        <v>1</v>
      </c>
      <c r="AW33" s="137">
        <f t="shared" si="4"/>
        <v>1</v>
      </c>
      <c r="AX33" s="137">
        <f t="shared" si="4"/>
        <v>1</v>
      </c>
      <c r="AY33" s="137">
        <f t="shared" si="4"/>
        <v>1</v>
      </c>
      <c r="AZ33" s="137">
        <f t="shared" si="4"/>
        <v>1</v>
      </c>
      <c r="BA33" s="137">
        <f t="shared" si="4"/>
        <v>1</v>
      </c>
      <c r="BB33" s="137">
        <f t="shared" si="4"/>
        <v>1</v>
      </c>
      <c r="BC33" s="137">
        <f t="shared" si="4"/>
        <v>1</v>
      </c>
      <c r="BD33" s="137">
        <f t="shared" si="4"/>
        <v>1</v>
      </c>
      <c r="BE33" s="137">
        <f t="shared" si="4"/>
        <v>1</v>
      </c>
      <c r="BF33" s="137">
        <f t="shared" si="4"/>
        <v>1</v>
      </c>
      <c r="BG33" s="137">
        <f t="shared" si="4"/>
        <v>1</v>
      </c>
      <c r="BH33" s="137">
        <f t="shared" si="4"/>
        <v>1</v>
      </c>
      <c r="BI33" s="137">
        <f t="shared" si="4"/>
        <v>1</v>
      </c>
    </row>
    <row r="34" spans="1:61" s="182" customFormat="1">
      <c r="A34" s="69"/>
      <c r="B34" s="78"/>
      <c r="C34" s="78"/>
      <c r="D34" s="73"/>
      <c r="E34" s="198" t="s">
        <v>199</v>
      </c>
      <c r="F34" s="59"/>
      <c r="G34" s="194" t="s">
        <v>78</v>
      </c>
      <c r="H34" s="186">
        <f>SUM(K34:BI34)</f>
        <v>0</v>
      </c>
      <c r="I34" s="392"/>
      <c r="J34" s="185">
        <f xml:space="preserve"> J32 * J33</f>
        <v>0</v>
      </c>
      <c r="K34" s="185">
        <f t="shared" ref="K34:BI34" si="5" xml:space="preserve"> K32 * K33</f>
        <v>0</v>
      </c>
      <c r="L34" s="185">
        <f t="shared" si="5"/>
        <v>0</v>
      </c>
      <c r="M34" s="185">
        <f t="shared" si="5"/>
        <v>0</v>
      </c>
      <c r="N34" s="185">
        <f t="shared" si="5"/>
        <v>0</v>
      </c>
      <c r="O34" s="185">
        <f t="shared" si="5"/>
        <v>0</v>
      </c>
      <c r="P34" s="185">
        <f t="shared" si="5"/>
        <v>0</v>
      </c>
      <c r="Q34" s="185">
        <f t="shared" si="5"/>
        <v>0</v>
      </c>
      <c r="R34" s="185">
        <f t="shared" si="5"/>
        <v>0</v>
      </c>
      <c r="S34" s="185">
        <f t="shared" si="5"/>
        <v>0</v>
      </c>
      <c r="T34" s="185">
        <f t="shared" si="5"/>
        <v>0</v>
      </c>
      <c r="U34" s="185">
        <f t="shared" si="5"/>
        <v>0</v>
      </c>
      <c r="V34" s="185">
        <f t="shared" si="5"/>
        <v>0</v>
      </c>
      <c r="W34" s="185">
        <f t="shared" si="5"/>
        <v>0</v>
      </c>
      <c r="X34" s="185">
        <f t="shared" si="5"/>
        <v>0</v>
      </c>
      <c r="Y34" s="185">
        <f t="shared" si="5"/>
        <v>0</v>
      </c>
      <c r="Z34" s="185">
        <f t="shared" si="5"/>
        <v>0</v>
      </c>
      <c r="AA34" s="185">
        <f t="shared" si="5"/>
        <v>0</v>
      </c>
      <c r="AB34" s="185">
        <f t="shared" si="5"/>
        <v>0</v>
      </c>
      <c r="AC34" s="185">
        <f t="shared" si="5"/>
        <v>0</v>
      </c>
      <c r="AD34" s="185">
        <f t="shared" si="5"/>
        <v>0</v>
      </c>
      <c r="AE34" s="185">
        <f t="shared" si="5"/>
        <v>0</v>
      </c>
      <c r="AF34" s="185">
        <f t="shared" si="5"/>
        <v>0</v>
      </c>
      <c r="AG34" s="185">
        <f t="shared" si="5"/>
        <v>0</v>
      </c>
      <c r="AH34" s="185">
        <f t="shared" si="5"/>
        <v>0</v>
      </c>
      <c r="AI34" s="185">
        <f t="shared" si="5"/>
        <v>0</v>
      </c>
      <c r="AJ34" s="185">
        <f t="shared" si="5"/>
        <v>0</v>
      </c>
      <c r="AK34" s="185">
        <f t="shared" si="5"/>
        <v>0</v>
      </c>
      <c r="AL34" s="185">
        <f t="shared" si="5"/>
        <v>0</v>
      </c>
      <c r="AM34" s="185">
        <f t="shared" si="5"/>
        <v>0</v>
      </c>
      <c r="AN34" s="185">
        <f t="shared" si="5"/>
        <v>0</v>
      </c>
      <c r="AO34" s="185">
        <f t="shared" si="5"/>
        <v>0</v>
      </c>
      <c r="AP34" s="185">
        <f t="shared" si="5"/>
        <v>0</v>
      </c>
      <c r="AQ34" s="185">
        <f t="shared" si="5"/>
        <v>0</v>
      </c>
      <c r="AR34" s="185">
        <f t="shared" si="5"/>
        <v>0</v>
      </c>
      <c r="AS34" s="185">
        <f t="shared" si="5"/>
        <v>0</v>
      </c>
      <c r="AT34" s="185">
        <f t="shared" si="5"/>
        <v>0</v>
      </c>
      <c r="AU34" s="185">
        <f t="shared" si="5"/>
        <v>0</v>
      </c>
      <c r="AV34" s="185">
        <f t="shared" si="5"/>
        <v>0</v>
      </c>
      <c r="AW34" s="185">
        <f t="shared" si="5"/>
        <v>0</v>
      </c>
      <c r="AX34" s="185">
        <f t="shared" si="5"/>
        <v>0</v>
      </c>
      <c r="AY34" s="185">
        <f t="shared" si="5"/>
        <v>0</v>
      </c>
      <c r="AZ34" s="185">
        <f t="shared" si="5"/>
        <v>0</v>
      </c>
      <c r="BA34" s="185">
        <f t="shared" si="5"/>
        <v>0</v>
      </c>
      <c r="BB34" s="185">
        <f t="shared" si="5"/>
        <v>0</v>
      </c>
      <c r="BC34" s="185">
        <f t="shared" si="5"/>
        <v>0</v>
      </c>
      <c r="BD34" s="185">
        <f t="shared" si="5"/>
        <v>0</v>
      </c>
      <c r="BE34" s="185">
        <f t="shared" si="5"/>
        <v>0</v>
      </c>
      <c r="BF34" s="185">
        <f t="shared" si="5"/>
        <v>0</v>
      </c>
      <c r="BG34" s="185">
        <f t="shared" si="5"/>
        <v>0</v>
      </c>
      <c r="BH34" s="185">
        <f t="shared" si="5"/>
        <v>0</v>
      </c>
      <c r="BI34" s="185">
        <f t="shared" si="5"/>
        <v>0</v>
      </c>
    </row>
    <row r="35" spans="1:61" s="182" customFormat="1">
      <c r="A35" s="69"/>
      <c r="B35" s="78"/>
      <c r="C35" s="78"/>
      <c r="D35" s="73"/>
      <c r="E35" s="194"/>
      <c r="F35" s="59"/>
      <c r="G35" s="194"/>
      <c r="H35" s="59"/>
      <c r="I35" s="392"/>
      <c r="T35" s="180"/>
      <c r="U35" s="180"/>
      <c r="V35" s="180"/>
      <c r="W35" s="180"/>
      <c r="X35" s="180"/>
      <c r="Y35" s="180"/>
      <c r="Z35" s="180"/>
      <c r="AA35" s="180"/>
      <c r="AD35" s="180"/>
      <c r="AE35" s="180"/>
      <c r="AH35" s="180"/>
      <c r="AI35" s="180"/>
      <c r="AL35" s="180"/>
      <c r="AM35" s="180"/>
      <c r="AP35" s="180"/>
      <c r="AQ35" s="180"/>
      <c r="AS35" s="180"/>
      <c r="AT35" s="180"/>
      <c r="AV35" s="180"/>
      <c r="AW35" s="180"/>
      <c r="AY35" s="180"/>
      <c r="AZ35" s="180"/>
      <c r="BB35" s="180"/>
      <c r="BC35" s="180"/>
      <c r="BE35" s="180"/>
      <c r="BF35" s="180"/>
      <c r="BH35" s="180"/>
      <c r="BI35" s="180"/>
    </row>
    <row r="36" spans="1:61" s="182" customFormat="1">
      <c r="A36" s="69"/>
      <c r="B36" s="78"/>
      <c r="C36" s="78"/>
      <c r="D36" s="73"/>
      <c r="E36" s="137" t="str">
        <f xml:space="preserve"> E$34</f>
        <v xml:space="preserve"> Discounted net revenue/(cost) for export 1</v>
      </c>
      <c r="F36" s="137">
        <f t="shared" ref="F36:BI36" si="6" xml:space="preserve"> F$34</f>
        <v>0</v>
      </c>
      <c r="G36" s="137" t="str">
        <f t="shared" si="6"/>
        <v>£m (real)</v>
      </c>
      <c r="H36" s="137">
        <f t="shared" si="6"/>
        <v>0</v>
      </c>
      <c r="I36" s="392">
        <f t="shared" si="6"/>
        <v>0</v>
      </c>
      <c r="J36" s="137">
        <f t="shared" si="6"/>
        <v>0</v>
      </c>
      <c r="K36" s="137">
        <f t="shared" si="6"/>
        <v>0</v>
      </c>
      <c r="L36" s="137">
        <f t="shared" si="6"/>
        <v>0</v>
      </c>
      <c r="M36" s="137">
        <f t="shared" si="6"/>
        <v>0</v>
      </c>
      <c r="N36" s="137">
        <f t="shared" si="6"/>
        <v>0</v>
      </c>
      <c r="O36" s="137">
        <f t="shared" si="6"/>
        <v>0</v>
      </c>
      <c r="P36" s="137">
        <f t="shared" si="6"/>
        <v>0</v>
      </c>
      <c r="Q36" s="137">
        <f t="shared" si="6"/>
        <v>0</v>
      </c>
      <c r="R36" s="137">
        <f t="shared" si="6"/>
        <v>0</v>
      </c>
      <c r="S36" s="137">
        <f t="shared" si="6"/>
        <v>0</v>
      </c>
      <c r="T36" s="137">
        <f t="shared" si="6"/>
        <v>0</v>
      </c>
      <c r="U36" s="137">
        <f t="shared" si="6"/>
        <v>0</v>
      </c>
      <c r="V36" s="137">
        <f t="shared" si="6"/>
        <v>0</v>
      </c>
      <c r="W36" s="137">
        <f t="shared" si="6"/>
        <v>0</v>
      </c>
      <c r="X36" s="137">
        <f t="shared" si="6"/>
        <v>0</v>
      </c>
      <c r="Y36" s="137">
        <f t="shared" si="6"/>
        <v>0</v>
      </c>
      <c r="Z36" s="137">
        <f t="shared" si="6"/>
        <v>0</v>
      </c>
      <c r="AA36" s="137">
        <f t="shared" si="6"/>
        <v>0</v>
      </c>
      <c r="AB36" s="137">
        <f t="shared" si="6"/>
        <v>0</v>
      </c>
      <c r="AC36" s="137">
        <f t="shared" si="6"/>
        <v>0</v>
      </c>
      <c r="AD36" s="137">
        <f t="shared" si="6"/>
        <v>0</v>
      </c>
      <c r="AE36" s="137">
        <f t="shared" si="6"/>
        <v>0</v>
      </c>
      <c r="AF36" s="137">
        <f t="shared" si="6"/>
        <v>0</v>
      </c>
      <c r="AG36" s="137">
        <f t="shared" si="6"/>
        <v>0</v>
      </c>
      <c r="AH36" s="137">
        <f t="shared" si="6"/>
        <v>0</v>
      </c>
      <c r="AI36" s="137">
        <f t="shared" si="6"/>
        <v>0</v>
      </c>
      <c r="AJ36" s="137">
        <f t="shared" si="6"/>
        <v>0</v>
      </c>
      <c r="AK36" s="137">
        <f t="shared" si="6"/>
        <v>0</v>
      </c>
      <c r="AL36" s="137">
        <f t="shared" si="6"/>
        <v>0</v>
      </c>
      <c r="AM36" s="137">
        <f t="shared" si="6"/>
        <v>0</v>
      </c>
      <c r="AN36" s="137">
        <f t="shared" si="6"/>
        <v>0</v>
      </c>
      <c r="AO36" s="137">
        <f t="shared" si="6"/>
        <v>0</v>
      </c>
      <c r="AP36" s="137">
        <f t="shared" si="6"/>
        <v>0</v>
      </c>
      <c r="AQ36" s="137">
        <f t="shared" si="6"/>
        <v>0</v>
      </c>
      <c r="AR36" s="137">
        <f t="shared" si="6"/>
        <v>0</v>
      </c>
      <c r="AS36" s="137">
        <f t="shared" si="6"/>
        <v>0</v>
      </c>
      <c r="AT36" s="137">
        <f t="shared" si="6"/>
        <v>0</v>
      </c>
      <c r="AU36" s="137">
        <f t="shared" si="6"/>
        <v>0</v>
      </c>
      <c r="AV36" s="137">
        <f t="shared" si="6"/>
        <v>0</v>
      </c>
      <c r="AW36" s="137">
        <f t="shared" si="6"/>
        <v>0</v>
      </c>
      <c r="AX36" s="137">
        <f t="shared" si="6"/>
        <v>0</v>
      </c>
      <c r="AY36" s="137">
        <f t="shared" si="6"/>
        <v>0</v>
      </c>
      <c r="AZ36" s="137">
        <f t="shared" si="6"/>
        <v>0</v>
      </c>
      <c r="BA36" s="137">
        <f t="shared" si="6"/>
        <v>0</v>
      </c>
      <c r="BB36" s="137">
        <f t="shared" si="6"/>
        <v>0</v>
      </c>
      <c r="BC36" s="137">
        <f t="shared" si="6"/>
        <v>0</v>
      </c>
      <c r="BD36" s="137">
        <f t="shared" si="6"/>
        <v>0</v>
      </c>
      <c r="BE36" s="137">
        <f t="shared" si="6"/>
        <v>0</v>
      </c>
      <c r="BF36" s="137">
        <f t="shared" si="6"/>
        <v>0</v>
      </c>
      <c r="BG36" s="137">
        <f t="shared" si="6"/>
        <v>0</v>
      </c>
      <c r="BH36" s="137">
        <f t="shared" si="6"/>
        <v>0</v>
      </c>
      <c r="BI36" s="137">
        <f t="shared" si="6"/>
        <v>0</v>
      </c>
    </row>
    <row r="37" spans="1:61">
      <c r="E37" s="198" t="s">
        <v>80</v>
      </c>
      <c r="F37" s="182">
        <f xml:space="preserve"> SUM(J36:BI36)</f>
        <v>0</v>
      </c>
      <c r="G37" s="194" t="s">
        <v>78</v>
      </c>
      <c r="I37" s="392"/>
    </row>
    <row r="38" spans="1:61">
      <c r="I38" s="392"/>
    </row>
    <row r="39" spans="1:61">
      <c r="E39" s="137" t="str">
        <f xml:space="preserve"> E$37</f>
        <v>NPV of economic profit (profits above the normal return on capital) for export 1</v>
      </c>
      <c r="F39" s="137">
        <f t="shared" ref="F39:BI39" si="7" xml:space="preserve"> F$37</f>
        <v>0</v>
      </c>
      <c r="G39" s="137" t="str">
        <f t="shared" si="7"/>
        <v>£m (real)</v>
      </c>
      <c r="H39" s="137">
        <f t="shared" si="7"/>
        <v>0</v>
      </c>
      <c r="I39" s="392">
        <f t="shared" si="7"/>
        <v>0</v>
      </c>
      <c r="J39" s="137">
        <f t="shared" si="7"/>
        <v>0</v>
      </c>
      <c r="K39" s="137">
        <f t="shared" si="7"/>
        <v>0</v>
      </c>
      <c r="L39" s="137">
        <f t="shared" si="7"/>
        <v>0</v>
      </c>
      <c r="M39" s="137">
        <f t="shared" si="7"/>
        <v>0</v>
      </c>
      <c r="N39" s="137">
        <f t="shared" si="7"/>
        <v>0</v>
      </c>
      <c r="O39" s="137">
        <f t="shared" si="7"/>
        <v>0</v>
      </c>
      <c r="P39" s="137">
        <f t="shared" si="7"/>
        <v>0</v>
      </c>
      <c r="Q39" s="137">
        <f t="shared" si="7"/>
        <v>0</v>
      </c>
      <c r="R39" s="137">
        <f t="shared" si="7"/>
        <v>0</v>
      </c>
      <c r="S39" s="137">
        <f t="shared" si="7"/>
        <v>0</v>
      </c>
      <c r="T39" s="137">
        <f t="shared" si="7"/>
        <v>0</v>
      </c>
      <c r="U39" s="137">
        <f t="shared" si="7"/>
        <v>0</v>
      </c>
      <c r="V39" s="137">
        <f t="shared" si="7"/>
        <v>0</v>
      </c>
      <c r="W39" s="137">
        <f t="shared" si="7"/>
        <v>0</v>
      </c>
      <c r="X39" s="137">
        <f t="shared" si="7"/>
        <v>0</v>
      </c>
      <c r="Y39" s="137">
        <f t="shared" si="7"/>
        <v>0</v>
      </c>
      <c r="Z39" s="137">
        <f t="shared" si="7"/>
        <v>0</v>
      </c>
      <c r="AA39" s="137">
        <f t="shared" si="7"/>
        <v>0</v>
      </c>
      <c r="AB39" s="137">
        <f t="shared" si="7"/>
        <v>0</v>
      </c>
      <c r="AC39" s="137">
        <f t="shared" si="7"/>
        <v>0</v>
      </c>
      <c r="AD39" s="137">
        <f t="shared" si="7"/>
        <v>0</v>
      </c>
      <c r="AE39" s="137">
        <f t="shared" si="7"/>
        <v>0</v>
      </c>
      <c r="AF39" s="137">
        <f t="shared" si="7"/>
        <v>0</v>
      </c>
      <c r="AG39" s="137">
        <f t="shared" si="7"/>
        <v>0</v>
      </c>
      <c r="AH39" s="137">
        <f t="shared" si="7"/>
        <v>0</v>
      </c>
      <c r="AI39" s="137">
        <f t="shared" si="7"/>
        <v>0</v>
      </c>
      <c r="AJ39" s="137">
        <f t="shared" si="7"/>
        <v>0</v>
      </c>
      <c r="AK39" s="137">
        <f t="shared" si="7"/>
        <v>0</v>
      </c>
      <c r="AL39" s="137">
        <f t="shared" si="7"/>
        <v>0</v>
      </c>
      <c r="AM39" s="137">
        <f t="shared" si="7"/>
        <v>0</v>
      </c>
      <c r="AN39" s="137">
        <f t="shared" si="7"/>
        <v>0</v>
      </c>
      <c r="AO39" s="137">
        <f t="shared" si="7"/>
        <v>0</v>
      </c>
      <c r="AP39" s="137">
        <f t="shared" si="7"/>
        <v>0</v>
      </c>
      <c r="AQ39" s="137">
        <f t="shared" si="7"/>
        <v>0</v>
      </c>
      <c r="AR39" s="137">
        <f t="shared" si="7"/>
        <v>0</v>
      </c>
      <c r="AS39" s="137">
        <f t="shared" si="7"/>
        <v>0</v>
      </c>
      <c r="AT39" s="137">
        <f t="shared" si="7"/>
        <v>0</v>
      </c>
      <c r="AU39" s="137">
        <f t="shared" si="7"/>
        <v>0</v>
      </c>
      <c r="AV39" s="137">
        <f t="shared" si="7"/>
        <v>0</v>
      </c>
      <c r="AW39" s="137">
        <f t="shared" si="7"/>
        <v>0</v>
      </c>
      <c r="AX39" s="137">
        <f t="shared" si="7"/>
        <v>0</v>
      </c>
      <c r="AY39" s="137">
        <f t="shared" si="7"/>
        <v>0</v>
      </c>
      <c r="AZ39" s="137">
        <f t="shared" si="7"/>
        <v>0</v>
      </c>
      <c r="BA39" s="137">
        <f t="shared" si="7"/>
        <v>0</v>
      </c>
      <c r="BB39" s="137">
        <f t="shared" si="7"/>
        <v>0</v>
      </c>
      <c r="BC39" s="137">
        <f t="shared" si="7"/>
        <v>0</v>
      </c>
      <c r="BD39" s="137">
        <f t="shared" si="7"/>
        <v>0</v>
      </c>
      <c r="BE39" s="137">
        <f t="shared" si="7"/>
        <v>0</v>
      </c>
      <c r="BF39" s="137">
        <f t="shared" si="7"/>
        <v>0</v>
      </c>
      <c r="BG39" s="137">
        <f t="shared" si="7"/>
        <v>0</v>
      </c>
      <c r="BH39" s="137">
        <f t="shared" si="7"/>
        <v>0</v>
      </c>
      <c r="BI39" s="137">
        <f t="shared" si="7"/>
        <v>0</v>
      </c>
    </row>
    <row r="40" spans="1:61">
      <c r="E40" s="198" t="s">
        <v>81</v>
      </c>
      <c r="F40" s="182">
        <f xml:space="preserve"> F$39 * 0.5</f>
        <v>0</v>
      </c>
      <c r="G40" s="194" t="s">
        <v>78</v>
      </c>
      <c r="I40" s="392"/>
    </row>
    <row r="41" spans="1:61">
      <c r="E41" s="198"/>
      <c r="F41" s="182"/>
      <c r="I41" s="392"/>
    </row>
    <row r="42" spans="1:61" s="180" customFormat="1">
      <c r="A42" s="68"/>
      <c r="B42" s="78"/>
      <c r="C42" s="78"/>
      <c r="D42" s="74"/>
      <c r="E42" s="345" t="str">
        <f xml:space="preserve"> InpR!E$28</f>
        <v>Proportion of the incentive allocated to the water resources control</v>
      </c>
      <c r="F42" s="342">
        <f xml:space="preserve"> InpR!F$28</f>
        <v>0</v>
      </c>
      <c r="G42" s="346" t="str">
        <f xml:space="preserve"> InpR!G$28</f>
        <v>Percentage</v>
      </c>
      <c r="H42" s="346">
        <f xml:space="preserve"> InpR!H$28</f>
        <v>0</v>
      </c>
      <c r="I42" s="391">
        <f xml:space="preserve"> InpR!I$28</f>
        <v>0</v>
      </c>
      <c r="J42" s="391">
        <f xml:space="preserve"> InpR!J$28</f>
        <v>0</v>
      </c>
      <c r="K42" s="391">
        <f xml:space="preserve"> InpR!K$28</f>
        <v>0</v>
      </c>
      <c r="L42" s="391">
        <f xml:space="preserve"> InpR!L$28</f>
        <v>0</v>
      </c>
      <c r="M42" s="391">
        <f xml:space="preserve"> InpR!M$28</f>
        <v>0</v>
      </c>
      <c r="N42" s="391">
        <f xml:space="preserve"> InpR!N$28</f>
        <v>0</v>
      </c>
      <c r="O42" s="391">
        <f xml:space="preserve"> InpR!O$28</f>
        <v>0</v>
      </c>
      <c r="P42" s="391">
        <f xml:space="preserve"> InpR!P$28</f>
        <v>0</v>
      </c>
      <c r="Q42" s="391">
        <f xml:space="preserve"> InpR!Q$28</f>
        <v>0</v>
      </c>
      <c r="R42" s="391">
        <f xml:space="preserve"> InpR!R$28</f>
        <v>0</v>
      </c>
      <c r="S42" s="391">
        <f xml:space="preserve"> InpR!S$28</f>
        <v>0</v>
      </c>
      <c r="T42" s="391">
        <f xml:space="preserve"> InpR!T$28</f>
        <v>0</v>
      </c>
      <c r="U42" s="391">
        <f xml:space="preserve"> InpR!U$28</f>
        <v>0</v>
      </c>
      <c r="V42" s="391">
        <f xml:space="preserve"> InpR!V$28</f>
        <v>0</v>
      </c>
      <c r="W42" s="391">
        <f xml:space="preserve"> InpR!W$28</f>
        <v>0</v>
      </c>
      <c r="X42" s="391">
        <f xml:space="preserve"> InpR!X$28</f>
        <v>0</v>
      </c>
      <c r="Y42" s="391">
        <f xml:space="preserve"> InpR!Y$28</f>
        <v>0</v>
      </c>
      <c r="Z42" s="391">
        <f xml:space="preserve"> InpR!Z$28</f>
        <v>0</v>
      </c>
      <c r="AA42" s="391">
        <f xml:space="preserve"> InpR!AA$28</f>
        <v>0</v>
      </c>
      <c r="AB42" s="391">
        <f xml:space="preserve"> InpR!AB$28</f>
        <v>0</v>
      </c>
      <c r="AC42" s="391">
        <f xml:space="preserve"> InpR!AC$28</f>
        <v>0</v>
      </c>
      <c r="AD42" s="391">
        <f xml:space="preserve"> InpR!AD$28</f>
        <v>0</v>
      </c>
      <c r="AE42" s="391">
        <f xml:space="preserve"> InpR!AE$28</f>
        <v>0</v>
      </c>
      <c r="AF42" s="391">
        <f xml:space="preserve"> InpR!AF$28</f>
        <v>0</v>
      </c>
      <c r="AG42" s="391">
        <f xml:space="preserve"> InpR!AG$28</f>
        <v>0</v>
      </c>
      <c r="AH42" s="391">
        <f xml:space="preserve"> InpR!AH$28</f>
        <v>0</v>
      </c>
      <c r="AI42" s="391">
        <f xml:space="preserve"> InpR!AI$28</f>
        <v>0</v>
      </c>
      <c r="AJ42" s="391">
        <f xml:space="preserve"> InpR!AJ$28</f>
        <v>0</v>
      </c>
      <c r="AK42" s="391">
        <f xml:space="preserve"> InpR!AK$28</f>
        <v>0</v>
      </c>
      <c r="AL42" s="391">
        <f xml:space="preserve"> InpR!AL$28</f>
        <v>0</v>
      </c>
      <c r="AM42" s="391">
        <f xml:space="preserve"> InpR!AM$28</f>
        <v>0</v>
      </c>
      <c r="AN42" s="391">
        <f xml:space="preserve"> InpR!AN$28</f>
        <v>0</v>
      </c>
      <c r="AO42" s="391">
        <f xml:space="preserve"> InpR!AO$28</f>
        <v>0</v>
      </c>
      <c r="AP42" s="391">
        <f xml:space="preserve"> InpR!AP$28</f>
        <v>0</v>
      </c>
      <c r="AQ42" s="391">
        <f xml:space="preserve"> InpR!AQ$28</f>
        <v>0</v>
      </c>
      <c r="AR42" s="391">
        <f xml:space="preserve"> InpR!AR$28</f>
        <v>0</v>
      </c>
      <c r="AS42" s="391">
        <f xml:space="preserve"> InpR!AS$28</f>
        <v>0</v>
      </c>
      <c r="AT42" s="391">
        <f xml:space="preserve"> InpR!AT$28</f>
        <v>0</v>
      </c>
      <c r="AU42" s="391">
        <f xml:space="preserve"> InpR!AU$28</f>
        <v>0</v>
      </c>
      <c r="AV42" s="391">
        <f xml:space="preserve"> InpR!AV$28</f>
        <v>0</v>
      </c>
      <c r="AW42" s="391">
        <f xml:space="preserve"> InpR!AW$28</f>
        <v>0</v>
      </c>
      <c r="AX42" s="391">
        <f xml:space="preserve"> InpR!AX$28</f>
        <v>0</v>
      </c>
      <c r="AY42" s="391">
        <f xml:space="preserve"> InpR!AY$28</f>
        <v>0</v>
      </c>
      <c r="AZ42" s="391">
        <f xml:space="preserve"> InpR!AZ$28</f>
        <v>0</v>
      </c>
      <c r="BA42" s="391">
        <f xml:space="preserve"> InpR!BA$28</f>
        <v>0</v>
      </c>
      <c r="BB42" s="391">
        <f xml:space="preserve"> InpR!BB$28</f>
        <v>0</v>
      </c>
      <c r="BC42" s="391">
        <f xml:space="preserve"> InpR!BC$28</f>
        <v>0</v>
      </c>
      <c r="BD42" s="391">
        <f xml:space="preserve"> InpR!BD$28</f>
        <v>0</v>
      </c>
      <c r="BE42" s="391">
        <f xml:space="preserve"> InpR!BE$28</f>
        <v>0</v>
      </c>
      <c r="BF42" s="391">
        <f xml:space="preserve"> InpR!BF$28</f>
        <v>0</v>
      </c>
      <c r="BG42" s="391">
        <f xml:space="preserve"> InpR!BG$28</f>
        <v>0</v>
      </c>
      <c r="BH42" s="391">
        <f xml:space="preserve"> InpR!BH$28</f>
        <v>0</v>
      </c>
      <c r="BI42" s="391">
        <f xml:space="preserve"> InpR!BI$28</f>
        <v>0</v>
      </c>
    </row>
    <row r="43" spans="1:61" s="182" customFormat="1">
      <c r="A43" s="69"/>
      <c r="B43" s="78"/>
      <c r="C43" s="78"/>
      <c r="D43" s="73"/>
      <c r="E43" s="198" t="s">
        <v>83</v>
      </c>
      <c r="F43" s="178">
        <f xml:space="preserve"> 1 - F42</f>
        <v>1</v>
      </c>
      <c r="G43" s="194" t="s">
        <v>68</v>
      </c>
      <c r="I43" s="392"/>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row>
    <row r="44" spans="1:61" s="182" customFormat="1">
      <c r="A44" s="69"/>
      <c r="B44" s="78"/>
      <c r="C44" s="78"/>
      <c r="D44" s="73"/>
      <c r="E44" s="198"/>
      <c r="F44" s="178"/>
      <c r="G44" s="194"/>
      <c r="I44" s="392"/>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row>
    <row r="45" spans="1:61" s="62" customFormat="1">
      <c r="A45" s="68"/>
      <c r="B45" s="78" t="s">
        <v>194</v>
      </c>
      <c r="C45" s="78"/>
      <c r="D45" s="74"/>
      <c r="E45" s="201"/>
      <c r="G45" s="201"/>
      <c r="I45" s="390"/>
    </row>
    <row r="46" spans="1:61">
      <c r="I46" s="392"/>
    </row>
    <row r="47" spans="1:61" s="305" customFormat="1">
      <c r="A47" s="302"/>
      <c r="B47" s="303"/>
      <c r="C47" s="303"/>
      <c r="D47" s="304"/>
      <c r="E47" s="345" t="str">
        <f>InpR!E$33</f>
        <v>First year to include in cap calculation</v>
      </c>
      <c r="F47" s="345">
        <f>InpR!F$33</f>
        <v>2021</v>
      </c>
      <c r="G47" s="389" t="str">
        <f>InpR!G$33</f>
        <v>Year</v>
      </c>
      <c r="H47" s="389">
        <f>InpR!H$33</f>
        <v>0</v>
      </c>
      <c r="I47" s="390">
        <f>InpR!I$33</f>
        <v>0</v>
      </c>
      <c r="J47" s="390">
        <f>InpR!J$33</f>
        <v>0</v>
      </c>
      <c r="K47" s="390">
        <f>InpR!K$33</f>
        <v>0</v>
      </c>
      <c r="L47" s="390">
        <f>InpR!L$33</f>
        <v>0</v>
      </c>
      <c r="M47" s="390">
        <f>InpR!M$33</f>
        <v>0</v>
      </c>
      <c r="N47" s="390">
        <f>InpR!N$33</f>
        <v>0</v>
      </c>
      <c r="O47" s="390">
        <f>InpR!O$33</f>
        <v>0</v>
      </c>
      <c r="P47" s="390">
        <f>InpR!P$33</f>
        <v>0</v>
      </c>
      <c r="Q47" s="390">
        <f>InpR!Q$33</f>
        <v>0</v>
      </c>
      <c r="R47" s="390">
        <f>InpR!R$33</f>
        <v>0</v>
      </c>
      <c r="S47" s="390">
        <f>InpR!S$33</f>
        <v>0</v>
      </c>
      <c r="T47" s="390">
        <f>InpR!T$33</f>
        <v>0</v>
      </c>
      <c r="U47" s="390">
        <f>InpR!U$33</f>
        <v>0</v>
      </c>
      <c r="V47" s="390">
        <f>InpR!V$33</f>
        <v>0</v>
      </c>
      <c r="W47" s="390">
        <f>InpR!W$33</f>
        <v>0</v>
      </c>
      <c r="X47" s="390">
        <f>InpR!X$33</f>
        <v>0</v>
      </c>
      <c r="Y47" s="390">
        <f>InpR!Y$33</f>
        <v>0</v>
      </c>
      <c r="Z47" s="390">
        <f>InpR!Z$33</f>
        <v>0</v>
      </c>
      <c r="AA47" s="390">
        <f>InpR!AA$33</f>
        <v>0</v>
      </c>
      <c r="AB47" s="390">
        <f>InpR!AB$33</f>
        <v>0</v>
      </c>
      <c r="AC47" s="390">
        <f>InpR!AC$33</f>
        <v>0</v>
      </c>
      <c r="AD47" s="390">
        <f>InpR!AD$33</f>
        <v>0</v>
      </c>
      <c r="AE47" s="390">
        <f>InpR!AE$33</f>
        <v>0</v>
      </c>
      <c r="AF47" s="390">
        <f>InpR!AF$33</f>
        <v>0</v>
      </c>
      <c r="AG47" s="390">
        <f>InpR!AG$33</f>
        <v>0</v>
      </c>
      <c r="AH47" s="390">
        <f>InpR!AH$33</f>
        <v>0</v>
      </c>
      <c r="AI47" s="390">
        <f>InpR!AI$33</f>
        <v>0</v>
      </c>
      <c r="AJ47" s="390">
        <f>InpR!AJ$33</f>
        <v>0</v>
      </c>
      <c r="AK47" s="390">
        <f>InpR!AK$33</f>
        <v>0</v>
      </c>
      <c r="AL47" s="390">
        <f>InpR!AL$33</f>
        <v>0</v>
      </c>
      <c r="AM47" s="390">
        <f>InpR!AM$33</f>
        <v>0</v>
      </c>
      <c r="AN47" s="390">
        <f>InpR!AN$33</f>
        <v>0</v>
      </c>
      <c r="AO47" s="390">
        <f>InpR!AO$33</f>
        <v>0</v>
      </c>
      <c r="AP47" s="390">
        <f>InpR!AP$33</f>
        <v>0</v>
      </c>
      <c r="AQ47" s="390">
        <f>InpR!AQ$33</f>
        <v>0</v>
      </c>
      <c r="AR47" s="390">
        <f>InpR!AR$33</f>
        <v>0</v>
      </c>
      <c r="AS47" s="390">
        <f>InpR!AS$33</f>
        <v>0</v>
      </c>
      <c r="AT47" s="390">
        <f>InpR!AT$33</f>
        <v>0</v>
      </c>
      <c r="AU47" s="390">
        <f>InpR!AU$33</f>
        <v>0</v>
      </c>
      <c r="AV47" s="390">
        <f>InpR!AV$33</f>
        <v>0</v>
      </c>
      <c r="AW47" s="390">
        <f>InpR!AW$33</f>
        <v>0</v>
      </c>
      <c r="AX47" s="390">
        <f>InpR!AX$33</f>
        <v>0</v>
      </c>
      <c r="AY47" s="390">
        <f>InpR!AY$33</f>
        <v>0</v>
      </c>
      <c r="AZ47" s="390">
        <f>InpR!AZ$33</f>
        <v>0</v>
      </c>
      <c r="BA47" s="390">
        <f>InpR!BA$33</f>
        <v>0</v>
      </c>
      <c r="BB47" s="390">
        <f>InpR!BB$33</f>
        <v>0</v>
      </c>
      <c r="BC47" s="390">
        <f>InpR!BC$33</f>
        <v>0</v>
      </c>
      <c r="BD47" s="390">
        <f>InpR!BD$33</f>
        <v>0</v>
      </c>
      <c r="BE47" s="390">
        <f>InpR!BE$33</f>
        <v>0</v>
      </c>
      <c r="BF47" s="390">
        <f>InpR!BF$33</f>
        <v>0</v>
      </c>
      <c r="BG47" s="390">
        <f>InpR!BG$33</f>
        <v>0</v>
      </c>
      <c r="BH47" s="390">
        <f>InpR!BH$33</f>
        <v>0</v>
      </c>
      <c r="BI47" s="390">
        <f>InpR!BI$33</f>
        <v>0</v>
      </c>
    </row>
    <row r="48" spans="1:61" s="305" customFormat="1">
      <c r="A48" s="302"/>
      <c r="B48" s="303"/>
      <c r="C48" s="303"/>
      <c r="D48" s="304"/>
      <c r="E48" s="345" t="str">
        <f>InpR!E$34</f>
        <v>Last year to include in cap calculation</v>
      </c>
      <c r="F48" s="345">
        <f>InpR!F$34</f>
        <v>2025</v>
      </c>
      <c r="G48" s="391" t="str">
        <f>InpR!G$34</f>
        <v>Year</v>
      </c>
      <c r="H48" s="391">
        <f>InpR!H$34</f>
        <v>0</v>
      </c>
      <c r="I48" s="391">
        <f>InpR!I$34</f>
        <v>0</v>
      </c>
      <c r="J48" s="391">
        <f>InpR!J$34</f>
        <v>0</v>
      </c>
      <c r="K48" s="391">
        <f>InpR!K$34</f>
        <v>0</v>
      </c>
      <c r="L48" s="391">
        <f>InpR!L$34</f>
        <v>0</v>
      </c>
      <c r="M48" s="391">
        <f>InpR!M$34</f>
        <v>0</v>
      </c>
      <c r="N48" s="391">
        <f>InpR!N$34</f>
        <v>0</v>
      </c>
      <c r="O48" s="391">
        <f>InpR!O$34</f>
        <v>0</v>
      </c>
      <c r="P48" s="391">
        <f>InpR!P$34</f>
        <v>0</v>
      </c>
      <c r="Q48" s="391">
        <f>InpR!Q$34</f>
        <v>0</v>
      </c>
      <c r="R48" s="391">
        <f>InpR!R$34</f>
        <v>0</v>
      </c>
      <c r="S48" s="391">
        <f>InpR!S$34</f>
        <v>0</v>
      </c>
      <c r="T48" s="391">
        <f>InpR!T$34</f>
        <v>0</v>
      </c>
      <c r="U48" s="391">
        <f>InpR!U$34</f>
        <v>0</v>
      </c>
      <c r="V48" s="391">
        <f>InpR!V$34</f>
        <v>0</v>
      </c>
      <c r="W48" s="391">
        <f>InpR!W$34</f>
        <v>0</v>
      </c>
      <c r="X48" s="391">
        <f>InpR!X$34</f>
        <v>0</v>
      </c>
      <c r="Y48" s="391">
        <f>InpR!Y$34</f>
        <v>0</v>
      </c>
      <c r="Z48" s="391">
        <f>InpR!Z$34</f>
        <v>0</v>
      </c>
      <c r="AA48" s="391">
        <f>InpR!AA$34</f>
        <v>0</v>
      </c>
      <c r="AB48" s="391">
        <f>InpR!AB$34</f>
        <v>0</v>
      </c>
      <c r="AC48" s="391">
        <f>InpR!AC$34</f>
        <v>0</v>
      </c>
      <c r="AD48" s="391">
        <f>InpR!AD$34</f>
        <v>0</v>
      </c>
      <c r="AE48" s="391">
        <f>InpR!AE$34</f>
        <v>0</v>
      </c>
      <c r="AF48" s="391">
        <f>InpR!AF$34</f>
        <v>0</v>
      </c>
      <c r="AG48" s="391">
        <f>InpR!AG$34</f>
        <v>0</v>
      </c>
      <c r="AH48" s="391">
        <f>InpR!AH$34</f>
        <v>0</v>
      </c>
      <c r="AI48" s="391">
        <f>InpR!AI$34</f>
        <v>0</v>
      </c>
      <c r="AJ48" s="391">
        <f>InpR!AJ$34</f>
        <v>0</v>
      </c>
      <c r="AK48" s="391">
        <f>InpR!AK$34</f>
        <v>0</v>
      </c>
      <c r="AL48" s="391">
        <f>InpR!AL$34</f>
        <v>0</v>
      </c>
      <c r="AM48" s="391">
        <f>InpR!AM$34</f>
        <v>0</v>
      </c>
      <c r="AN48" s="391">
        <f>InpR!AN$34</f>
        <v>0</v>
      </c>
      <c r="AO48" s="391">
        <f>InpR!AO$34</f>
        <v>0</v>
      </c>
      <c r="AP48" s="391">
        <f>InpR!AP$34</f>
        <v>0</v>
      </c>
      <c r="AQ48" s="391">
        <f>InpR!AQ$34</f>
        <v>0</v>
      </c>
      <c r="AR48" s="391">
        <f>InpR!AR$34</f>
        <v>0</v>
      </c>
      <c r="AS48" s="391">
        <f>InpR!AS$34</f>
        <v>0</v>
      </c>
      <c r="AT48" s="391">
        <f>InpR!AT$34</f>
        <v>0</v>
      </c>
      <c r="AU48" s="391">
        <f>InpR!AU$34</f>
        <v>0</v>
      </c>
      <c r="AV48" s="391">
        <f>InpR!AV$34</f>
        <v>0</v>
      </c>
      <c r="AW48" s="391">
        <f>InpR!AW$34</f>
        <v>0</v>
      </c>
      <c r="AX48" s="391">
        <f>InpR!AX$34</f>
        <v>0</v>
      </c>
      <c r="AY48" s="391">
        <f>InpR!AY$34</f>
        <v>0</v>
      </c>
      <c r="AZ48" s="391">
        <f>InpR!AZ$34</f>
        <v>0</v>
      </c>
      <c r="BA48" s="391">
        <f>InpR!BA$34</f>
        <v>0</v>
      </c>
      <c r="BB48" s="391">
        <f>InpR!BB$34</f>
        <v>0</v>
      </c>
      <c r="BC48" s="391">
        <f>InpR!BC$34</f>
        <v>0</v>
      </c>
      <c r="BD48" s="391">
        <f>InpR!BD$34</f>
        <v>0</v>
      </c>
      <c r="BE48" s="391">
        <f>InpR!BE$34</f>
        <v>0</v>
      </c>
      <c r="BF48" s="391">
        <f>InpR!BF$34</f>
        <v>0</v>
      </c>
      <c r="BG48" s="391">
        <f>InpR!BG$34</f>
        <v>0</v>
      </c>
      <c r="BH48" s="391">
        <f>InpR!BH$34</f>
        <v>0</v>
      </c>
      <c r="BI48" s="391">
        <f>InpR!BI$34</f>
        <v>0</v>
      </c>
    </row>
    <row r="49" spans="1:61" s="347" customFormat="1">
      <c r="B49" s="348"/>
      <c r="C49" s="348"/>
      <c r="D49" s="349"/>
      <c r="E49" s="350" t="str">
        <f xml:space="preserve"> Time!E$102</f>
        <v>Financial Year Ending</v>
      </c>
      <c r="F49" s="351">
        <f xml:space="preserve"> Time!F$102</f>
        <v>0</v>
      </c>
      <c r="G49" s="350" t="str">
        <f xml:space="preserve"> Time!G$102</f>
        <v xml:space="preserve">Year </v>
      </c>
      <c r="H49" s="351">
        <f xml:space="preserve"> Time!H$102</f>
        <v>0</v>
      </c>
      <c r="I49" s="396">
        <f xml:space="preserve"> Time!I$102</f>
        <v>0</v>
      </c>
      <c r="J49" s="409">
        <f xml:space="preserve"> Time!J$102</f>
        <v>2020</v>
      </c>
      <c r="K49" s="409">
        <f xml:space="preserve"> Time!K$102</f>
        <v>2021</v>
      </c>
      <c r="L49" s="409">
        <f xml:space="preserve"> Time!L$102</f>
        <v>2022</v>
      </c>
      <c r="M49" s="409">
        <f xml:space="preserve"> Time!M$102</f>
        <v>2023</v>
      </c>
      <c r="N49" s="409">
        <f xml:space="preserve"> Time!N$102</f>
        <v>2024</v>
      </c>
      <c r="O49" s="409">
        <f xml:space="preserve"> Time!O$102</f>
        <v>2025</v>
      </c>
      <c r="P49" s="409">
        <f xml:space="preserve"> Time!P$102</f>
        <v>2026</v>
      </c>
      <c r="Q49" s="409">
        <f xml:space="preserve"> Time!Q$102</f>
        <v>2027</v>
      </c>
      <c r="R49" s="409">
        <f xml:space="preserve"> Time!R$102</f>
        <v>2028</v>
      </c>
      <c r="S49" s="409">
        <f xml:space="preserve"> Time!S$102</f>
        <v>2029</v>
      </c>
      <c r="T49" s="409">
        <f xml:space="preserve"> Time!T$102</f>
        <v>2030</v>
      </c>
      <c r="U49" s="409">
        <f xml:space="preserve"> Time!U$102</f>
        <v>2031</v>
      </c>
      <c r="V49" s="409">
        <f xml:space="preserve"> Time!V$102</f>
        <v>2032</v>
      </c>
      <c r="W49" s="409">
        <f xml:space="preserve"> Time!W$102</f>
        <v>2033</v>
      </c>
      <c r="X49" s="409">
        <f xml:space="preserve"> Time!X$102</f>
        <v>2034</v>
      </c>
      <c r="Y49" s="409">
        <f xml:space="preserve"> Time!Y$102</f>
        <v>2035</v>
      </c>
      <c r="Z49" s="409">
        <f xml:space="preserve"> Time!Z$102</f>
        <v>2036</v>
      </c>
      <c r="AA49" s="409">
        <f xml:space="preserve"> Time!AA$102</f>
        <v>2037</v>
      </c>
      <c r="AB49" s="409">
        <f xml:space="preserve"> Time!AB$102</f>
        <v>2038</v>
      </c>
      <c r="AC49" s="409">
        <f xml:space="preserve"> Time!AC$102</f>
        <v>2039</v>
      </c>
      <c r="AD49" s="409">
        <f xml:space="preserve"> Time!AD$102</f>
        <v>2040</v>
      </c>
      <c r="AE49" s="409">
        <f xml:space="preserve"> Time!AE$102</f>
        <v>2041</v>
      </c>
      <c r="AF49" s="409">
        <f xml:space="preserve"> Time!AF$102</f>
        <v>2042</v>
      </c>
      <c r="AG49" s="409">
        <f xml:space="preserve"> Time!AG$102</f>
        <v>2043</v>
      </c>
      <c r="AH49" s="409">
        <f xml:space="preserve"> Time!AH$102</f>
        <v>2044</v>
      </c>
      <c r="AI49" s="409">
        <f xml:space="preserve"> Time!AI$102</f>
        <v>2045</v>
      </c>
      <c r="AJ49" s="409">
        <f xml:space="preserve"> Time!AJ$102</f>
        <v>2046</v>
      </c>
      <c r="AK49" s="409">
        <f xml:space="preserve"> Time!AK$102</f>
        <v>2047</v>
      </c>
      <c r="AL49" s="409">
        <f xml:space="preserve"> Time!AL$102</f>
        <v>2048</v>
      </c>
      <c r="AM49" s="409">
        <f xml:space="preserve"> Time!AM$102</f>
        <v>2049</v>
      </c>
      <c r="AN49" s="409">
        <f xml:space="preserve"> Time!AN$102</f>
        <v>2050</v>
      </c>
      <c r="AO49" s="409">
        <f xml:space="preserve"> Time!AO$102</f>
        <v>2051</v>
      </c>
      <c r="AP49" s="409">
        <f xml:space="preserve"> Time!AP$102</f>
        <v>2052</v>
      </c>
      <c r="AQ49" s="409">
        <f xml:space="preserve"> Time!AQ$102</f>
        <v>2053</v>
      </c>
      <c r="AR49" s="409">
        <f xml:space="preserve"> Time!AR$102</f>
        <v>2054</v>
      </c>
      <c r="AS49" s="409">
        <f xml:space="preserve"> Time!AS$102</f>
        <v>2055</v>
      </c>
      <c r="AT49" s="409">
        <f xml:space="preserve"> Time!AT$102</f>
        <v>2056</v>
      </c>
      <c r="AU49" s="409">
        <f xml:space="preserve"> Time!AU$102</f>
        <v>2057</v>
      </c>
      <c r="AV49" s="409">
        <f xml:space="preserve"> Time!AV$102</f>
        <v>2058</v>
      </c>
      <c r="AW49" s="409">
        <f xml:space="preserve"> Time!AW$102</f>
        <v>2059</v>
      </c>
      <c r="AX49" s="409">
        <f xml:space="preserve"> Time!AX$102</f>
        <v>2060</v>
      </c>
      <c r="AY49" s="409">
        <f xml:space="preserve"> Time!AY$102</f>
        <v>2061</v>
      </c>
      <c r="AZ49" s="409">
        <f xml:space="preserve"> Time!AZ$102</f>
        <v>2062</v>
      </c>
      <c r="BA49" s="409">
        <f xml:space="preserve"> Time!BA$102</f>
        <v>2063</v>
      </c>
      <c r="BB49" s="409">
        <f xml:space="preserve"> Time!BB$102</f>
        <v>2064</v>
      </c>
      <c r="BC49" s="409">
        <f xml:space="preserve"> Time!BC$102</f>
        <v>2065</v>
      </c>
      <c r="BD49" s="409">
        <f xml:space="preserve"> Time!BD$102</f>
        <v>2066</v>
      </c>
      <c r="BE49" s="409">
        <f xml:space="preserve"> Time!BE$102</f>
        <v>2067</v>
      </c>
      <c r="BF49" s="409">
        <f xml:space="preserve"> Time!BF$102</f>
        <v>2068</v>
      </c>
      <c r="BG49" s="409">
        <f xml:space="preserve"> Time!BG$102</f>
        <v>2069</v>
      </c>
      <c r="BH49" s="409">
        <f xml:space="preserve"> Time!BH$102</f>
        <v>2070</v>
      </c>
      <c r="BI49" s="409">
        <f xml:space="preserve"> Time!BI$102</f>
        <v>2071</v>
      </c>
    </row>
    <row r="50" spans="1:61" s="33" customFormat="1">
      <c r="B50" s="77"/>
      <c r="C50" s="77"/>
      <c r="D50" s="72"/>
      <c r="E50" s="199" t="s">
        <v>87</v>
      </c>
      <c r="F50" s="31" t="s">
        <v>202</v>
      </c>
      <c r="G50" s="194" t="s">
        <v>65</v>
      </c>
      <c r="H50" s="31"/>
      <c r="I50" s="397"/>
      <c r="J50" s="67" t="b">
        <f>AND( J49 &gt;= $F47, J49 &lt;= $F48)</f>
        <v>0</v>
      </c>
      <c r="K50" s="67" t="b">
        <f t="shared" ref="K50:BI50" si="8">AND( K49 &gt;= $F47, K49 &lt;= $F48)</f>
        <v>1</v>
      </c>
      <c r="L50" s="67" t="b">
        <f t="shared" si="8"/>
        <v>1</v>
      </c>
      <c r="M50" s="67" t="b">
        <f t="shared" si="8"/>
        <v>1</v>
      </c>
      <c r="N50" s="67" t="b">
        <f t="shared" si="8"/>
        <v>1</v>
      </c>
      <c r="O50" s="67" t="b">
        <f t="shared" si="8"/>
        <v>1</v>
      </c>
      <c r="P50" s="67" t="b">
        <f t="shared" si="8"/>
        <v>0</v>
      </c>
      <c r="Q50" s="67" t="b">
        <f t="shared" si="8"/>
        <v>0</v>
      </c>
      <c r="R50" s="67" t="b">
        <f t="shared" si="8"/>
        <v>0</v>
      </c>
      <c r="S50" s="67" t="b">
        <f t="shared" si="8"/>
        <v>0</v>
      </c>
      <c r="T50" s="67" t="b">
        <f t="shared" si="8"/>
        <v>0</v>
      </c>
      <c r="U50" s="67" t="b">
        <f t="shared" si="8"/>
        <v>0</v>
      </c>
      <c r="V50" s="67" t="b">
        <f t="shared" si="8"/>
        <v>0</v>
      </c>
      <c r="W50" s="67" t="b">
        <f t="shared" si="8"/>
        <v>0</v>
      </c>
      <c r="X50" s="67" t="b">
        <f t="shared" si="8"/>
        <v>0</v>
      </c>
      <c r="Y50" s="67" t="b">
        <f t="shared" si="8"/>
        <v>0</v>
      </c>
      <c r="Z50" s="67" t="b">
        <f t="shared" si="8"/>
        <v>0</v>
      </c>
      <c r="AA50" s="67" t="b">
        <f t="shared" si="8"/>
        <v>0</v>
      </c>
      <c r="AB50" s="67" t="b">
        <f t="shared" si="8"/>
        <v>0</v>
      </c>
      <c r="AC50" s="67" t="b">
        <f t="shared" si="8"/>
        <v>0</v>
      </c>
      <c r="AD50" s="67" t="b">
        <f t="shared" si="8"/>
        <v>0</v>
      </c>
      <c r="AE50" s="67" t="b">
        <f t="shared" si="8"/>
        <v>0</v>
      </c>
      <c r="AF50" s="67" t="b">
        <f t="shared" si="8"/>
        <v>0</v>
      </c>
      <c r="AG50" s="67" t="b">
        <f t="shared" si="8"/>
        <v>0</v>
      </c>
      <c r="AH50" s="67" t="b">
        <f t="shared" si="8"/>
        <v>0</v>
      </c>
      <c r="AI50" s="67" t="b">
        <f t="shared" si="8"/>
        <v>0</v>
      </c>
      <c r="AJ50" s="67" t="b">
        <f t="shared" si="8"/>
        <v>0</v>
      </c>
      <c r="AK50" s="67" t="b">
        <f t="shared" si="8"/>
        <v>0</v>
      </c>
      <c r="AL50" s="67" t="b">
        <f t="shared" si="8"/>
        <v>0</v>
      </c>
      <c r="AM50" s="67" t="b">
        <f t="shared" si="8"/>
        <v>0</v>
      </c>
      <c r="AN50" s="67" t="b">
        <f t="shared" si="8"/>
        <v>0</v>
      </c>
      <c r="AO50" s="67" t="b">
        <f t="shared" si="8"/>
        <v>0</v>
      </c>
      <c r="AP50" s="67" t="b">
        <f t="shared" si="8"/>
        <v>0</v>
      </c>
      <c r="AQ50" s="67" t="b">
        <f t="shared" si="8"/>
        <v>0</v>
      </c>
      <c r="AR50" s="67" t="b">
        <f t="shared" si="8"/>
        <v>0</v>
      </c>
      <c r="AS50" s="67" t="b">
        <f t="shared" si="8"/>
        <v>0</v>
      </c>
      <c r="AT50" s="67" t="b">
        <f t="shared" si="8"/>
        <v>0</v>
      </c>
      <c r="AU50" s="67" t="b">
        <f t="shared" si="8"/>
        <v>0</v>
      </c>
      <c r="AV50" s="67" t="b">
        <f t="shared" si="8"/>
        <v>0</v>
      </c>
      <c r="AW50" s="67" t="b">
        <f t="shared" si="8"/>
        <v>0</v>
      </c>
      <c r="AX50" s="67" t="b">
        <f t="shared" si="8"/>
        <v>0</v>
      </c>
      <c r="AY50" s="67" t="b">
        <f t="shared" si="8"/>
        <v>0</v>
      </c>
      <c r="AZ50" s="67" t="b">
        <f t="shared" si="8"/>
        <v>0</v>
      </c>
      <c r="BA50" s="67" t="b">
        <f t="shared" si="8"/>
        <v>0</v>
      </c>
      <c r="BB50" s="67" t="b">
        <f t="shared" si="8"/>
        <v>0</v>
      </c>
      <c r="BC50" s="67" t="b">
        <f t="shared" si="8"/>
        <v>0</v>
      </c>
      <c r="BD50" s="67" t="b">
        <f t="shared" si="8"/>
        <v>0</v>
      </c>
      <c r="BE50" s="67" t="b">
        <f t="shared" si="8"/>
        <v>0</v>
      </c>
      <c r="BF50" s="67" t="b">
        <f t="shared" si="8"/>
        <v>0</v>
      </c>
      <c r="BG50" s="67" t="b">
        <f t="shared" si="8"/>
        <v>0</v>
      </c>
      <c r="BH50" s="67" t="b">
        <f t="shared" si="8"/>
        <v>0</v>
      </c>
      <c r="BI50" s="67" t="b">
        <f t="shared" si="8"/>
        <v>0</v>
      </c>
    </row>
    <row r="51" spans="1:61" s="33" customFormat="1">
      <c r="B51" s="77"/>
      <c r="C51" s="77"/>
      <c r="D51" s="72"/>
      <c r="E51" s="199"/>
      <c r="F51" s="31"/>
      <c r="G51" s="199"/>
      <c r="H51" s="31"/>
      <c r="I51" s="39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row>
    <row r="52" spans="1:61" s="352" customFormat="1">
      <c r="B52" s="353"/>
      <c r="C52" s="353"/>
      <c r="D52" s="354"/>
      <c r="E52" s="355" t="str">
        <f>E$50</f>
        <v>Include in cap calculation for export 1</v>
      </c>
      <c r="F52" s="355" t="str">
        <f t="shared" ref="F52:BI52" si="9">F$50</f>
        <v>-</v>
      </c>
      <c r="G52" s="355" t="str">
        <f t="shared" si="9"/>
        <v>True/false</v>
      </c>
      <c r="H52" s="355">
        <f t="shared" si="9"/>
        <v>0</v>
      </c>
      <c r="I52" s="398">
        <f t="shared" si="9"/>
        <v>0</v>
      </c>
      <c r="J52" s="355" t="b">
        <f t="shared" si="9"/>
        <v>0</v>
      </c>
      <c r="K52" s="185" t="b">
        <f t="shared" si="9"/>
        <v>1</v>
      </c>
      <c r="L52" s="355" t="b">
        <f t="shared" si="9"/>
        <v>1</v>
      </c>
      <c r="M52" s="355" t="b">
        <f t="shared" si="9"/>
        <v>1</v>
      </c>
      <c r="N52" s="355" t="b">
        <f t="shared" si="9"/>
        <v>1</v>
      </c>
      <c r="O52" s="355" t="b">
        <f t="shared" si="9"/>
        <v>1</v>
      </c>
      <c r="P52" s="355" t="b">
        <f t="shared" si="9"/>
        <v>0</v>
      </c>
      <c r="Q52" s="355" t="b">
        <f t="shared" si="9"/>
        <v>0</v>
      </c>
      <c r="R52" s="355" t="b">
        <f t="shared" si="9"/>
        <v>0</v>
      </c>
      <c r="S52" s="355" t="b">
        <f t="shared" si="9"/>
        <v>0</v>
      </c>
      <c r="T52" s="355" t="b">
        <f t="shared" si="9"/>
        <v>0</v>
      </c>
      <c r="U52" s="355" t="b">
        <f t="shared" si="9"/>
        <v>0</v>
      </c>
      <c r="V52" s="355" t="b">
        <f t="shared" si="9"/>
        <v>0</v>
      </c>
      <c r="W52" s="355" t="b">
        <f t="shared" si="9"/>
        <v>0</v>
      </c>
      <c r="X52" s="355" t="b">
        <f t="shared" si="9"/>
        <v>0</v>
      </c>
      <c r="Y52" s="355" t="b">
        <f t="shared" si="9"/>
        <v>0</v>
      </c>
      <c r="Z52" s="355" t="b">
        <f t="shared" si="9"/>
        <v>0</v>
      </c>
      <c r="AA52" s="355" t="b">
        <f t="shared" si="9"/>
        <v>0</v>
      </c>
      <c r="AB52" s="355" t="b">
        <f t="shared" si="9"/>
        <v>0</v>
      </c>
      <c r="AC52" s="355" t="b">
        <f t="shared" si="9"/>
        <v>0</v>
      </c>
      <c r="AD52" s="355" t="b">
        <f t="shared" si="9"/>
        <v>0</v>
      </c>
      <c r="AE52" s="355" t="b">
        <f t="shared" si="9"/>
        <v>0</v>
      </c>
      <c r="AF52" s="355" t="b">
        <f t="shared" si="9"/>
        <v>0</v>
      </c>
      <c r="AG52" s="355" t="b">
        <f t="shared" si="9"/>
        <v>0</v>
      </c>
      <c r="AH52" s="355" t="b">
        <f t="shared" si="9"/>
        <v>0</v>
      </c>
      <c r="AI52" s="355" t="b">
        <f t="shared" si="9"/>
        <v>0</v>
      </c>
      <c r="AJ52" s="355" t="b">
        <f t="shared" si="9"/>
        <v>0</v>
      </c>
      <c r="AK52" s="355" t="b">
        <f t="shared" si="9"/>
        <v>0</v>
      </c>
      <c r="AL52" s="355" t="b">
        <f t="shared" si="9"/>
        <v>0</v>
      </c>
      <c r="AM52" s="355" t="b">
        <f t="shared" si="9"/>
        <v>0</v>
      </c>
      <c r="AN52" s="355" t="b">
        <f t="shared" si="9"/>
        <v>0</v>
      </c>
      <c r="AO52" s="355" t="b">
        <f t="shared" si="9"/>
        <v>0</v>
      </c>
      <c r="AP52" s="355" t="b">
        <f t="shared" si="9"/>
        <v>0</v>
      </c>
      <c r="AQ52" s="355" t="b">
        <f t="shared" si="9"/>
        <v>0</v>
      </c>
      <c r="AR52" s="355" t="b">
        <f t="shared" si="9"/>
        <v>0</v>
      </c>
      <c r="AS52" s="355" t="b">
        <f t="shared" si="9"/>
        <v>0</v>
      </c>
      <c r="AT52" s="355" t="b">
        <f t="shared" si="9"/>
        <v>0</v>
      </c>
      <c r="AU52" s="355" t="b">
        <f t="shared" si="9"/>
        <v>0</v>
      </c>
      <c r="AV52" s="355" t="b">
        <f t="shared" si="9"/>
        <v>0</v>
      </c>
      <c r="AW52" s="355" t="b">
        <f t="shared" si="9"/>
        <v>0</v>
      </c>
      <c r="AX52" s="355" t="b">
        <f t="shared" si="9"/>
        <v>0</v>
      </c>
      <c r="AY52" s="355" t="b">
        <f t="shared" si="9"/>
        <v>0</v>
      </c>
      <c r="AZ52" s="355" t="b">
        <f t="shared" si="9"/>
        <v>0</v>
      </c>
      <c r="BA52" s="355" t="b">
        <f t="shared" si="9"/>
        <v>0</v>
      </c>
      <c r="BB52" s="355" t="b">
        <f t="shared" si="9"/>
        <v>0</v>
      </c>
      <c r="BC52" s="355" t="b">
        <f t="shared" si="9"/>
        <v>0</v>
      </c>
      <c r="BD52" s="355" t="b">
        <f t="shared" si="9"/>
        <v>0</v>
      </c>
      <c r="BE52" s="355" t="b">
        <f t="shared" si="9"/>
        <v>0</v>
      </c>
      <c r="BF52" s="355" t="b">
        <f t="shared" si="9"/>
        <v>0</v>
      </c>
      <c r="BG52" s="355" t="b">
        <f t="shared" si="9"/>
        <v>0</v>
      </c>
      <c r="BH52" s="355" t="b">
        <f t="shared" si="9"/>
        <v>0</v>
      </c>
      <c r="BI52" s="355" t="b">
        <f t="shared" si="9"/>
        <v>0</v>
      </c>
    </row>
    <row r="53" spans="1:61" s="188" customFormat="1">
      <c r="A53" s="166"/>
      <c r="B53" s="161"/>
      <c r="C53" s="161"/>
      <c r="D53" s="167"/>
      <c r="E53" s="200" t="str">
        <f xml:space="preserve"> E$34</f>
        <v xml:space="preserve"> Discounted net revenue/(cost) for export 1</v>
      </c>
      <c r="F53" s="338">
        <f t="shared" ref="F53:BI53" si="10" xml:space="preserve"> F$34</f>
        <v>0</v>
      </c>
      <c r="G53" s="200" t="str">
        <f t="shared" si="10"/>
        <v>£m (real)</v>
      </c>
      <c r="H53" s="139">
        <f t="shared" si="10"/>
        <v>0</v>
      </c>
      <c r="I53" s="390">
        <f t="shared" si="10"/>
        <v>0</v>
      </c>
      <c r="J53" s="139">
        <f t="shared" si="10"/>
        <v>0</v>
      </c>
      <c r="K53" s="185">
        <f t="shared" si="10"/>
        <v>0</v>
      </c>
      <c r="L53" s="139">
        <f t="shared" si="10"/>
        <v>0</v>
      </c>
      <c r="M53" s="139">
        <f t="shared" si="10"/>
        <v>0</v>
      </c>
      <c r="N53" s="139">
        <f t="shared" si="10"/>
        <v>0</v>
      </c>
      <c r="O53" s="139">
        <f t="shared" si="10"/>
        <v>0</v>
      </c>
      <c r="P53" s="139">
        <f t="shared" si="10"/>
        <v>0</v>
      </c>
      <c r="Q53" s="139">
        <f t="shared" si="10"/>
        <v>0</v>
      </c>
      <c r="R53" s="139">
        <f t="shared" si="10"/>
        <v>0</v>
      </c>
      <c r="S53" s="139">
        <f t="shared" si="10"/>
        <v>0</v>
      </c>
      <c r="T53" s="139">
        <f t="shared" si="10"/>
        <v>0</v>
      </c>
      <c r="U53" s="139">
        <f t="shared" si="10"/>
        <v>0</v>
      </c>
      <c r="V53" s="139">
        <f t="shared" si="10"/>
        <v>0</v>
      </c>
      <c r="W53" s="139">
        <f t="shared" si="10"/>
        <v>0</v>
      </c>
      <c r="X53" s="139">
        <f t="shared" si="10"/>
        <v>0</v>
      </c>
      <c r="Y53" s="139">
        <f t="shared" si="10"/>
        <v>0</v>
      </c>
      <c r="Z53" s="139">
        <f t="shared" si="10"/>
        <v>0</v>
      </c>
      <c r="AA53" s="139">
        <f t="shared" si="10"/>
        <v>0</v>
      </c>
      <c r="AB53" s="139">
        <f t="shared" si="10"/>
        <v>0</v>
      </c>
      <c r="AC53" s="139">
        <f t="shared" si="10"/>
        <v>0</v>
      </c>
      <c r="AD53" s="139">
        <f t="shared" si="10"/>
        <v>0</v>
      </c>
      <c r="AE53" s="139">
        <f t="shared" si="10"/>
        <v>0</v>
      </c>
      <c r="AF53" s="139">
        <f t="shared" si="10"/>
        <v>0</v>
      </c>
      <c r="AG53" s="139">
        <f t="shared" si="10"/>
        <v>0</v>
      </c>
      <c r="AH53" s="139">
        <f t="shared" si="10"/>
        <v>0</v>
      </c>
      <c r="AI53" s="139">
        <f t="shared" si="10"/>
        <v>0</v>
      </c>
      <c r="AJ53" s="139">
        <f t="shared" si="10"/>
        <v>0</v>
      </c>
      <c r="AK53" s="139">
        <f t="shared" si="10"/>
        <v>0</v>
      </c>
      <c r="AL53" s="139">
        <f t="shared" si="10"/>
        <v>0</v>
      </c>
      <c r="AM53" s="139">
        <f t="shared" si="10"/>
        <v>0</v>
      </c>
      <c r="AN53" s="139">
        <f t="shared" si="10"/>
        <v>0</v>
      </c>
      <c r="AO53" s="139">
        <f t="shared" si="10"/>
        <v>0</v>
      </c>
      <c r="AP53" s="139">
        <f t="shared" si="10"/>
        <v>0</v>
      </c>
      <c r="AQ53" s="139">
        <f t="shared" si="10"/>
        <v>0</v>
      </c>
      <c r="AR53" s="139">
        <f t="shared" si="10"/>
        <v>0</v>
      </c>
      <c r="AS53" s="139">
        <f t="shared" si="10"/>
        <v>0</v>
      </c>
      <c r="AT53" s="139">
        <f t="shared" si="10"/>
        <v>0</v>
      </c>
      <c r="AU53" s="139">
        <f t="shared" si="10"/>
        <v>0</v>
      </c>
      <c r="AV53" s="139">
        <f t="shared" si="10"/>
        <v>0</v>
      </c>
      <c r="AW53" s="139">
        <f t="shared" si="10"/>
        <v>0</v>
      </c>
      <c r="AX53" s="139">
        <f t="shared" si="10"/>
        <v>0</v>
      </c>
      <c r="AY53" s="139">
        <f t="shared" si="10"/>
        <v>0</v>
      </c>
      <c r="AZ53" s="139">
        <f t="shared" si="10"/>
        <v>0</v>
      </c>
      <c r="BA53" s="139">
        <f t="shared" si="10"/>
        <v>0</v>
      </c>
      <c r="BB53" s="139">
        <f t="shared" si="10"/>
        <v>0</v>
      </c>
      <c r="BC53" s="139">
        <f t="shared" si="10"/>
        <v>0</v>
      </c>
      <c r="BD53" s="139">
        <f t="shared" si="10"/>
        <v>0</v>
      </c>
      <c r="BE53" s="139">
        <f t="shared" si="10"/>
        <v>0</v>
      </c>
      <c r="BF53" s="139">
        <f t="shared" si="10"/>
        <v>0</v>
      </c>
      <c r="BG53" s="139">
        <f t="shared" si="10"/>
        <v>0</v>
      </c>
      <c r="BH53" s="139">
        <f t="shared" si="10"/>
        <v>0</v>
      </c>
      <c r="BI53" s="139">
        <f t="shared" si="10"/>
        <v>0</v>
      </c>
    </row>
    <row r="54" spans="1:61" s="187" customFormat="1">
      <c r="A54" s="69"/>
      <c r="B54" s="78"/>
      <c r="C54" s="78"/>
      <c r="D54" s="73"/>
      <c r="E54" s="198" t="s">
        <v>88</v>
      </c>
      <c r="F54" s="182"/>
      <c r="G54" s="194" t="s">
        <v>78</v>
      </c>
      <c r="H54" s="182">
        <f>+SUM(J54:BI54)</f>
        <v>0</v>
      </c>
      <c r="I54" s="392"/>
      <c r="J54" s="185">
        <f xml:space="preserve"> J52 * J53</f>
        <v>0</v>
      </c>
      <c r="K54" s="185">
        <f t="shared" ref="K54:BI54" si="11" xml:space="preserve"> K52 * K53</f>
        <v>0</v>
      </c>
      <c r="L54" s="185">
        <f t="shared" si="11"/>
        <v>0</v>
      </c>
      <c r="M54" s="185">
        <f t="shared" si="11"/>
        <v>0</v>
      </c>
      <c r="N54" s="185">
        <f t="shared" si="11"/>
        <v>0</v>
      </c>
      <c r="O54" s="185">
        <f t="shared" si="11"/>
        <v>0</v>
      </c>
      <c r="P54" s="185">
        <f t="shared" si="11"/>
        <v>0</v>
      </c>
      <c r="Q54" s="185">
        <f t="shared" si="11"/>
        <v>0</v>
      </c>
      <c r="R54" s="185">
        <f t="shared" si="11"/>
        <v>0</v>
      </c>
      <c r="S54" s="185">
        <f t="shared" si="11"/>
        <v>0</v>
      </c>
      <c r="T54" s="185">
        <f t="shared" si="11"/>
        <v>0</v>
      </c>
      <c r="U54" s="185">
        <f t="shared" si="11"/>
        <v>0</v>
      </c>
      <c r="V54" s="185">
        <f t="shared" si="11"/>
        <v>0</v>
      </c>
      <c r="W54" s="185">
        <f t="shared" si="11"/>
        <v>0</v>
      </c>
      <c r="X54" s="185">
        <f t="shared" si="11"/>
        <v>0</v>
      </c>
      <c r="Y54" s="185">
        <f t="shared" si="11"/>
        <v>0</v>
      </c>
      <c r="Z54" s="185">
        <f t="shared" si="11"/>
        <v>0</v>
      </c>
      <c r="AA54" s="185">
        <f t="shared" si="11"/>
        <v>0</v>
      </c>
      <c r="AB54" s="185">
        <f t="shared" si="11"/>
        <v>0</v>
      </c>
      <c r="AC54" s="185">
        <f t="shared" si="11"/>
        <v>0</v>
      </c>
      <c r="AD54" s="185">
        <f t="shared" si="11"/>
        <v>0</v>
      </c>
      <c r="AE54" s="185">
        <f t="shared" si="11"/>
        <v>0</v>
      </c>
      <c r="AF54" s="185">
        <f t="shared" si="11"/>
        <v>0</v>
      </c>
      <c r="AG54" s="185">
        <f t="shared" si="11"/>
        <v>0</v>
      </c>
      <c r="AH54" s="185">
        <f t="shared" si="11"/>
        <v>0</v>
      </c>
      <c r="AI54" s="185">
        <f t="shared" si="11"/>
        <v>0</v>
      </c>
      <c r="AJ54" s="185">
        <f t="shared" si="11"/>
        <v>0</v>
      </c>
      <c r="AK54" s="185">
        <f t="shared" si="11"/>
        <v>0</v>
      </c>
      <c r="AL54" s="185">
        <f t="shared" si="11"/>
        <v>0</v>
      </c>
      <c r="AM54" s="185">
        <f t="shared" si="11"/>
        <v>0</v>
      </c>
      <c r="AN54" s="185">
        <f t="shared" si="11"/>
        <v>0</v>
      </c>
      <c r="AO54" s="185">
        <f t="shared" si="11"/>
        <v>0</v>
      </c>
      <c r="AP54" s="185">
        <f t="shared" si="11"/>
        <v>0</v>
      </c>
      <c r="AQ54" s="185">
        <f t="shared" si="11"/>
        <v>0</v>
      </c>
      <c r="AR54" s="185">
        <f t="shared" si="11"/>
        <v>0</v>
      </c>
      <c r="AS54" s="185">
        <f t="shared" si="11"/>
        <v>0</v>
      </c>
      <c r="AT54" s="185">
        <f t="shared" si="11"/>
        <v>0</v>
      </c>
      <c r="AU54" s="185">
        <f t="shared" si="11"/>
        <v>0</v>
      </c>
      <c r="AV54" s="185">
        <f t="shared" si="11"/>
        <v>0</v>
      </c>
      <c r="AW54" s="185">
        <f t="shared" si="11"/>
        <v>0</v>
      </c>
      <c r="AX54" s="185">
        <f t="shared" si="11"/>
        <v>0</v>
      </c>
      <c r="AY54" s="185">
        <f t="shared" si="11"/>
        <v>0</v>
      </c>
      <c r="AZ54" s="185">
        <f t="shared" si="11"/>
        <v>0</v>
      </c>
      <c r="BA54" s="185">
        <f t="shared" si="11"/>
        <v>0</v>
      </c>
      <c r="BB54" s="185">
        <f t="shared" si="11"/>
        <v>0</v>
      </c>
      <c r="BC54" s="185">
        <f t="shared" si="11"/>
        <v>0</v>
      </c>
      <c r="BD54" s="185">
        <f t="shared" si="11"/>
        <v>0</v>
      </c>
      <c r="BE54" s="185">
        <f t="shared" si="11"/>
        <v>0</v>
      </c>
      <c r="BF54" s="185">
        <f t="shared" si="11"/>
        <v>0</v>
      </c>
      <c r="BG54" s="185">
        <f t="shared" si="11"/>
        <v>0</v>
      </c>
      <c r="BH54" s="185">
        <f t="shared" si="11"/>
        <v>0</v>
      </c>
      <c r="BI54" s="185">
        <f t="shared" si="11"/>
        <v>0</v>
      </c>
    </row>
    <row r="55" spans="1:61">
      <c r="I55" s="392"/>
      <c r="J55" s="182"/>
      <c r="K55" s="182"/>
      <c r="L55" s="182"/>
      <c r="M55" s="182"/>
      <c r="N55" s="182"/>
      <c r="O55" s="182"/>
      <c r="P55" s="182"/>
      <c r="Q55" s="182"/>
      <c r="R55" s="182"/>
      <c r="S55" s="182"/>
      <c r="T55" s="180"/>
      <c r="U55" s="180"/>
      <c r="V55" s="180"/>
      <c r="W55" s="180"/>
      <c r="X55" s="180"/>
      <c r="Y55" s="180"/>
      <c r="Z55" s="180"/>
      <c r="AA55" s="180"/>
      <c r="AB55" s="182"/>
      <c r="AC55" s="182"/>
      <c r="AD55" s="180"/>
      <c r="AE55" s="180"/>
      <c r="AF55" s="182"/>
      <c r="AG55" s="182"/>
      <c r="AH55" s="180"/>
      <c r="AI55" s="180"/>
      <c r="AJ55" s="182"/>
      <c r="AK55" s="182"/>
      <c r="AL55" s="180"/>
      <c r="AM55" s="180"/>
      <c r="AN55" s="182"/>
      <c r="AO55" s="182"/>
      <c r="AP55" s="180"/>
      <c r="AQ55" s="180"/>
      <c r="AR55" s="182"/>
      <c r="AS55" s="180"/>
      <c r="AT55" s="180"/>
      <c r="AU55" s="182"/>
      <c r="AV55" s="180"/>
      <c r="AW55" s="180"/>
      <c r="AX55" s="182"/>
      <c r="AY55" s="180"/>
      <c r="AZ55" s="180"/>
      <c r="BA55" s="182"/>
      <c r="BB55" s="180"/>
      <c r="BC55" s="180"/>
      <c r="BD55" s="182"/>
      <c r="BE55" s="180"/>
      <c r="BF55" s="180"/>
      <c r="BG55" s="182"/>
      <c r="BH55" s="180"/>
      <c r="BI55" s="180"/>
    </row>
    <row r="56" spans="1:61" s="162" customFormat="1">
      <c r="A56" s="172"/>
      <c r="B56" s="173"/>
      <c r="C56" s="173"/>
      <c r="D56" s="174"/>
      <c r="E56" s="137" t="str">
        <f xml:space="preserve"> E$54</f>
        <v>Discounted net revenue/(cost) for cap for export 1</v>
      </c>
      <c r="F56" s="137">
        <f t="shared" ref="F56:BI56" si="12" xml:space="preserve"> F$54</f>
        <v>0</v>
      </c>
      <c r="G56" s="137" t="str">
        <f t="shared" si="12"/>
        <v>£m (real)</v>
      </c>
      <c r="H56" s="384">
        <f t="shared" si="12"/>
        <v>0</v>
      </c>
      <c r="I56" s="392">
        <f t="shared" si="12"/>
        <v>0</v>
      </c>
      <c r="J56" s="137">
        <f t="shared" si="12"/>
        <v>0</v>
      </c>
      <c r="K56" s="137">
        <f t="shared" si="12"/>
        <v>0</v>
      </c>
      <c r="L56" s="137">
        <f t="shared" si="12"/>
        <v>0</v>
      </c>
      <c r="M56" s="137">
        <f t="shared" si="12"/>
        <v>0</v>
      </c>
      <c r="N56" s="137">
        <f t="shared" si="12"/>
        <v>0</v>
      </c>
      <c r="O56" s="137">
        <f t="shared" si="12"/>
        <v>0</v>
      </c>
      <c r="P56" s="137">
        <f t="shared" si="12"/>
        <v>0</v>
      </c>
      <c r="Q56" s="137">
        <f t="shared" si="12"/>
        <v>0</v>
      </c>
      <c r="R56" s="137">
        <f t="shared" si="12"/>
        <v>0</v>
      </c>
      <c r="S56" s="137">
        <f t="shared" si="12"/>
        <v>0</v>
      </c>
      <c r="T56" s="137">
        <f t="shared" si="12"/>
        <v>0</v>
      </c>
      <c r="U56" s="137">
        <f t="shared" si="12"/>
        <v>0</v>
      </c>
      <c r="V56" s="137">
        <f t="shared" si="12"/>
        <v>0</v>
      </c>
      <c r="W56" s="137">
        <f t="shared" si="12"/>
        <v>0</v>
      </c>
      <c r="X56" s="137">
        <f t="shared" si="12"/>
        <v>0</v>
      </c>
      <c r="Y56" s="137">
        <f t="shared" si="12"/>
        <v>0</v>
      </c>
      <c r="Z56" s="137">
        <f t="shared" si="12"/>
        <v>0</v>
      </c>
      <c r="AA56" s="137">
        <f t="shared" si="12"/>
        <v>0</v>
      </c>
      <c r="AB56" s="137">
        <f t="shared" si="12"/>
        <v>0</v>
      </c>
      <c r="AC56" s="137">
        <f t="shared" si="12"/>
        <v>0</v>
      </c>
      <c r="AD56" s="137">
        <f t="shared" si="12"/>
        <v>0</v>
      </c>
      <c r="AE56" s="137">
        <f t="shared" si="12"/>
        <v>0</v>
      </c>
      <c r="AF56" s="137">
        <f t="shared" si="12"/>
        <v>0</v>
      </c>
      <c r="AG56" s="137">
        <f t="shared" si="12"/>
        <v>0</v>
      </c>
      <c r="AH56" s="137">
        <f t="shared" si="12"/>
        <v>0</v>
      </c>
      <c r="AI56" s="137">
        <f t="shared" si="12"/>
        <v>0</v>
      </c>
      <c r="AJ56" s="137">
        <f t="shared" si="12"/>
        <v>0</v>
      </c>
      <c r="AK56" s="137">
        <f t="shared" si="12"/>
        <v>0</v>
      </c>
      <c r="AL56" s="137">
        <f t="shared" si="12"/>
        <v>0</v>
      </c>
      <c r="AM56" s="137">
        <f t="shared" si="12"/>
        <v>0</v>
      </c>
      <c r="AN56" s="137">
        <f t="shared" si="12"/>
        <v>0</v>
      </c>
      <c r="AO56" s="137">
        <f t="shared" si="12"/>
        <v>0</v>
      </c>
      <c r="AP56" s="137">
        <f t="shared" si="12"/>
        <v>0</v>
      </c>
      <c r="AQ56" s="137">
        <f t="shared" si="12"/>
        <v>0</v>
      </c>
      <c r="AR56" s="137">
        <f t="shared" si="12"/>
        <v>0</v>
      </c>
      <c r="AS56" s="137">
        <f t="shared" si="12"/>
        <v>0</v>
      </c>
      <c r="AT56" s="137">
        <f t="shared" si="12"/>
        <v>0</v>
      </c>
      <c r="AU56" s="137">
        <f t="shared" si="12"/>
        <v>0</v>
      </c>
      <c r="AV56" s="137">
        <f t="shared" si="12"/>
        <v>0</v>
      </c>
      <c r="AW56" s="137">
        <f t="shared" si="12"/>
        <v>0</v>
      </c>
      <c r="AX56" s="137">
        <f t="shared" si="12"/>
        <v>0</v>
      </c>
      <c r="AY56" s="137">
        <f t="shared" si="12"/>
        <v>0</v>
      </c>
      <c r="AZ56" s="137">
        <f t="shared" si="12"/>
        <v>0</v>
      </c>
      <c r="BA56" s="137">
        <f t="shared" si="12"/>
        <v>0</v>
      </c>
      <c r="BB56" s="137">
        <f t="shared" si="12"/>
        <v>0</v>
      </c>
      <c r="BC56" s="137">
        <f t="shared" si="12"/>
        <v>0</v>
      </c>
      <c r="BD56" s="137">
        <f t="shared" si="12"/>
        <v>0</v>
      </c>
      <c r="BE56" s="137">
        <f t="shared" si="12"/>
        <v>0</v>
      </c>
      <c r="BF56" s="137">
        <f t="shared" si="12"/>
        <v>0</v>
      </c>
      <c r="BG56" s="137">
        <f t="shared" si="12"/>
        <v>0</v>
      </c>
      <c r="BH56" s="137">
        <f t="shared" si="12"/>
        <v>0</v>
      </c>
      <c r="BI56" s="137">
        <f t="shared" si="12"/>
        <v>0</v>
      </c>
    </row>
    <row r="57" spans="1:61">
      <c r="E57" s="200" t="s">
        <v>89</v>
      </c>
      <c r="F57" s="215">
        <f>SUM(J56:BI56)</f>
        <v>0</v>
      </c>
      <c r="G57" s="201" t="s">
        <v>78</v>
      </c>
      <c r="I57" s="392"/>
    </row>
    <row r="58" spans="1:61">
      <c r="F58" s="175"/>
      <c r="I58" s="392"/>
    </row>
    <row r="59" spans="1:61">
      <c r="E59" s="137" t="str">
        <f xml:space="preserve"> E$40</f>
        <v>50% of NPV of economic profit (profits above the normal return on capital) for export 1</v>
      </c>
      <c r="F59" s="137">
        <f t="shared" ref="F59:BI59" si="13" xml:space="preserve"> F$40</f>
        <v>0</v>
      </c>
      <c r="G59" s="137" t="str">
        <f t="shared" si="13"/>
        <v>£m (real)</v>
      </c>
      <c r="H59" s="137">
        <f t="shared" si="13"/>
        <v>0</v>
      </c>
      <c r="I59" s="392">
        <f t="shared" si="13"/>
        <v>0</v>
      </c>
      <c r="J59" s="137">
        <f t="shared" si="13"/>
        <v>0</v>
      </c>
      <c r="K59" s="137">
        <f t="shared" si="13"/>
        <v>0</v>
      </c>
      <c r="L59" s="137">
        <f t="shared" si="13"/>
        <v>0</v>
      </c>
      <c r="M59" s="137">
        <f t="shared" si="13"/>
        <v>0</v>
      </c>
      <c r="N59" s="137">
        <f t="shared" si="13"/>
        <v>0</v>
      </c>
      <c r="O59" s="137">
        <f t="shared" si="13"/>
        <v>0</v>
      </c>
      <c r="P59" s="137">
        <f t="shared" si="13"/>
        <v>0</v>
      </c>
      <c r="Q59" s="137">
        <f t="shared" si="13"/>
        <v>0</v>
      </c>
      <c r="R59" s="137">
        <f t="shared" si="13"/>
        <v>0</v>
      </c>
      <c r="S59" s="137">
        <f t="shared" si="13"/>
        <v>0</v>
      </c>
      <c r="T59" s="137">
        <f t="shared" si="13"/>
        <v>0</v>
      </c>
      <c r="U59" s="137">
        <f t="shared" si="13"/>
        <v>0</v>
      </c>
      <c r="V59" s="137">
        <f t="shared" si="13"/>
        <v>0</v>
      </c>
      <c r="W59" s="137">
        <f t="shared" si="13"/>
        <v>0</v>
      </c>
      <c r="X59" s="137">
        <f t="shared" si="13"/>
        <v>0</v>
      </c>
      <c r="Y59" s="137">
        <f t="shared" si="13"/>
        <v>0</v>
      </c>
      <c r="Z59" s="137">
        <f t="shared" si="13"/>
        <v>0</v>
      </c>
      <c r="AA59" s="137">
        <f t="shared" si="13"/>
        <v>0</v>
      </c>
      <c r="AB59" s="137">
        <f t="shared" si="13"/>
        <v>0</v>
      </c>
      <c r="AC59" s="137">
        <f t="shared" si="13"/>
        <v>0</v>
      </c>
      <c r="AD59" s="137">
        <f t="shared" si="13"/>
        <v>0</v>
      </c>
      <c r="AE59" s="137">
        <f t="shared" si="13"/>
        <v>0</v>
      </c>
      <c r="AF59" s="137">
        <f t="shared" si="13"/>
        <v>0</v>
      </c>
      <c r="AG59" s="137">
        <f t="shared" si="13"/>
        <v>0</v>
      </c>
      <c r="AH59" s="137">
        <f t="shared" si="13"/>
        <v>0</v>
      </c>
      <c r="AI59" s="137">
        <f t="shared" si="13"/>
        <v>0</v>
      </c>
      <c r="AJ59" s="137">
        <f t="shared" si="13"/>
        <v>0</v>
      </c>
      <c r="AK59" s="137">
        <f t="shared" si="13"/>
        <v>0</v>
      </c>
      <c r="AL59" s="137">
        <f t="shared" si="13"/>
        <v>0</v>
      </c>
      <c r="AM59" s="137">
        <f t="shared" si="13"/>
        <v>0</v>
      </c>
      <c r="AN59" s="137">
        <f t="shared" si="13"/>
        <v>0</v>
      </c>
      <c r="AO59" s="137">
        <f t="shared" si="13"/>
        <v>0</v>
      </c>
      <c r="AP59" s="137">
        <f t="shared" si="13"/>
        <v>0</v>
      </c>
      <c r="AQ59" s="137">
        <f t="shared" si="13"/>
        <v>0</v>
      </c>
      <c r="AR59" s="137">
        <f t="shared" si="13"/>
        <v>0</v>
      </c>
      <c r="AS59" s="137">
        <f t="shared" si="13"/>
        <v>0</v>
      </c>
      <c r="AT59" s="137">
        <f t="shared" si="13"/>
        <v>0</v>
      </c>
      <c r="AU59" s="137">
        <f t="shared" si="13"/>
        <v>0</v>
      </c>
      <c r="AV59" s="137">
        <f t="shared" si="13"/>
        <v>0</v>
      </c>
      <c r="AW59" s="137">
        <f t="shared" si="13"/>
        <v>0</v>
      </c>
      <c r="AX59" s="137">
        <f t="shared" si="13"/>
        <v>0</v>
      </c>
      <c r="AY59" s="137">
        <f t="shared" si="13"/>
        <v>0</v>
      </c>
      <c r="AZ59" s="137">
        <f t="shared" si="13"/>
        <v>0</v>
      </c>
      <c r="BA59" s="137">
        <f t="shared" si="13"/>
        <v>0</v>
      </c>
      <c r="BB59" s="137">
        <f t="shared" si="13"/>
        <v>0</v>
      </c>
      <c r="BC59" s="137">
        <f t="shared" si="13"/>
        <v>0</v>
      </c>
      <c r="BD59" s="137">
        <f t="shared" si="13"/>
        <v>0</v>
      </c>
      <c r="BE59" s="137">
        <f t="shared" si="13"/>
        <v>0</v>
      </c>
      <c r="BF59" s="137">
        <f t="shared" si="13"/>
        <v>0</v>
      </c>
      <c r="BG59" s="137">
        <f t="shared" si="13"/>
        <v>0</v>
      </c>
      <c r="BH59" s="137">
        <f t="shared" si="13"/>
        <v>0</v>
      </c>
      <c r="BI59" s="137">
        <f t="shared" si="13"/>
        <v>0</v>
      </c>
    </row>
    <row r="60" spans="1:61">
      <c r="E60" s="137" t="str">
        <f xml:space="preserve"> E$57</f>
        <v>Sum of discounted net revenue/(cost) for cap for export 1</v>
      </c>
      <c r="F60" s="137">
        <f t="shared" ref="F60:BI60" si="14" xml:space="preserve"> F$57</f>
        <v>0</v>
      </c>
      <c r="G60" s="137" t="str">
        <f t="shared" si="14"/>
        <v>£m (real)</v>
      </c>
      <c r="H60" s="137">
        <f t="shared" si="14"/>
        <v>0</v>
      </c>
      <c r="I60" s="392">
        <f t="shared" si="14"/>
        <v>0</v>
      </c>
      <c r="J60" s="137">
        <f t="shared" si="14"/>
        <v>0</v>
      </c>
      <c r="K60" s="137">
        <f t="shared" si="14"/>
        <v>0</v>
      </c>
      <c r="L60" s="137">
        <f t="shared" si="14"/>
        <v>0</v>
      </c>
      <c r="M60" s="137">
        <f t="shared" si="14"/>
        <v>0</v>
      </c>
      <c r="N60" s="137">
        <f t="shared" si="14"/>
        <v>0</v>
      </c>
      <c r="O60" s="137">
        <f t="shared" si="14"/>
        <v>0</v>
      </c>
      <c r="P60" s="137">
        <f t="shared" si="14"/>
        <v>0</v>
      </c>
      <c r="Q60" s="137">
        <f t="shared" si="14"/>
        <v>0</v>
      </c>
      <c r="R60" s="137">
        <f t="shared" si="14"/>
        <v>0</v>
      </c>
      <c r="S60" s="137">
        <f t="shared" si="14"/>
        <v>0</v>
      </c>
      <c r="T60" s="137">
        <f t="shared" si="14"/>
        <v>0</v>
      </c>
      <c r="U60" s="137">
        <f t="shared" si="14"/>
        <v>0</v>
      </c>
      <c r="V60" s="137">
        <f t="shared" si="14"/>
        <v>0</v>
      </c>
      <c r="W60" s="137">
        <f t="shared" si="14"/>
        <v>0</v>
      </c>
      <c r="X60" s="137">
        <f t="shared" si="14"/>
        <v>0</v>
      </c>
      <c r="Y60" s="137">
        <f t="shared" si="14"/>
        <v>0</v>
      </c>
      <c r="Z60" s="137">
        <f t="shared" si="14"/>
        <v>0</v>
      </c>
      <c r="AA60" s="137">
        <f t="shared" si="14"/>
        <v>0</v>
      </c>
      <c r="AB60" s="137">
        <f t="shared" si="14"/>
        <v>0</v>
      </c>
      <c r="AC60" s="137">
        <f t="shared" si="14"/>
        <v>0</v>
      </c>
      <c r="AD60" s="137">
        <f t="shared" si="14"/>
        <v>0</v>
      </c>
      <c r="AE60" s="137">
        <f t="shared" si="14"/>
        <v>0</v>
      </c>
      <c r="AF60" s="137">
        <f t="shared" si="14"/>
        <v>0</v>
      </c>
      <c r="AG60" s="137">
        <f t="shared" si="14"/>
        <v>0</v>
      </c>
      <c r="AH60" s="137">
        <f t="shared" si="14"/>
        <v>0</v>
      </c>
      <c r="AI60" s="137">
        <f t="shared" si="14"/>
        <v>0</v>
      </c>
      <c r="AJ60" s="137">
        <f t="shared" si="14"/>
        <v>0</v>
      </c>
      <c r="AK60" s="137">
        <f t="shared" si="14"/>
        <v>0</v>
      </c>
      <c r="AL60" s="137">
        <f t="shared" si="14"/>
        <v>0</v>
      </c>
      <c r="AM60" s="137">
        <f t="shared" si="14"/>
        <v>0</v>
      </c>
      <c r="AN60" s="137">
        <f t="shared" si="14"/>
        <v>0</v>
      </c>
      <c r="AO60" s="137">
        <f t="shared" si="14"/>
        <v>0</v>
      </c>
      <c r="AP60" s="137">
        <f t="shared" si="14"/>
        <v>0</v>
      </c>
      <c r="AQ60" s="137">
        <f t="shared" si="14"/>
        <v>0</v>
      </c>
      <c r="AR60" s="137">
        <f t="shared" si="14"/>
        <v>0</v>
      </c>
      <c r="AS60" s="137">
        <f t="shared" si="14"/>
        <v>0</v>
      </c>
      <c r="AT60" s="137">
        <f t="shared" si="14"/>
        <v>0</v>
      </c>
      <c r="AU60" s="137">
        <f t="shared" si="14"/>
        <v>0</v>
      </c>
      <c r="AV60" s="137">
        <f t="shared" si="14"/>
        <v>0</v>
      </c>
      <c r="AW60" s="137">
        <f t="shared" si="14"/>
        <v>0</v>
      </c>
      <c r="AX60" s="137">
        <f t="shared" si="14"/>
        <v>0</v>
      </c>
      <c r="AY60" s="137">
        <f t="shared" si="14"/>
        <v>0</v>
      </c>
      <c r="AZ60" s="137">
        <f t="shared" si="14"/>
        <v>0</v>
      </c>
      <c r="BA60" s="137">
        <f t="shared" si="14"/>
        <v>0</v>
      </c>
      <c r="BB60" s="137">
        <f t="shared" si="14"/>
        <v>0</v>
      </c>
      <c r="BC60" s="137">
        <f t="shared" si="14"/>
        <v>0</v>
      </c>
      <c r="BD60" s="137">
        <f t="shared" si="14"/>
        <v>0</v>
      </c>
      <c r="BE60" s="137">
        <f t="shared" si="14"/>
        <v>0</v>
      </c>
      <c r="BF60" s="137">
        <f t="shared" si="14"/>
        <v>0</v>
      </c>
      <c r="BG60" s="137">
        <f t="shared" si="14"/>
        <v>0</v>
      </c>
      <c r="BH60" s="137">
        <f t="shared" si="14"/>
        <v>0</v>
      </c>
      <c r="BI60" s="137">
        <f t="shared" si="14"/>
        <v>0</v>
      </c>
    </row>
    <row r="61" spans="1:61">
      <c r="A61" s="229"/>
      <c r="B61" s="95"/>
      <c r="C61" s="95"/>
      <c r="D61" s="91"/>
      <c r="E61" s="198" t="s">
        <v>90</v>
      </c>
      <c r="F61" s="328">
        <f>MAX(MIN(F59,F60),0)</f>
        <v>0</v>
      </c>
      <c r="G61" s="198" t="s">
        <v>78</v>
      </c>
      <c r="I61" s="392"/>
    </row>
    <row r="62" spans="1:61">
      <c r="E62" s="202"/>
      <c r="F62" s="189"/>
      <c r="G62" s="202"/>
      <c r="I62" s="392"/>
    </row>
    <row r="63" spans="1:61">
      <c r="E63" s="163" t="str">
        <f xml:space="preserve"> E$59</f>
        <v>50% of NPV of economic profit (profits above the normal return on capital) for export 1</v>
      </c>
      <c r="F63" s="163">
        <f t="shared" ref="F63:BI63" si="15" xml:space="preserve"> F$59</f>
        <v>0</v>
      </c>
      <c r="G63" s="163" t="str">
        <f t="shared" si="15"/>
        <v>£m (real)</v>
      </c>
      <c r="H63" s="163">
        <f t="shared" si="15"/>
        <v>0</v>
      </c>
      <c r="I63" s="392">
        <f t="shared" si="15"/>
        <v>0</v>
      </c>
      <c r="J63" s="163">
        <f t="shared" si="15"/>
        <v>0</v>
      </c>
      <c r="K63" s="163">
        <f t="shared" si="15"/>
        <v>0</v>
      </c>
      <c r="L63" s="163">
        <f t="shared" si="15"/>
        <v>0</v>
      </c>
      <c r="M63" s="163">
        <f t="shared" si="15"/>
        <v>0</v>
      </c>
      <c r="N63" s="163">
        <f t="shared" si="15"/>
        <v>0</v>
      </c>
      <c r="O63" s="163">
        <f t="shared" si="15"/>
        <v>0</v>
      </c>
      <c r="P63" s="163">
        <f t="shared" si="15"/>
        <v>0</v>
      </c>
      <c r="Q63" s="163">
        <f t="shared" si="15"/>
        <v>0</v>
      </c>
      <c r="R63" s="163">
        <f t="shared" si="15"/>
        <v>0</v>
      </c>
      <c r="S63" s="163">
        <f t="shared" si="15"/>
        <v>0</v>
      </c>
      <c r="T63" s="163">
        <f t="shared" si="15"/>
        <v>0</v>
      </c>
      <c r="U63" s="163">
        <f t="shared" si="15"/>
        <v>0</v>
      </c>
      <c r="V63" s="163">
        <f t="shared" si="15"/>
        <v>0</v>
      </c>
      <c r="W63" s="163">
        <f t="shared" si="15"/>
        <v>0</v>
      </c>
      <c r="X63" s="163">
        <f t="shared" si="15"/>
        <v>0</v>
      </c>
      <c r="Y63" s="163">
        <f t="shared" si="15"/>
        <v>0</v>
      </c>
      <c r="Z63" s="163">
        <f t="shared" si="15"/>
        <v>0</v>
      </c>
      <c r="AA63" s="163">
        <f t="shared" si="15"/>
        <v>0</v>
      </c>
      <c r="AB63" s="163">
        <f t="shared" si="15"/>
        <v>0</v>
      </c>
      <c r="AC63" s="163">
        <f t="shared" si="15"/>
        <v>0</v>
      </c>
      <c r="AD63" s="163">
        <f t="shared" si="15"/>
        <v>0</v>
      </c>
      <c r="AE63" s="163">
        <f t="shared" si="15"/>
        <v>0</v>
      </c>
      <c r="AF63" s="163">
        <f t="shared" si="15"/>
        <v>0</v>
      </c>
      <c r="AG63" s="163">
        <f t="shared" si="15"/>
        <v>0</v>
      </c>
      <c r="AH63" s="163">
        <f t="shared" si="15"/>
        <v>0</v>
      </c>
      <c r="AI63" s="163">
        <f t="shared" si="15"/>
        <v>0</v>
      </c>
      <c r="AJ63" s="163">
        <f t="shared" si="15"/>
        <v>0</v>
      </c>
      <c r="AK63" s="163">
        <f t="shared" si="15"/>
        <v>0</v>
      </c>
      <c r="AL63" s="163">
        <f t="shared" si="15"/>
        <v>0</v>
      </c>
      <c r="AM63" s="163">
        <f t="shared" si="15"/>
        <v>0</v>
      </c>
      <c r="AN63" s="163">
        <f t="shared" si="15"/>
        <v>0</v>
      </c>
      <c r="AO63" s="163">
        <f t="shared" si="15"/>
        <v>0</v>
      </c>
      <c r="AP63" s="163">
        <f t="shared" si="15"/>
        <v>0</v>
      </c>
      <c r="AQ63" s="163">
        <f t="shared" si="15"/>
        <v>0</v>
      </c>
      <c r="AR63" s="163">
        <f t="shared" si="15"/>
        <v>0</v>
      </c>
      <c r="AS63" s="163">
        <f t="shared" si="15"/>
        <v>0</v>
      </c>
      <c r="AT63" s="163">
        <f t="shared" si="15"/>
        <v>0</v>
      </c>
      <c r="AU63" s="163">
        <f t="shared" si="15"/>
        <v>0</v>
      </c>
      <c r="AV63" s="163">
        <f t="shared" si="15"/>
        <v>0</v>
      </c>
      <c r="AW63" s="163">
        <f t="shared" si="15"/>
        <v>0</v>
      </c>
      <c r="AX63" s="163">
        <f t="shared" si="15"/>
        <v>0</v>
      </c>
      <c r="AY63" s="163">
        <f t="shared" si="15"/>
        <v>0</v>
      </c>
      <c r="AZ63" s="163">
        <f t="shared" si="15"/>
        <v>0</v>
      </c>
      <c r="BA63" s="163">
        <f t="shared" si="15"/>
        <v>0</v>
      </c>
      <c r="BB63" s="163">
        <f t="shared" si="15"/>
        <v>0</v>
      </c>
      <c r="BC63" s="163">
        <f t="shared" si="15"/>
        <v>0</v>
      </c>
      <c r="BD63" s="163">
        <f t="shared" si="15"/>
        <v>0</v>
      </c>
      <c r="BE63" s="163">
        <f t="shared" si="15"/>
        <v>0</v>
      </c>
      <c r="BF63" s="163">
        <f t="shared" si="15"/>
        <v>0</v>
      </c>
      <c r="BG63" s="163">
        <f t="shared" si="15"/>
        <v>0</v>
      </c>
      <c r="BH63" s="163">
        <f t="shared" si="15"/>
        <v>0</v>
      </c>
      <c r="BI63" s="163">
        <f t="shared" si="15"/>
        <v>0</v>
      </c>
    </row>
    <row r="64" spans="1:61">
      <c r="E64" s="137" t="str">
        <f xml:space="preserve"> E$61</f>
        <v>Export incentive for export 1 to be paid at PR24</v>
      </c>
      <c r="F64" s="137">
        <f t="shared" ref="F64:BI64" si="16" xml:space="preserve"> F$61</f>
        <v>0</v>
      </c>
      <c r="G64" s="137" t="str">
        <f t="shared" si="16"/>
        <v>£m (real)</v>
      </c>
      <c r="H64" s="137">
        <f t="shared" si="16"/>
        <v>0</v>
      </c>
      <c r="I64" s="392">
        <f t="shared" si="16"/>
        <v>0</v>
      </c>
      <c r="J64" s="137">
        <f t="shared" si="16"/>
        <v>0</v>
      </c>
      <c r="K64" s="137">
        <f t="shared" si="16"/>
        <v>0</v>
      </c>
      <c r="L64" s="137">
        <f t="shared" si="16"/>
        <v>0</v>
      </c>
      <c r="M64" s="137">
        <f t="shared" si="16"/>
        <v>0</v>
      </c>
      <c r="N64" s="137">
        <f t="shared" si="16"/>
        <v>0</v>
      </c>
      <c r="O64" s="137">
        <f t="shared" si="16"/>
        <v>0</v>
      </c>
      <c r="P64" s="137">
        <f t="shared" si="16"/>
        <v>0</v>
      </c>
      <c r="Q64" s="137">
        <f t="shared" si="16"/>
        <v>0</v>
      </c>
      <c r="R64" s="137">
        <f t="shared" si="16"/>
        <v>0</v>
      </c>
      <c r="S64" s="137">
        <f t="shared" si="16"/>
        <v>0</v>
      </c>
      <c r="T64" s="137">
        <f t="shared" si="16"/>
        <v>0</v>
      </c>
      <c r="U64" s="137">
        <f t="shared" si="16"/>
        <v>0</v>
      </c>
      <c r="V64" s="137">
        <f t="shared" si="16"/>
        <v>0</v>
      </c>
      <c r="W64" s="137">
        <f t="shared" si="16"/>
        <v>0</v>
      </c>
      <c r="X64" s="137">
        <f t="shared" si="16"/>
        <v>0</v>
      </c>
      <c r="Y64" s="137">
        <f t="shared" si="16"/>
        <v>0</v>
      </c>
      <c r="Z64" s="137">
        <f t="shared" si="16"/>
        <v>0</v>
      </c>
      <c r="AA64" s="137">
        <f t="shared" si="16"/>
        <v>0</v>
      </c>
      <c r="AB64" s="137">
        <f t="shared" si="16"/>
        <v>0</v>
      </c>
      <c r="AC64" s="137">
        <f t="shared" si="16"/>
        <v>0</v>
      </c>
      <c r="AD64" s="137">
        <f t="shared" si="16"/>
        <v>0</v>
      </c>
      <c r="AE64" s="137">
        <f t="shared" si="16"/>
        <v>0</v>
      </c>
      <c r="AF64" s="137">
        <f t="shared" si="16"/>
        <v>0</v>
      </c>
      <c r="AG64" s="137">
        <f t="shared" si="16"/>
        <v>0</v>
      </c>
      <c r="AH64" s="137">
        <f t="shared" si="16"/>
        <v>0</v>
      </c>
      <c r="AI64" s="137">
        <f t="shared" si="16"/>
        <v>0</v>
      </c>
      <c r="AJ64" s="137">
        <f t="shared" si="16"/>
        <v>0</v>
      </c>
      <c r="AK64" s="137">
        <f t="shared" si="16"/>
        <v>0</v>
      </c>
      <c r="AL64" s="137">
        <f t="shared" si="16"/>
        <v>0</v>
      </c>
      <c r="AM64" s="137">
        <f t="shared" si="16"/>
        <v>0</v>
      </c>
      <c r="AN64" s="137">
        <f t="shared" si="16"/>
        <v>0</v>
      </c>
      <c r="AO64" s="137">
        <f t="shared" si="16"/>
        <v>0</v>
      </c>
      <c r="AP64" s="137">
        <f t="shared" si="16"/>
        <v>0</v>
      </c>
      <c r="AQ64" s="137">
        <f t="shared" si="16"/>
        <v>0</v>
      </c>
      <c r="AR64" s="137">
        <f t="shared" si="16"/>
        <v>0</v>
      </c>
      <c r="AS64" s="137">
        <f t="shared" si="16"/>
        <v>0</v>
      </c>
      <c r="AT64" s="137">
        <f t="shared" si="16"/>
        <v>0</v>
      </c>
      <c r="AU64" s="137">
        <f t="shared" si="16"/>
        <v>0</v>
      </c>
      <c r="AV64" s="137">
        <f t="shared" si="16"/>
        <v>0</v>
      </c>
      <c r="AW64" s="137">
        <f t="shared" si="16"/>
        <v>0</v>
      </c>
      <c r="AX64" s="137">
        <f t="shared" si="16"/>
        <v>0</v>
      </c>
      <c r="AY64" s="137">
        <f t="shared" si="16"/>
        <v>0</v>
      </c>
      <c r="AZ64" s="137">
        <f t="shared" si="16"/>
        <v>0</v>
      </c>
      <c r="BA64" s="137">
        <f t="shared" si="16"/>
        <v>0</v>
      </c>
      <c r="BB64" s="137">
        <f t="shared" si="16"/>
        <v>0</v>
      </c>
      <c r="BC64" s="137">
        <f t="shared" si="16"/>
        <v>0</v>
      </c>
      <c r="BD64" s="137">
        <f t="shared" si="16"/>
        <v>0</v>
      </c>
      <c r="BE64" s="137">
        <f t="shared" si="16"/>
        <v>0</v>
      </c>
      <c r="BF64" s="137">
        <f t="shared" si="16"/>
        <v>0</v>
      </c>
      <c r="BG64" s="137">
        <f t="shared" si="16"/>
        <v>0</v>
      </c>
      <c r="BH64" s="137">
        <f t="shared" si="16"/>
        <v>0</v>
      </c>
      <c r="BI64" s="137">
        <f t="shared" si="16"/>
        <v>0</v>
      </c>
    </row>
    <row r="65" spans="1:61">
      <c r="A65" s="229"/>
      <c r="B65" s="95"/>
      <c r="C65" s="95"/>
      <c r="D65" s="91"/>
      <c r="E65" s="198" t="s">
        <v>91</v>
      </c>
      <c r="F65" s="182">
        <f xml:space="preserve"> MAX(0,F63-F64)</f>
        <v>0</v>
      </c>
      <c r="G65" s="194" t="s">
        <v>78</v>
      </c>
      <c r="I65" s="392"/>
    </row>
    <row r="66" spans="1:61">
      <c r="E66" s="202"/>
      <c r="F66" s="189"/>
      <c r="G66" s="203"/>
      <c r="I66" s="392"/>
    </row>
    <row r="67" spans="1:61">
      <c r="B67" s="95" t="s">
        <v>92</v>
      </c>
      <c r="E67" s="202"/>
      <c r="F67" s="189"/>
      <c r="G67" s="202"/>
      <c r="I67" s="392"/>
    </row>
    <row r="68" spans="1:61" s="137" customFormat="1">
      <c r="A68" s="329"/>
      <c r="B68" s="330"/>
      <c r="C68" s="330"/>
      <c r="D68" s="331"/>
      <c r="E68" s="137" t="str">
        <f>E$61</f>
        <v>Export incentive for export 1 to be paid at PR24</v>
      </c>
      <c r="F68" s="137">
        <f t="shared" ref="F68:BI68" si="17">F$61</f>
        <v>0</v>
      </c>
      <c r="G68" s="137" t="str">
        <f t="shared" si="17"/>
        <v>£m (real)</v>
      </c>
      <c r="H68" s="137">
        <f t="shared" si="17"/>
        <v>0</v>
      </c>
      <c r="I68" s="392">
        <f t="shared" si="17"/>
        <v>0</v>
      </c>
      <c r="J68" s="137">
        <f t="shared" si="17"/>
        <v>0</v>
      </c>
      <c r="K68" s="137">
        <f t="shared" si="17"/>
        <v>0</v>
      </c>
      <c r="L68" s="137">
        <f t="shared" si="17"/>
        <v>0</v>
      </c>
      <c r="M68" s="137">
        <f t="shared" si="17"/>
        <v>0</v>
      </c>
      <c r="N68" s="137">
        <f t="shared" si="17"/>
        <v>0</v>
      </c>
      <c r="O68" s="137">
        <f t="shared" si="17"/>
        <v>0</v>
      </c>
      <c r="P68" s="137">
        <f t="shared" si="17"/>
        <v>0</v>
      </c>
      <c r="Q68" s="137">
        <f t="shared" si="17"/>
        <v>0</v>
      </c>
      <c r="R68" s="137">
        <f t="shared" si="17"/>
        <v>0</v>
      </c>
      <c r="S68" s="137">
        <f t="shared" si="17"/>
        <v>0</v>
      </c>
      <c r="T68" s="137">
        <f t="shared" si="17"/>
        <v>0</v>
      </c>
      <c r="U68" s="137">
        <f t="shared" si="17"/>
        <v>0</v>
      </c>
      <c r="V68" s="137">
        <f t="shared" si="17"/>
        <v>0</v>
      </c>
      <c r="W68" s="137">
        <f t="shared" si="17"/>
        <v>0</v>
      </c>
      <c r="X68" s="137">
        <f t="shared" si="17"/>
        <v>0</v>
      </c>
      <c r="Y68" s="137">
        <f t="shared" si="17"/>
        <v>0</v>
      </c>
      <c r="Z68" s="137">
        <f t="shared" si="17"/>
        <v>0</v>
      </c>
      <c r="AA68" s="137">
        <f t="shared" si="17"/>
        <v>0</v>
      </c>
      <c r="AB68" s="137">
        <f t="shared" si="17"/>
        <v>0</v>
      </c>
      <c r="AC68" s="137">
        <f t="shared" si="17"/>
        <v>0</v>
      </c>
      <c r="AD68" s="137">
        <f t="shared" si="17"/>
        <v>0</v>
      </c>
      <c r="AE68" s="137">
        <f t="shared" si="17"/>
        <v>0</v>
      </c>
      <c r="AF68" s="137">
        <f t="shared" si="17"/>
        <v>0</v>
      </c>
      <c r="AG68" s="137">
        <f t="shared" si="17"/>
        <v>0</v>
      </c>
      <c r="AH68" s="137">
        <f t="shared" si="17"/>
        <v>0</v>
      </c>
      <c r="AI68" s="137">
        <f t="shared" si="17"/>
        <v>0</v>
      </c>
      <c r="AJ68" s="137">
        <f t="shared" si="17"/>
        <v>0</v>
      </c>
      <c r="AK68" s="137">
        <f t="shared" si="17"/>
        <v>0</v>
      </c>
      <c r="AL68" s="137">
        <f t="shared" si="17"/>
        <v>0</v>
      </c>
      <c r="AM68" s="137">
        <f t="shared" si="17"/>
        <v>0</v>
      </c>
      <c r="AN68" s="137">
        <f t="shared" si="17"/>
        <v>0</v>
      </c>
      <c r="AO68" s="137">
        <f t="shared" si="17"/>
        <v>0</v>
      </c>
      <c r="AP68" s="137">
        <f t="shared" si="17"/>
        <v>0</v>
      </c>
      <c r="AQ68" s="137">
        <f t="shared" si="17"/>
        <v>0</v>
      </c>
      <c r="AR68" s="137">
        <f t="shared" si="17"/>
        <v>0</v>
      </c>
      <c r="AS68" s="137">
        <f t="shared" si="17"/>
        <v>0</v>
      </c>
      <c r="AT68" s="137">
        <f t="shared" si="17"/>
        <v>0</v>
      </c>
      <c r="AU68" s="137">
        <f t="shared" si="17"/>
        <v>0</v>
      </c>
      <c r="AV68" s="137">
        <f t="shared" si="17"/>
        <v>0</v>
      </c>
      <c r="AW68" s="137">
        <f t="shared" si="17"/>
        <v>0</v>
      </c>
      <c r="AX68" s="137">
        <f t="shared" si="17"/>
        <v>0</v>
      </c>
      <c r="AY68" s="137">
        <f t="shared" si="17"/>
        <v>0</v>
      </c>
      <c r="AZ68" s="137">
        <f t="shared" si="17"/>
        <v>0</v>
      </c>
      <c r="BA68" s="137">
        <f t="shared" si="17"/>
        <v>0</v>
      </c>
      <c r="BB68" s="137">
        <f t="shared" si="17"/>
        <v>0</v>
      </c>
      <c r="BC68" s="137">
        <f t="shared" si="17"/>
        <v>0</v>
      </c>
      <c r="BD68" s="137">
        <f t="shared" si="17"/>
        <v>0</v>
      </c>
      <c r="BE68" s="137">
        <f t="shared" si="17"/>
        <v>0</v>
      </c>
      <c r="BF68" s="137">
        <f t="shared" si="17"/>
        <v>0</v>
      </c>
      <c r="BG68" s="137">
        <f t="shared" si="17"/>
        <v>0</v>
      </c>
      <c r="BH68" s="137">
        <f t="shared" si="17"/>
        <v>0</v>
      </c>
      <c r="BI68" s="137">
        <f t="shared" si="17"/>
        <v>0</v>
      </c>
    </row>
    <row r="69" spans="1:61">
      <c r="E69" s="198" t="s">
        <v>93</v>
      </c>
      <c r="F69" s="182">
        <f xml:space="preserve"> F$68 * $F42</f>
        <v>0</v>
      </c>
      <c r="G69" s="198" t="s">
        <v>78</v>
      </c>
      <c r="I69" s="392"/>
    </row>
    <row r="70" spans="1:61">
      <c r="E70" s="198" t="s">
        <v>94</v>
      </c>
      <c r="F70" s="182">
        <f xml:space="preserve"> F$68 * $F43</f>
        <v>0</v>
      </c>
      <c r="G70" s="198" t="s">
        <v>78</v>
      </c>
      <c r="I70" s="392"/>
    </row>
    <row r="71" spans="1:61">
      <c r="E71" s="198"/>
      <c r="F71" s="185"/>
      <c r="G71" s="198"/>
      <c r="I71" s="392"/>
    </row>
    <row r="72" spans="1:61">
      <c r="B72" s="78" t="s">
        <v>95</v>
      </c>
      <c r="E72" s="198"/>
      <c r="F72" s="182"/>
      <c r="G72" s="198"/>
      <c r="I72" s="392"/>
    </row>
    <row r="73" spans="1:61">
      <c r="E73" s="202"/>
      <c r="F73" s="182"/>
      <c r="G73" s="198"/>
      <c r="I73" s="392"/>
    </row>
    <row r="74" spans="1:61">
      <c r="E74" s="137" t="str">
        <f xml:space="preserve"> E$12</f>
        <v>Does the company have an Ofwat-approved trading and procurement code?</v>
      </c>
      <c r="F74" s="137">
        <f t="shared" ref="F74:BI74" si="18" xml:space="preserve"> F$12</f>
        <v>0</v>
      </c>
      <c r="G74" s="137" t="str">
        <f t="shared" si="18"/>
        <v>True/false</v>
      </c>
      <c r="H74" s="137">
        <f t="shared" si="18"/>
        <v>0</v>
      </c>
      <c r="I74" s="392">
        <f t="shared" si="18"/>
        <v>0</v>
      </c>
      <c r="J74" s="137">
        <f t="shared" si="18"/>
        <v>0</v>
      </c>
      <c r="K74" s="137">
        <f t="shared" si="18"/>
        <v>0</v>
      </c>
      <c r="L74" s="137">
        <f t="shared" si="18"/>
        <v>0</v>
      </c>
      <c r="M74" s="137">
        <f t="shared" si="18"/>
        <v>0</v>
      </c>
      <c r="N74" s="137">
        <f t="shared" si="18"/>
        <v>0</v>
      </c>
      <c r="O74" s="137">
        <f t="shared" si="18"/>
        <v>0</v>
      </c>
      <c r="P74" s="137">
        <f t="shared" si="18"/>
        <v>0</v>
      </c>
      <c r="Q74" s="137">
        <f t="shared" si="18"/>
        <v>0</v>
      </c>
      <c r="R74" s="137">
        <f t="shared" si="18"/>
        <v>0</v>
      </c>
      <c r="S74" s="137">
        <f t="shared" si="18"/>
        <v>0</v>
      </c>
      <c r="T74" s="137">
        <f t="shared" si="18"/>
        <v>0</v>
      </c>
      <c r="U74" s="137">
        <f t="shared" si="18"/>
        <v>0</v>
      </c>
      <c r="V74" s="137">
        <f t="shared" si="18"/>
        <v>0</v>
      </c>
      <c r="W74" s="137">
        <f t="shared" si="18"/>
        <v>0</v>
      </c>
      <c r="X74" s="137">
        <f t="shared" si="18"/>
        <v>0</v>
      </c>
      <c r="Y74" s="137">
        <f t="shared" si="18"/>
        <v>0</v>
      </c>
      <c r="Z74" s="137">
        <f t="shared" si="18"/>
        <v>0</v>
      </c>
      <c r="AA74" s="137">
        <f t="shared" si="18"/>
        <v>0</v>
      </c>
      <c r="AB74" s="137">
        <f t="shared" si="18"/>
        <v>0</v>
      </c>
      <c r="AC74" s="137">
        <f t="shared" si="18"/>
        <v>0</v>
      </c>
      <c r="AD74" s="137">
        <f t="shared" si="18"/>
        <v>0</v>
      </c>
      <c r="AE74" s="137">
        <f t="shared" si="18"/>
        <v>0</v>
      </c>
      <c r="AF74" s="137">
        <f t="shared" si="18"/>
        <v>0</v>
      </c>
      <c r="AG74" s="137">
        <f t="shared" si="18"/>
        <v>0</v>
      </c>
      <c r="AH74" s="137">
        <f t="shared" si="18"/>
        <v>0</v>
      </c>
      <c r="AI74" s="137">
        <f t="shared" si="18"/>
        <v>0</v>
      </c>
      <c r="AJ74" s="137">
        <f t="shared" si="18"/>
        <v>0</v>
      </c>
      <c r="AK74" s="137">
        <f t="shared" si="18"/>
        <v>0</v>
      </c>
      <c r="AL74" s="137">
        <f t="shared" si="18"/>
        <v>0</v>
      </c>
      <c r="AM74" s="137">
        <f t="shared" si="18"/>
        <v>0</v>
      </c>
      <c r="AN74" s="137">
        <f t="shared" si="18"/>
        <v>0</v>
      </c>
      <c r="AO74" s="137">
        <f t="shared" si="18"/>
        <v>0</v>
      </c>
      <c r="AP74" s="137">
        <f t="shared" si="18"/>
        <v>0</v>
      </c>
      <c r="AQ74" s="137">
        <f t="shared" si="18"/>
        <v>0</v>
      </c>
      <c r="AR74" s="137">
        <f t="shared" si="18"/>
        <v>0</v>
      </c>
      <c r="AS74" s="137">
        <f t="shared" si="18"/>
        <v>0</v>
      </c>
      <c r="AT74" s="137">
        <f t="shared" si="18"/>
        <v>0</v>
      </c>
      <c r="AU74" s="137">
        <f t="shared" si="18"/>
        <v>0</v>
      </c>
      <c r="AV74" s="137">
        <f t="shared" si="18"/>
        <v>0</v>
      </c>
      <c r="AW74" s="137">
        <f t="shared" si="18"/>
        <v>0</v>
      </c>
      <c r="AX74" s="137">
        <f t="shared" si="18"/>
        <v>0</v>
      </c>
      <c r="AY74" s="137">
        <f t="shared" si="18"/>
        <v>0</v>
      </c>
      <c r="AZ74" s="137">
        <f t="shared" si="18"/>
        <v>0</v>
      </c>
      <c r="BA74" s="137">
        <f t="shared" si="18"/>
        <v>0</v>
      </c>
      <c r="BB74" s="137">
        <f t="shared" si="18"/>
        <v>0</v>
      </c>
      <c r="BC74" s="137">
        <f t="shared" si="18"/>
        <v>0</v>
      </c>
      <c r="BD74" s="137">
        <f t="shared" si="18"/>
        <v>0</v>
      </c>
      <c r="BE74" s="137">
        <f t="shared" si="18"/>
        <v>0</v>
      </c>
      <c r="BF74" s="137">
        <f t="shared" si="18"/>
        <v>0</v>
      </c>
      <c r="BG74" s="137">
        <f t="shared" si="18"/>
        <v>0</v>
      </c>
      <c r="BH74" s="137">
        <f t="shared" si="18"/>
        <v>0</v>
      </c>
      <c r="BI74" s="137">
        <f t="shared" si="18"/>
        <v>0</v>
      </c>
    </row>
    <row r="75" spans="1:61" ht="25.5">
      <c r="E75" s="332" t="str">
        <f xml:space="preserve"> E$26</f>
        <v>Has the company produced a report to evidence that this is a new export and complies with its Ofwat-approved trading and procurement code?</v>
      </c>
      <c r="F75" s="332" t="b">
        <f t="shared" ref="F75:BI75" si="19" xml:space="preserve"> F$26</f>
        <v>1</v>
      </c>
      <c r="G75" s="332" t="str">
        <f t="shared" si="19"/>
        <v>True/false</v>
      </c>
      <c r="H75" s="332">
        <f t="shared" si="19"/>
        <v>0</v>
      </c>
      <c r="I75" s="399">
        <f t="shared" si="19"/>
        <v>0</v>
      </c>
      <c r="J75" s="332">
        <f t="shared" si="19"/>
        <v>0</v>
      </c>
      <c r="K75" s="332">
        <f t="shared" si="19"/>
        <v>0</v>
      </c>
      <c r="L75" s="332">
        <f t="shared" si="19"/>
        <v>0</v>
      </c>
      <c r="M75" s="332">
        <f t="shared" si="19"/>
        <v>0</v>
      </c>
      <c r="N75" s="332">
        <f t="shared" si="19"/>
        <v>0</v>
      </c>
      <c r="O75" s="332">
        <f t="shared" si="19"/>
        <v>0</v>
      </c>
      <c r="P75" s="332">
        <f t="shared" si="19"/>
        <v>0</v>
      </c>
      <c r="Q75" s="332">
        <f t="shared" si="19"/>
        <v>0</v>
      </c>
      <c r="R75" s="332">
        <f t="shared" si="19"/>
        <v>0</v>
      </c>
      <c r="S75" s="332">
        <f t="shared" si="19"/>
        <v>0</v>
      </c>
      <c r="T75" s="332">
        <f t="shared" si="19"/>
        <v>0</v>
      </c>
      <c r="U75" s="332">
        <f t="shared" si="19"/>
        <v>0</v>
      </c>
      <c r="V75" s="332">
        <f t="shared" si="19"/>
        <v>0</v>
      </c>
      <c r="W75" s="332">
        <f t="shared" si="19"/>
        <v>0</v>
      </c>
      <c r="X75" s="332">
        <f t="shared" si="19"/>
        <v>0</v>
      </c>
      <c r="Y75" s="332">
        <f t="shared" si="19"/>
        <v>0</v>
      </c>
      <c r="Z75" s="332">
        <f t="shared" si="19"/>
        <v>0</v>
      </c>
      <c r="AA75" s="332">
        <f t="shared" si="19"/>
        <v>0</v>
      </c>
      <c r="AB75" s="332">
        <f t="shared" si="19"/>
        <v>0</v>
      </c>
      <c r="AC75" s="332">
        <f t="shared" si="19"/>
        <v>0</v>
      </c>
      <c r="AD75" s="332">
        <f t="shared" si="19"/>
        <v>0</v>
      </c>
      <c r="AE75" s="332">
        <f t="shared" si="19"/>
        <v>0</v>
      </c>
      <c r="AF75" s="332">
        <f t="shared" si="19"/>
        <v>0</v>
      </c>
      <c r="AG75" s="332">
        <f t="shared" si="19"/>
        <v>0</v>
      </c>
      <c r="AH75" s="332">
        <f t="shared" si="19"/>
        <v>0</v>
      </c>
      <c r="AI75" s="332">
        <f t="shared" si="19"/>
        <v>0</v>
      </c>
      <c r="AJ75" s="332">
        <f t="shared" si="19"/>
        <v>0</v>
      </c>
      <c r="AK75" s="332">
        <f t="shared" si="19"/>
        <v>0</v>
      </c>
      <c r="AL75" s="332">
        <f t="shared" si="19"/>
        <v>0</v>
      </c>
      <c r="AM75" s="332">
        <f t="shared" si="19"/>
        <v>0</v>
      </c>
      <c r="AN75" s="332">
        <f t="shared" si="19"/>
        <v>0</v>
      </c>
      <c r="AO75" s="332">
        <f t="shared" si="19"/>
        <v>0</v>
      </c>
      <c r="AP75" s="332">
        <f t="shared" si="19"/>
        <v>0</v>
      </c>
      <c r="AQ75" s="332">
        <f t="shared" si="19"/>
        <v>0</v>
      </c>
      <c r="AR75" s="332">
        <f t="shared" si="19"/>
        <v>0</v>
      </c>
      <c r="AS75" s="332">
        <f t="shared" si="19"/>
        <v>0</v>
      </c>
      <c r="AT75" s="332">
        <f t="shared" si="19"/>
        <v>0</v>
      </c>
      <c r="AU75" s="332">
        <f t="shared" si="19"/>
        <v>0</v>
      </c>
      <c r="AV75" s="332">
        <f t="shared" si="19"/>
        <v>0</v>
      </c>
      <c r="AW75" s="332">
        <f t="shared" si="19"/>
        <v>0</v>
      </c>
      <c r="AX75" s="332">
        <f t="shared" si="19"/>
        <v>0</v>
      </c>
      <c r="AY75" s="332">
        <f t="shared" si="19"/>
        <v>0</v>
      </c>
      <c r="AZ75" s="332">
        <f t="shared" si="19"/>
        <v>0</v>
      </c>
      <c r="BA75" s="332">
        <f t="shared" si="19"/>
        <v>0</v>
      </c>
      <c r="BB75" s="332">
        <f t="shared" si="19"/>
        <v>0</v>
      </c>
      <c r="BC75" s="332">
        <f t="shared" si="19"/>
        <v>0</v>
      </c>
      <c r="BD75" s="332">
        <f t="shared" si="19"/>
        <v>0</v>
      </c>
      <c r="BE75" s="332">
        <f t="shared" si="19"/>
        <v>0</v>
      </c>
      <c r="BF75" s="332">
        <f t="shared" si="19"/>
        <v>0</v>
      </c>
      <c r="BG75" s="332">
        <f t="shared" si="19"/>
        <v>0</v>
      </c>
      <c r="BH75" s="332">
        <f t="shared" si="19"/>
        <v>0</v>
      </c>
      <c r="BI75" s="332">
        <f t="shared" si="19"/>
        <v>0</v>
      </c>
    </row>
    <row r="76" spans="1:61">
      <c r="A76" s="229"/>
      <c r="B76" s="95"/>
      <c r="C76" s="95"/>
      <c r="D76" s="91"/>
      <c r="E76" s="198" t="s">
        <v>96</v>
      </c>
      <c r="F76" s="216" t="b">
        <f>IF( AND(F74, F75), TRUE, FALSE)</f>
        <v>0</v>
      </c>
      <c r="G76" s="198" t="s">
        <v>65</v>
      </c>
      <c r="I76" s="392"/>
    </row>
    <row r="77" spans="1:61">
      <c r="E77" s="198"/>
      <c r="F77" s="182"/>
      <c r="G77" s="202"/>
      <c r="I77" s="392"/>
    </row>
    <row r="78" spans="1:61">
      <c r="B78" s="95" t="s">
        <v>97</v>
      </c>
      <c r="E78" s="198"/>
      <c r="F78" s="193"/>
      <c r="G78" s="202"/>
      <c r="I78" s="392"/>
    </row>
    <row r="79" spans="1:61">
      <c r="B79" s="95"/>
      <c r="E79" s="137" t="str">
        <f xml:space="preserve"> E$76</f>
        <v>Meets all trading and procurement checks?</v>
      </c>
      <c r="F79" s="137" t="b">
        <f t="shared" ref="F79:BI79" si="20" xml:space="preserve"> F$76</f>
        <v>0</v>
      </c>
      <c r="G79" s="137" t="str">
        <f t="shared" si="20"/>
        <v>True/false</v>
      </c>
      <c r="H79" s="137">
        <f t="shared" si="20"/>
        <v>0</v>
      </c>
      <c r="I79" s="392">
        <f t="shared" si="20"/>
        <v>0</v>
      </c>
      <c r="J79" s="137">
        <f t="shared" si="20"/>
        <v>0</v>
      </c>
      <c r="K79" s="137">
        <f t="shared" si="20"/>
        <v>0</v>
      </c>
      <c r="L79" s="137">
        <f t="shared" si="20"/>
        <v>0</v>
      </c>
      <c r="M79" s="137">
        <f t="shared" si="20"/>
        <v>0</v>
      </c>
      <c r="N79" s="137">
        <f t="shared" si="20"/>
        <v>0</v>
      </c>
      <c r="O79" s="137">
        <f t="shared" si="20"/>
        <v>0</v>
      </c>
      <c r="P79" s="137">
        <f t="shared" si="20"/>
        <v>0</v>
      </c>
      <c r="Q79" s="137">
        <f t="shared" si="20"/>
        <v>0</v>
      </c>
      <c r="R79" s="137">
        <f t="shared" si="20"/>
        <v>0</v>
      </c>
      <c r="S79" s="137">
        <f t="shared" si="20"/>
        <v>0</v>
      </c>
      <c r="T79" s="137">
        <f t="shared" si="20"/>
        <v>0</v>
      </c>
      <c r="U79" s="137">
        <f t="shared" si="20"/>
        <v>0</v>
      </c>
      <c r="V79" s="137">
        <f t="shared" si="20"/>
        <v>0</v>
      </c>
      <c r="W79" s="137">
        <f t="shared" si="20"/>
        <v>0</v>
      </c>
      <c r="X79" s="137">
        <f t="shared" si="20"/>
        <v>0</v>
      </c>
      <c r="Y79" s="137">
        <f t="shared" si="20"/>
        <v>0</v>
      </c>
      <c r="Z79" s="137">
        <f t="shared" si="20"/>
        <v>0</v>
      </c>
      <c r="AA79" s="137">
        <f t="shared" si="20"/>
        <v>0</v>
      </c>
      <c r="AB79" s="137">
        <f t="shared" si="20"/>
        <v>0</v>
      </c>
      <c r="AC79" s="137">
        <f t="shared" si="20"/>
        <v>0</v>
      </c>
      <c r="AD79" s="137">
        <f t="shared" si="20"/>
        <v>0</v>
      </c>
      <c r="AE79" s="137">
        <f t="shared" si="20"/>
        <v>0</v>
      </c>
      <c r="AF79" s="137">
        <f t="shared" si="20"/>
        <v>0</v>
      </c>
      <c r="AG79" s="137">
        <f t="shared" si="20"/>
        <v>0</v>
      </c>
      <c r="AH79" s="137">
        <f t="shared" si="20"/>
        <v>0</v>
      </c>
      <c r="AI79" s="137">
        <f t="shared" si="20"/>
        <v>0</v>
      </c>
      <c r="AJ79" s="137">
        <f t="shared" si="20"/>
        <v>0</v>
      </c>
      <c r="AK79" s="137">
        <f t="shared" si="20"/>
        <v>0</v>
      </c>
      <c r="AL79" s="137">
        <f t="shared" si="20"/>
        <v>0</v>
      </c>
      <c r="AM79" s="137">
        <f t="shared" si="20"/>
        <v>0</v>
      </c>
      <c r="AN79" s="137">
        <f t="shared" si="20"/>
        <v>0</v>
      </c>
      <c r="AO79" s="137">
        <f t="shared" si="20"/>
        <v>0</v>
      </c>
      <c r="AP79" s="137">
        <f t="shared" si="20"/>
        <v>0</v>
      </c>
      <c r="AQ79" s="137">
        <f t="shared" si="20"/>
        <v>0</v>
      </c>
      <c r="AR79" s="137">
        <f t="shared" si="20"/>
        <v>0</v>
      </c>
      <c r="AS79" s="137">
        <f t="shared" si="20"/>
        <v>0</v>
      </c>
      <c r="AT79" s="137">
        <f t="shared" si="20"/>
        <v>0</v>
      </c>
      <c r="AU79" s="137">
        <f t="shared" si="20"/>
        <v>0</v>
      </c>
      <c r="AV79" s="137">
        <f t="shared" si="20"/>
        <v>0</v>
      </c>
      <c r="AW79" s="137">
        <f t="shared" si="20"/>
        <v>0</v>
      </c>
      <c r="AX79" s="137">
        <f t="shared" si="20"/>
        <v>0</v>
      </c>
      <c r="AY79" s="137">
        <f t="shared" si="20"/>
        <v>0</v>
      </c>
      <c r="AZ79" s="137">
        <f t="shared" si="20"/>
        <v>0</v>
      </c>
      <c r="BA79" s="137">
        <f t="shared" si="20"/>
        <v>0</v>
      </c>
      <c r="BB79" s="137">
        <f t="shared" si="20"/>
        <v>0</v>
      </c>
      <c r="BC79" s="137">
        <f t="shared" si="20"/>
        <v>0</v>
      </c>
      <c r="BD79" s="137">
        <f t="shared" si="20"/>
        <v>0</v>
      </c>
      <c r="BE79" s="137">
        <f t="shared" si="20"/>
        <v>0</v>
      </c>
      <c r="BF79" s="137">
        <f t="shared" si="20"/>
        <v>0</v>
      </c>
      <c r="BG79" s="137">
        <f t="shared" si="20"/>
        <v>0</v>
      </c>
      <c r="BH79" s="137">
        <f t="shared" si="20"/>
        <v>0</v>
      </c>
      <c r="BI79" s="137">
        <f t="shared" si="20"/>
        <v>0</v>
      </c>
    </row>
    <row r="80" spans="1:61">
      <c r="B80" s="95"/>
      <c r="E80" s="137" t="str">
        <f xml:space="preserve"> E$69</f>
        <v>Export incentive for export 1 to be paid to the water resources control at PR24</v>
      </c>
      <c r="F80" s="137">
        <f t="shared" ref="F80:BI80" si="21" xml:space="preserve"> F$69</f>
        <v>0</v>
      </c>
      <c r="G80" s="137" t="str">
        <f t="shared" si="21"/>
        <v>£m (real)</v>
      </c>
      <c r="H80" s="137">
        <f t="shared" si="21"/>
        <v>0</v>
      </c>
      <c r="I80" s="392">
        <f t="shared" si="21"/>
        <v>0</v>
      </c>
      <c r="J80" s="137">
        <f t="shared" si="21"/>
        <v>0</v>
      </c>
      <c r="K80" s="137">
        <f t="shared" si="21"/>
        <v>0</v>
      </c>
      <c r="L80" s="137">
        <f t="shared" si="21"/>
        <v>0</v>
      </c>
      <c r="M80" s="137">
        <f t="shared" si="21"/>
        <v>0</v>
      </c>
      <c r="N80" s="137">
        <f t="shared" si="21"/>
        <v>0</v>
      </c>
      <c r="O80" s="137">
        <f t="shared" si="21"/>
        <v>0</v>
      </c>
      <c r="P80" s="137">
        <f t="shared" si="21"/>
        <v>0</v>
      </c>
      <c r="Q80" s="137">
        <f t="shared" si="21"/>
        <v>0</v>
      </c>
      <c r="R80" s="137">
        <f t="shared" si="21"/>
        <v>0</v>
      </c>
      <c r="S80" s="137">
        <f t="shared" si="21"/>
        <v>0</v>
      </c>
      <c r="T80" s="137">
        <f t="shared" si="21"/>
        <v>0</v>
      </c>
      <c r="U80" s="137">
        <f t="shared" si="21"/>
        <v>0</v>
      </c>
      <c r="V80" s="137">
        <f t="shared" si="21"/>
        <v>0</v>
      </c>
      <c r="W80" s="137">
        <f t="shared" si="21"/>
        <v>0</v>
      </c>
      <c r="X80" s="137">
        <f t="shared" si="21"/>
        <v>0</v>
      </c>
      <c r="Y80" s="137">
        <f t="shared" si="21"/>
        <v>0</v>
      </c>
      <c r="Z80" s="137">
        <f t="shared" si="21"/>
        <v>0</v>
      </c>
      <c r="AA80" s="137">
        <f t="shared" si="21"/>
        <v>0</v>
      </c>
      <c r="AB80" s="137">
        <f t="shared" si="21"/>
        <v>0</v>
      </c>
      <c r="AC80" s="137">
        <f t="shared" si="21"/>
        <v>0</v>
      </c>
      <c r="AD80" s="137">
        <f t="shared" si="21"/>
        <v>0</v>
      </c>
      <c r="AE80" s="137">
        <f t="shared" si="21"/>
        <v>0</v>
      </c>
      <c r="AF80" s="137">
        <f t="shared" si="21"/>
        <v>0</v>
      </c>
      <c r="AG80" s="137">
        <f t="shared" si="21"/>
        <v>0</v>
      </c>
      <c r="AH80" s="137">
        <f t="shared" si="21"/>
        <v>0</v>
      </c>
      <c r="AI80" s="137">
        <f t="shared" si="21"/>
        <v>0</v>
      </c>
      <c r="AJ80" s="137">
        <f t="shared" si="21"/>
        <v>0</v>
      </c>
      <c r="AK80" s="137">
        <f t="shared" si="21"/>
        <v>0</v>
      </c>
      <c r="AL80" s="137">
        <f t="shared" si="21"/>
        <v>0</v>
      </c>
      <c r="AM80" s="137">
        <f t="shared" si="21"/>
        <v>0</v>
      </c>
      <c r="AN80" s="137">
        <f t="shared" si="21"/>
        <v>0</v>
      </c>
      <c r="AO80" s="137">
        <f t="shared" si="21"/>
        <v>0</v>
      </c>
      <c r="AP80" s="137">
        <f t="shared" si="21"/>
        <v>0</v>
      </c>
      <c r="AQ80" s="137">
        <f t="shared" si="21"/>
        <v>0</v>
      </c>
      <c r="AR80" s="137">
        <f t="shared" si="21"/>
        <v>0</v>
      </c>
      <c r="AS80" s="137">
        <f t="shared" si="21"/>
        <v>0</v>
      </c>
      <c r="AT80" s="137">
        <f t="shared" si="21"/>
        <v>0</v>
      </c>
      <c r="AU80" s="137">
        <f t="shared" si="21"/>
        <v>0</v>
      </c>
      <c r="AV80" s="137">
        <f t="shared" si="21"/>
        <v>0</v>
      </c>
      <c r="AW80" s="137">
        <f t="shared" si="21"/>
        <v>0</v>
      </c>
      <c r="AX80" s="137">
        <f t="shared" si="21"/>
        <v>0</v>
      </c>
      <c r="AY80" s="137">
        <f t="shared" si="21"/>
        <v>0</v>
      </c>
      <c r="AZ80" s="137">
        <f t="shared" si="21"/>
        <v>0</v>
      </c>
      <c r="BA80" s="137">
        <f t="shared" si="21"/>
        <v>0</v>
      </c>
      <c r="BB80" s="137">
        <f t="shared" si="21"/>
        <v>0</v>
      </c>
      <c r="BC80" s="137">
        <f t="shared" si="21"/>
        <v>0</v>
      </c>
      <c r="BD80" s="137">
        <f t="shared" si="21"/>
        <v>0</v>
      </c>
      <c r="BE80" s="137">
        <f t="shared" si="21"/>
        <v>0</v>
      </c>
      <c r="BF80" s="137">
        <f t="shared" si="21"/>
        <v>0</v>
      </c>
      <c r="BG80" s="137">
        <f t="shared" si="21"/>
        <v>0</v>
      </c>
      <c r="BH80" s="137">
        <f t="shared" si="21"/>
        <v>0</v>
      </c>
      <c r="BI80" s="137">
        <f t="shared" si="21"/>
        <v>0</v>
      </c>
    </row>
    <row r="81" spans="1:61">
      <c r="B81" s="95"/>
      <c r="E81" s="198" t="s">
        <v>93</v>
      </c>
      <c r="F81" s="185">
        <f xml:space="preserve"> IF( F79, F80, 0)</f>
        <v>0</v>
      </c>
      <c r="G81" s="198" t="s">
        <v>78</v>
      </c>
      <c r="I81" s="392"/>
    </row>
    <row r="82" spans="1:61">
      <c r="E82" s="198"/>
      <c r="F82" s="182"/>
      <c r="G82" s="198"/>
      <c r="I82" s="392"/>
    </row>
    <row r="83" spans="1:61">
      <c r="E83" s="137" t="str">
        <f xml:space="preserve"> E$76</f>
        <v>Meets all trading and procurement checks?</v>
      </c>
      <c r="F83" s="137" t="b">
        <f t="shared" ref="F83:BI83" si="22" xml:space="preserve"> F$76</f>
        <v>0</v>
      </c>
      <c r="G83" s="137" t="str">
        <f t="shared" si="22"/>
        <v>True/false</v>
      </c>
      <c r="H83" s="137">
        <f t="shared" si="22"/>
        <v>0</v>
      </c>
      <c r="I83" s="392">
        <f t="shared" si="22"/>
        <v>0</v>
      </c>
      <c r="J83" s="137">
        <f t="shared" si="22"/>
        <v>0</v>
      </c>
      <c r="K83" s="137">
        <f t="shared" si="22"/>
        <v>0</v>
      </c>
      <c r="L83" s="137">
        <f t="shared" si="22"/>
        <v>0</v>
      </c>
      <c r="M83" s="137">
        <f t="shared" si="22"/>
        <v>0</v>
      </c>
      <c r="N83" s="137">
        <f t="shared" si="22"/>
        <v>0</v>
      </c>
      <c r="O83" s="137">
        <f t="shared" si="22"/>
        <v>0</v>
      </c>
      <c r="P83" s="137">
        <f t="shared" si="22"/>
        <v>0</v>
      </c>
      <c r="Q83" s="137">
        <f t="shared" si="22"/>
        <v>0</v>
      </c>
      <c r="R83" s="137">
        <f t="shared" si="22"/>
        <v>0</v>
      </c>
      <c r="S83" s="137">
        <f t="shared" si="22"/>
        <v>0</v>
      </c>
      <c r="T83" s="137">
        <f t="shared" si="22"/>
        <v>0</v>
      </c>
      <c r="U83" s="137">
        <f t="shared" si="22"/>
        <v>0</v>
      </c>
      <c r="V83" s="137">
        <f t="shared" si="22"/>
        <v>0</v>
      </c>
      <c r="W83" s="137">
        <f t="shared" si="22"/>
        <v>0</v>
      </c>
      <c r="X83" s="137">
        <f t="shared" si="22"/>
        <v>0</v>
      </c>
      <c r="Y83" s="137">
        <f t="shared" si="22"/>
        <v>0</v>
      </c>
      <c r="Z83" s="137">
        <f t="shared" si="22"/>
        <v>0</v>
      </c>
      <c r="AA83" s="137">
        <f t="shared" si="22"/>
        <v>0</v>
      </c>
      <c r="AB83" s="137">
        <f t="shared" si="22"/>
        <v>0</v>
      </c>
      <c r="AC83" s="137">
        <f t="shared" si="22"/>
        <v>0</v>
      </c>
      <c r="AD83" s="137">
        <f t="shared" si="22"/>
        <v>0</v>
      </c>
      <c r="AE83" s="137">
        <f t="shared" si="22"/>
        <v>0</v>
      </c>
      <c r="AF83" s="137">
        <f t="shared" si="22"/>
        <v>0</v>
      </c>
      <c r="AG83" s="137">
        <f t="shared" si="22"/>
        <v>0</v>
      </c>
      <c r="AH83" s="137">
        <f t="shared" si="22"/>
        <v>0</v>
      </c>
      <c r="AI83" s="137">
        <f t="shared" si="22"/>
        <v>0</v>
      </c>
      <c r="AJ83" s="137">
        <f t="shared" si="22"/>
        <v>0</v>
      </c>
      <c r="AK83" s="137">
        <f t="shared" si="22"/>
        <v>0</v>
      </c>
      <c r="AL83" s="137">
        <f t="shared" si="22"/>
        <v>0</v>
      </c>
      <c r="AM83" s="137">
        <f t="shared" si="22"/>
        <v>0</v>
      </c>
      <c r="AN83" s="137">
        <f t="shared" si="22"/>
        <v>0</v>
      </c>
      <c r="AO83" s="137">
        <f t="shared" si="22"/>
        <v>0</v>
      </c>
      <c r="AP83" s="137">
        <f t="shared" si="22"/>
        <v>0</v>
      </c>
      <c r="AQ83" s="137">
        <f t="shared" si="22"/>
        <v>0</v>
      </c>
      <c r="AR83" s="137">
        <f t="shared" si="22"/>
        <v>0</v>
      </c>
      <c r="AS83" s="137">
        <f t="shared" si="22"/>
        <v>0</v>
      </c>
      <c r="AT83" s="137">
        <f t="shared" si="22"/>
        <v>0</v>
      </c>
      <c r="AU83" s="137">
        <f t="shared" si="22"/>
        <v>0</v>
      </c>
      <c r="AV83" s="137">
        <f t="shared" si="22"/>
        <v>0</v>
      </c>
      <c r="AW83" s="137">
        <f t="shared" si="22"/>
        <v>0</v>
      </c>
      <c r="AX83" s="137">
        <f t="shared" si="22"/>
        <v>0</v>
      </c>
      <c r="AY83" s="137">
        <f t="shared" si="22"/>
        <v>0</v>
      </c>
      <c r="AZ83" s="137">
        <f t="shared" si="22"/>
        <v>0</v>
      </c>
      <c r="BA83" s="137">
        <f t="shared" si="22"/>
        <v>0</v>
      </c>
      <c r="BB83" s="137">
        <f t="shared" si="22"/>
        <v>0</v>
      </c>
      <c r="BC83" s="137">
        <f t="shared" si="22"/>
        <v>0</v>
      </c>
      <c r="BD83" s="137">
        <f t="shared" si="22"/>
        <v>0</v>
      </c>
      <c r="BE83" s="137">
        <f t="shared" si="22"/>
        <v>0</v>
      </c>
      <c r="BF83" s="137">
        <f t="shared" si="22"/>
        <v>0</v>
      </c>
      <c r="BG83" s="137">
        <f t="shared" si="22"/>
        <v>0</v>
      </c>
      <c r="BH83" s="137">
        <f t="shared" si="22"/>
        <v>0</v>
      </c>
      <c r="BI83" s="137">
        <f t="shared" si="22"/>
        <v>0</v>
      </c>
    </row>
    <row r="84" spans="1:61">
      <c r="E84" s="137" t="str">
        <f xml:space="preserve"> E$70</f>
        <v>Export incentive for export 1 to be paid to the network plus water control at PR24</v>
      </c>
      <c r="F84" s="137">
        <f t="shared" ref="F84:BI84" si="23" xml:space="preserve"> F$70</f>
        <v>0</v>
      </c>
      <c r="G84" s="137" t="str">
        <f t="shared" si="23"/>
        <v>£m (real)</v>
      </c>
      <c r="H84" s="137">
        <f t="shared" si="23"/>
        <v>0</v>
      </c>
      <c r="I84" s="392">
        <f t="shared" si="23"/>
        <v>0</v>
      </c>
      <c r="J84" s="137">
        <f t="shared" si="23"/>
        <v>0</v>
      </c>
      <c r="K84" s="137">
        <f t="shared" si="23"/>
        <v>0</v>
      </c>
      <c r="L84" s="137">
        <f t="shared" si="23"/>
        <v>0</v>
      </c>
      <c r="M84" s="137">
        <f t="shared" si="23"/>
        <v>0</v>
      </c>
      <c r="N84" s="137">
        <f t="shared" si="23"/>
        <v>0</v>
      </c>
      <c r="O84" s="137">
        <f t="shared" si="23"/>
        <v>0</v>
      </c>
      <c r="P84" s="137">
        <f t="shared" si="23"/>
        <v>0</v>
      </c>
      <c r="Q84" s="137">
        <f t="shared" si="23"/>
        <v>0</v>
      </c>
      <c r="R84" s="137">
        <f t="shared" si="23"/>
        <v>0</v>
      </c>
      <c r="S84" s="137">
        <f t="shared" si="23"/>
        <v>0</v>
      </c>
      <c r="T84" s="137">
        <f t="shared" si="23"/>
        <v>0</v>
      </c>
      <c r="U84" s="137">
        <f t="shared" si="23"/>
        <v>0</v>
      </c>
      <c r="V84" s="137">
        <f t="shared" si="23"/>
        <v>0</v>
      </c>
      <c r="W84" s="137">
        <f t="shared" si="23"/>
        <v>0</v>
      </c>
      <c r="X84" s="137">
        <f t="shared" si="23"/>
        <v>0</v>
      </c>
      <c r="Y84" s="137">
        <f t="shared" si="23"/>
        <v>0</v>
      </c>
      <c r="Z84" s="137">
        <f t="shared" si="23"/>
        <v>0</v>
      </c>
      <c r="AA84" s="137">
        <f t="shared" si="23"/>
        <v>0</v>
      </c>
      <c r="AB84" s="137">
        <f t="shared" si="23"/>
        <v>0</v>
      </c>
      <c r="AC84" s="137">
        <f t="shared" si="23"/>
        <v>0</v>
      </c>
      <c r="AD84" s="137">
        <f t="shared" si="23"/>
        <v>0</v>
      </c>
      <c r="AE84" s="137">
        <f t="shared" si="23"/>
        <v>0</v>
      </c>
      <c r="AF84" s="137">
        <f t="shared" si="23"/>
        <v>0</v>
      </c>
      <c r="AG84" s="137">
        <f t="shared" si="23"/>
        <v>0</v>
      </c>
      <c r="AH84" s="137">
        <f t="shared" si="23"/>
        <v>0</v>
      </c>
      <c r="AI84" s="137">
        <f t="shared" si="23"/>
        <v>0</v>
      </c>
      <c r="AJ84" s="137">
        <f t="shared" si="23"/>
        <v>0</v>
      </c>
      <c r="AK84" s="137">
        <f t="shared" si="23"/>
        <v>0</v>
      </c>
      <c r="AL84" s="137">
        <f t="shared" si="23"/>
        <v>0</v>
      </c>
      <c r="AM84" s="137">
        <f t="shared" si="23"/>
        <v>0</v>
      </c>
      <c r="AN84" s="137">
        <f t="shared" si="23"/>
        <v>0</v>
      </c>
      <c r="AO84" s="137">
        <f t="shared" si="23"/>
        <v>0</v>
      </c>
      <c r="AP84" s="137">
        <f t="shared" si="23"/>
        <v>0</v>
      </c>
      <c r="AQ84" s="137">
        <f t="shared" si="23"/>
        <v>0</v>
      </c>
      <c r="AR84" s="137">
        <f t="shared" si="23"/>
        <v>0</v>
      </c>
      <c r="AS84" s="137">
        <f t="shared" si="23"/>
        <v>0</v>
      </c>
      <c r="AT84" s="137">
        <f t="shared" si="23"/>
        <v>0</v>
      </c>
      <c r="AU84" s="137">
        <f t="shared" si="23"/>
        <v>0</v>
      </c>
      <c r="AV84" s="137">
        <f t="shared" si="23"/>
        <v>0</v>
      </c>
      <c r="AW84" s="137">
        <f t="shared" si="23"/>
        <v>0</v>
      </c>
      <c r="AX84" s="137">
        <f t="shared" si="23"/>
        <v>0</v>
      </c>
      <c r="AY84" s="137">
        <f t="shared" si="23"/>
        <v>0</v>
      </c>
      <c r="AZ84" s="137">
        <f t="shared" si="23"/>
        <v>0</v>
      </c>
      <c r="BA84" s="137">
        <f t="shared" si="23"/>
        <v>0</v>
      </c>
      <c r="BB84" s="137">
        <f t="shared" si="23"/>
        <v>0</v>
      </c>
      <c r="BC84" s="137">
        <f t="shared" si="23"/>
        <v>0</v>
      </c>
      <c r="BD84" s="137">
        <f t="shared" si="23"/>
        <v>0</v>
      </c>
      <c r="BE84" s="137">
        <f t="shared" si="23"/>
        <v>0</v>
      </c>
      <c r="BF84" s="137">
        <f t="shared" si="23"/>
        <v>0</v>
      </c>
      <c r="BG84" s="137">
        <f t="shared" si="23"/>
        <v>0</v>
      </c>
      <c r="BH84" s="137">
        <f t="shared" si="23"/>
        <v>0</v>
      </c>
      <c r="BI84" s="137">
        <f t="shared" si="23"/>
        <v>0</v>
      </c>
    </row>
    <row r="85" spans="1:61">
      <c r="A85" s="89"/>
      <c r="B85" s="95"/>
      <c r="C85" s="95"/>
      <c r="D85" s="91"/>
      <c r="E85" s="198" t="s">
        <v>94</v>
      </c>
      <c r="F85" s="185">
        <f xml:space="preserve"> IF( F83, F84, 0)</f>
        <v>0</v>
      </c>
      <c r="G85" s="198" t="s">
        <v>78</v>
      </c>
      <c r="I85" s="392"/>
    </row>
    <row r="86" spans="1:61" s="10" customFormat="1">
      <c r="A86" s="89"/>
      <c r="B86" s="219"/>
      <c r="C86" s="219"/>
      <c r="D86" s="232"/>
      <c r="E86" s="202"/>
      <c r="F86" s="193"/>
      <c r="G86" s="202"/>
      <c r="I86" s="400"/>
      <c r="T86" s="176"/>
      <c r="U86" s="176"/>
      <c r="V86" s="176"/>
      <c r="W86" s="176"/>
      <c r="X86" s="176"/>
      <c r="Y86" s="176"/>
      <c r="Z86" s="176"/>
      <c r="AA86" s="176"/>
      <c r="AD86" s="176"/>
      <c r="AE86" s="176"/>
      <c r="AH86" s="176"/>
      <c r="AI86" s="176"/>
      <c r="AL86" s="176"/>
      <c r="AM86" s="176"/>
      <c r="AP86" s="176"/>
      <c r="AQ86" s="176"/>
      <c r="AS86" s="176"/>
      <c r="AT86" s="176"/>
      <c r="AV86" s="176"/>
      <c r="AW86" s="176"/>
      <c r="AY86" s="176"/>
      <c r="AZ86" s="176"/>
      <c r="BB86" s="176"/>
      <c r="BC86" s="176"/>
      <c r="BE86" s="176"/>
      <c r="BF86" s="176"/>
      <c r="BH86" s="176"/>
      <c r="BI86" s="176"/>
    </row>
    <row r="87" spans="1:61">
      <c r="A87" s="229"/>
      <c r="B87" s="95"/>
      <c r="C87" s="95"/>
      <c r="D87" s="91"/>
      <c r="E87" s="137" t="str">
        <f xml:space="preserve"> E$76</f>
        <v>Meets all trading and procurement checks?</v>
      </c>
      <c r="F87" s="137" t="b">
        <f t="shared" ref="F87:BI87" si="24" xml:space="preserve"> F$76</f>
        <v>0</v>
      </c>
      <c r="G87" s="137" t="str">
        <f t="shared" si="24"/>
        <v>True/false</v>
      </c>
      <c r="H87" s="137">
        <f t="shared" si="24"/>
        <v>0</v>
      </c>
      <c r="I87" s="392">
        <f t="shared" si="24"/>
        <v>0</v>
      </c>
      <c r="J87" s="137">
        <f t="shared" si="24"/>
        <v>0</v>
      </c>
      <c r="K87" s="137">
        <f t="shared" si="24"/>
        <v>0</v>
      </c>
      <c r="L87" s="137">
        <f t="shared" si="24"/>
        <v>0</v>
      </c>
      <c r="M87" s="137">
        <f t="shared" si="24"/>
        <v>0</v>
      </c>
      <c r="N87" s="137">
        <f t="shared" si="24"/>
        <v>0</v>
      </c>
      <c r="O87" s="137">
        <f t="shared" si="24"/>
        <v>0</v>
      </c>
      <c r="P87" s="137">
        <f t="shared" si="24"/>
        <v>0</v>
      </c>
      <c r="Q87" s="137">
        <f t="shared" si="24"/>
        <v>0</v>
      </c>
      <c r="R87" s="137">
        <f t="shared" si="24"/>
        <v>0</v>
      </c>
      <c r="S87" s="137">
        <f t="shared" si="24"/>
        <v>0</v>
      </c>
      <c r="T87" s="137">
        <f t="shared" si="24"/>
        <v>0</v>
      </c>
      <c r="U87" s="137">
        <f t="shared" si="24"/>
        <v>0</v>
      </c>
      <c r="V87" s="137">
        <f t="shared" si="24"/>
        <v>0</v>
      </c>
      <c r="W87" s="137">
        <f t="shared" si="24"/>
        <v>0</v>
      </c>
      <c r="X87" s="137">
        <f t="shared" si="24"/>
        <v>0</v>
      </c>
      <c r="Y87" s="137">
        <f t="shared" si="24"/>
        <v>0</v>
      </c>
      <c r="Z87" s="137">
        <f t="shared" si="24"/>
        <v>0</v>
      </c>
      <c r="AA87" s="137">
        <f t="shared" si="24"/>
        <v>0</v>
      </c>
      <c r="AB87" s="137">
        <f t="shared" si="24"/>
        <v>0</v>
      </c>
      <c r="AC87" s="137">
        <f t="shared" si="24"/>
        <v>0</v>
      </c>
      <c r="AD87" s="137">
        <f t="shared" si="24"/>
        <v>0</v>
      </c>
      <c r="AE87" s="137">
        <f t="shared" si="24"/>
        <v>0</v>
      </c>
      <c r="AF87" s="137">
        <f t="shared" si="24"/>
        <v>0</v>
      </c>
      <c r="AG87" s="137">
        <f t="shared" si="24"/>
        <v>0</v>
      </c>
      <c r="AH87" s="137">
        <f t="shared" si="24"/>
        <v>0</v>
      </c>
      <c r="AI87" s="137">
        <f t="shared" si="24"/>
        <v>0</v>
      </c>
      <c r="AJ87" s="137">
        <f t="shared" si="24"/>
        <v>0</v>
      </c>
      <c r="AK87" s="137">
        <f t="shared" si="24"/>
        <v>0</v>
      </c>
      <c r="AL87" s="137">
        <f t="shared" si="24"/>
        <v>0</v>
      </c>
      <c r="AM87" s="137">
        <f t="shared" si="24"/>
        <v>0</v>
      </c>
      <c r="AN87" s="137">
        <f t="shared" si="24"/>
        <v>0</v>
      </c>
      <c r="AO87" s="137">
        <f t="shared" si="24"/>
        <v>0</v>
      </c>
      <c r="AP87" s="137">
        <f t="shared" si="24"/>
        <v>0</v>
      </c>
      <c r="AQ87" s="137">
        <f t="shared" si="24"/>
        <v>0</v>
      </c>
      <c r="AR87" s="137">
        <f t="shared" si="24"/>
        <v>0</v>
      </c>
      <c r="AS87" s="137">
        <f t="shared" si="24"/>
        <v>0</v>
      </c>
      <c r="AT87" s="137">
        <f t="shared" si="24"/>
        <v>0</v>
      </c>
      <c r="AU87" s="137">
        <f t="shared" si="24"/>
        <v>0</v>
      </c>
      <c r="AV87" s="137">
        <f t="shared" si="24"/>
        <v>0</v>
      </c>
      <c r="AW87" s="137">
        <f t="shared" si="24"/>
        <v>0</v>
      </c>
      <c r="AX87" s="137">
        <f t="shared" si="24"/>
        <v>0</v>
      </c>
      <c r="AY87" s="137">
        <f t="shared" si="24"/>
        <v>0</v>
      </c>
      <c r="AZ87" s="137">
        <f t="shared" si="24"/>
        <v>0</v>
      </c>
      <c r="BA87" s="137">
        <f t="shared" si="24"/>
        <v>0</v>
      </c>
      <c r="BB87" s="137">
        <f t="shared" si="24"/>
        <v>0</v>
      </c>
      <c r="BC87" s="137">
        <f t="shared" si="24"/>
        <v>0</v>
      </c>
      <c r="BD87" s="137">
        <f t="shared" si="24"/>
        <v>0</v>
      </c>
      <c r="BE87" s="137">
        <f t="shared" si="24"/>
        <v>0</v>
      </c>
      <c r="BF87" s="137">
        <f t="shared" si="24"/>
        <v>0</v>
      </c>
      <c r="BG87" s="137">
        <f t="shared" si="24"/>
        <v>0</v>
      </c>
      <c r="BH87" s="137">
        <f t="shared" si="24"/>
        <v>0</v>
      </c>
      <c r="BI87" s="137">
        <f t="shared" si="24"/>
        <v>0</v>
      </c>
    </row>
    <row r="88" spans="1:61">
      <c r="A88" s="229"/>
      <c r="B88" s="95"/>
      <c r="C88" s="95"/>
      <c r="D88" s="91"/>
      <c r="E88" s="137" t="str">
        <f xml:space="preserve"> E$65</f>
        <v>Export incentive for export 1 to be paid after PR24</v>
      </c>
      <c r="F88" s="137">
        <f t="shared" ref="F88:BI88" si="25" xml:space="preserve"> F$65</f>
        <v>0</v>
      </c>
      <c r="G88" s="137" t="str">
        <f t="shared" si="25"/>
        <v>£m (real)</v>
      </c>
      <c r="H88" s="137">
        <f t="shared" si="25"/>
        <v>0</v>
      </c>
      <c r="I88" s="392">
        <f t="shared" si="25"/>
        <v>0</v>
      </c>
      <c r="J88" s="137">
        <f t="shared" si="25"/>
        <v>0</v>
      </c>
      <c r="K88" s="137">
        <f t="shared" si="25"/>
        <v>0</v>
      </c>
      <c r="L88" s="137">
        <f t="shared" si="25"/>
        <v>0</v>
      </c>
      <c r="M88" s="137">
        <f t="shared" si="25"/>
        <v>0</v>
      </c>
      <c r="N88" s="137">
        <f t="shared" si="25"/>
        <v>0</v>
      </c>
      <c r="O88" s="137">
        <f t="shared" si="25"/>
        <v>0</v>
      </c>
      <c r="P88" s="137">
        <f t="shared" si="25"/>
        <v>0</v>
      </c>
      <c r="Q88" s="137">
        <f t="shared" si="25"/>
        <v>0</v>
      </c>
      <c r="R88" s="137">
        <f t="shared" si="25"/>
        <v>0</v>
      </c>
      <c r="S88" s="137">
        <f t="shared" si="25"/>
        <v>0</v>
      </c>
      <c r="T88" s="137">
        <f t="shared" si="25"/>
        <v>0</v>
      </c>
      <c r="U88" s="137">
        <f t="shared" si="25"/>
        <v>0</v>
      </c>
      <c r="V88" s="137">
        <f t="shared" si="25"/>
        <v>0</v>
      </c>
      <c r="W88" s="137">
        <f t="shared" si="25"/>
        <v>0</v>
      </c>
      <c r="X88" s="137">
        <f t="shared" si="25"/>
        <v>0</v>
      </c>
      <c r="Y88" s="137">
        <f t="shared" si="25"/>
        <v>0</v>
      </c>
      <c r="Z88" s="137">
        <f t="shared" si="25"/>
        <v>0</v>
      </c>
      <c r="AA88" s="137">
        <f t="shared" si="25"/>
        <v>0</v>
      </c>
      <c r="AB88" s="137">
        <f t="shared" si="25"/>
        <v>0</v>
      </c>
      <c r="AC88" s="137">
        <f t="shared" si="25"/>
        <v>0</v>
      </c>
      <c r="AD88" s="137">
        <f t="shared" si="25"/>
        <v>0</v>
      </c>
      <c r="AE88" s="137">
        <f t="shared" si="25"/>
        <v>0</v>
      </c>
      <c r="AF88" s="137">
        <f t="shared" si="25"/>
        <v>0</v>
      </c>
      <c r="AG88" s="137">
        <f t="shared" si="25"/>
        <v>0</v>
      </c>
      <c r="AH88" s="137">
        <f t="shared" si="25"/>
        <v>0</v>
      </c>
      <c r="AI88" s="137">
        <f t="shared" si="25"/>
        <v>0</v>
      </c>
      <c r="AJ88" s="137">
        <f t="shared" si="25"/>
        <v>0</v>
      </c>
      <c r="AK88" s="137">
        <f t="shared" si="25"/>
        <v>0</v>
      </c>
      <c r="AL88" s="137">
        <f t="shared" si="25"/>
        <v>0</v>
      </c>
      <c r="AM88" s="137">
        <f t="shared" si="25"/>
        <v>0</v>
      </c>
      <c r="AN88" s="137">
        <f t="shared" si="25"/>
        <v>0</v>
      </c>
      <c r="AO88" s="137">
        <f t="shared" si="25"/>
        <v>0</v>
      </c>
      <c r="AP88" s="137">
        <f t="shared" si="25"/>
        <v>0</v>
      </c>
      <c r="AQ88" s="137">
        <f t="shared" si="25"/>
        <v>0</v>
      </c>
      <c r="AR88" s="137">
        <f t="shared" si="25"/>
        <v>0</v>
      </c>
      <c r="AS88" s="137">
        <f t="shared" si="25"/>
        <v>0</v>
      </c>
      <c r="AT88" s="137">
        <f t="shared" si="25"/>
        <v>0</v>
      </c>
      <c r="AU88" s="137">
        <f t="shared" si="25"/>
        <v>0</v>
      </c>
      <c r="AV88" s="137">
        <f t="shared" si="25"/>
        <v>0</v>
      </c>
      <c r="AW88" s="137">
        <f t="shared" si="25"/>
        <v>0</v>
      </c>
      <c r="AX88" s="137">
        <f t="shared" si="25"/>
        <v>0</v>
      </c>
      <c r="AY88" s="137">
        <f t="shared" si="25"/>
        <v>0</v>
      </c>
      <c r="AZ88" s="137">
        <f t="shared" si="25"/>
        <v>0</v>
      </c>
      <c r="BA88" s="137">
        <f t="shared" si="25"/>
        <v>0</v>
      </c>
      <c r="BB88" s="137">
        <f t="shared" si="25"/>
        <v>0</v>
      </c>
      <c r="BC88" s="137">
        <f t="shared" si="25"/>
        <v>0</v>
      </c>
      <c r="BD88" s="137">
        <f t="shared" si="25"/>
        <v>0</v>
      </c>
      <c r="BE88" s="137">
        <f t="shared" si="25"/>
        <v>0</v>
      </c>
      <c r="BF88" s="137">
        <f t="shared" si="25"/>
        <v>0</v>
      </c>
      <c r="BG88" s="137">
        <f t="shared" si="25"/>
        <v>0</v>
      </c>
      <c r="BH88" s="137">
        <f t="shared" si="25"/>
        <v>0</v>
      </c>
      <c r="BI88" s="137">
        <f t="shared" si="25"/>
        <v>0</v>
      </c>
    </row>
    <row r="89" spans="1:61">
      <c r="A89" s="229"/>
      <c r="B89" s="95"/>
      <c r="C89" s="95"/>
      <c r="D89" s="91"/>
      <c r="E89" s="198" t="s">
        <v>91</v>
      </c>
      <c r="F89" s="185">
        <f xml:space="preserve"> IF( F87, F88, 0)</f>
        <v>0</v>
      </c>
      <c r="G89" s="198" t="s">
        <v>78</v>
      </c>
      <c r="I89" s="392"/>
    </row>
    <row r="90" spans="1:61">
      <c r="E90" s="202"/>
      <c r="F90" s="193"/>
      <c r="G90" s="202"/>
      <c r="I90" s="392"/>
    </row>
    <row r="91" spans="1:61">
      <c r="E91" s="202"/>
      <c r="F91" s="193"/>
      <c r="G91" s="202"/>
      <c r="I91" s="392"/>
    </row>
    <row r="92" spans="1:61" s="15" customFormat="1">
      <c r="A92" s="79" t="s">
        <v>98</v>
      </c>
      <c r="B92" s="80"/>
      <c r="C92" s="80"/>
      <c r="D92" s="81"/>
      <c r="E92" s="207"/>
      <c r="G92" s="207"/>
      <c r="I92" s="393"/>
    </row>
    <row r="93" spans="1:61">
      <c r="I93" s="392"/>
    </row>
    <row r="94" spans="1:61" s="62" customFormat="1">
      <c r="A94" s="68"/>
      <c r="B94" s="78"/>
      <c r="C94" s="78"/>
      <c r="D94" s="74"/>
      <c r="E94" s="314" t="str">
        <f xml:space="preserve"> InpR!E$40</f>
        <v>Name/reference of export trade</v>
      </c>
      <c r="F94" s="324">
        <f xml:space="preserve"> InpR!F$40</f>
        <v>0</v>
      </c>
      <c r="G94" s="314" t="str">
        <f xml:space="preserve"> InpR!G$40</f>
        <v>Text</v>
      </c>
      <c r="H94" s="394">
        <f xml:space="preserve"> InpR!H$40</f>
        <v>0</v>
      </c>
      <c r="I94" s="394">
        <f xml:space="preserve"> InpR!I$40</f>
        <v>0</v>
      </c>
      <c r="J94" s="394">
        <f xml:space="preserve"> InpR!J$40</f>
        <v>0</v>
      </c>
      <c r="K94" s="394">
        <f xml:space="preserve"> InpR!K$40</f>
        <v>0</v>
      </c>
      <c r="L94" s="394">
        <f xml:space="preserve"> InpR!L$40</f>
        <v>0</v>
      </c>
      <c r="M94" s="394">
        <f xml:space="preserve"> InpR!M$40</f>
        <v>0</v>
      </c>
      <c r="N94" s="394">
        <f xml:space="preserve"> InpR!N$40</f>
        <v>0</v>
      </c>
      <c r="O94" s="394">
        <f xml:space="preserve"> InpR!O$40</f>
        <v>0</v>
      </c>
      <c r="P94" s="394">
        <f xml:space="preserve"> InpR!P$40</f>
        <v>0</v>
      </c>
      <c r="Q94" s="394">
        <f xml:space="preserve"> InpR!Q$40</f>
        <v>0</v>
      </c>
      <c r="R94" s="394">
        <f xml:space="preserve"> InpR!R$40</f>
        <v>0</v>
      </c>
      <c r="S94" s="394">
        <f xml:space="preserve"> InpR!S$40</f>
        <v>0</v>
      </c>
      <c r="T94" s="394">
        <f xml:space="preserve"> InpR!T$40</f>
        <v>0</v>
      </c>
      <c r="U94" s="394">
        <f xml:space="preserve"> InpR!U$40</f>
        <v>0</v>
      </c>
      <c r="V94" s="394">
        <f xml:space="preserve"> InpR!V$40</f>
        <v>0</v>
      </c>
      <c r="W94" s="394">
        <f xml:space="preserve"> InpR!W$40</f>
        <v>0</v>
      </c>
      <c r="X94" s="394">
        <f xml:space="preserve"> InpR!X$40</f>
        <v>0</v>
      </c>
      <c r="Y94" s="394">
        <f xml:space="preserve"> InpR!Y$40</f>
        <v>0</v>
      </c>
      <c r="Z94" s="394">
        <f xml:space="preserve"> InpR!Z$40</f>
        <v>0</v>
      </c>
      <c r="AA94" s="394">
        <f xml:space="preserve"> InpR!AA$40</f>
        <v>0</v>
      </c>
      <c r="AB94" s="394">
        <f xml:space="preserve"> InpR!AB$40</f>
        <v>0</v>
      </c>
      <c r="AC94" s="394">
        <f xml:space="preserve"> InpR!AC$40</f>
        <v>0</v>
      </c>
      <c r="AD94" s="394">
        <f xml:space="preserve"> InpR!AD$40</f>
        <v>0</v>
      </c>
      <c r="AE94" s="394">
        <f xml:space="preserve"> InpR!AE$40</f>
        <v>0</v>
      </c>
      <c r="AF94" s="394">
        <f xml:space="preserve"> InpR!AF$40</f>
        <v>0</v>
      </c>
      <c r="AG94" s="394">
        <f xml:space="preserve"> InpR!AG$40</f>
        <v>0</v>
      </c>
      <c r="AH94" s="394">
        <f xml:space="preserve"> InpR!AH$40</f>
        <v>0</v>
      </c>
      <c r="AI94" s="394">
        <f xml:space="preserve"> InpR!AI$40</f>
        <v>0</v>
      </c>
      <c r="AJ94" s="394">
        <f xml:space="preserve"> InpR!AJ$40</f>
        <v>0</v>
      </c>
      <c r="AK94" s="394">
        <f xml:space="preserve"> InpR!AK$40</f>
        <v>0</v>
      </c>
      <c r="AL94" s="394">
        <f xml:space="preserve"> InpR!AL$40</f>
        <v>0</v>
      </c>
      <c r="AM94" s="394">
        <f xml:space="preserve"> InpR!AM$40</f>
        <v>0</v>
      </c>
      <c r="AN94" s="394">
        <f xml:space="preserve"> InpR!AN$40</f>
        <v>0</v>
      </c>
      <c r="AO94" s="394">
        <f xml:space="preserve"> InpR!AO$40</f>
        <v>0</v>
      </c>
      <c r="AP94" s="394">
        <f xml:space="preserve"> InpR!AP$40</f>
        <v>0</v>
      </c>
      <c r="AQ94" s="394">
        <f xml:space="preserve"> InpR!AQ$40</f>
        <v>0</v>
      </c>
      <c r="AR94" s="394">
        <f xml:space="preserve"> InpR!AR$40</f>
        <v>0</v>
      </c>
      <c r="AS94" s="394">
        <f xml:space="preserve"> InpR!AS$40</f>
        <v>0</v>
      </c>
      <c r="AT94" s="394">
        <f xml:space="preserve"> InpR!AT$40</f>
        <v>0</v>
      </c>
      <c r="AU94" s="394">
        <f xml:space="preserve"> InpR!AU$40</f>
        <v>0</v>
      </c>
      <c r="AV94" s="394">
        <f xml:space="preserve"> InpR!AV$40</f>
        <v>0</v>
      </c>
      <c r="AW94" s="394">
        <f xml:space="preserve"> InpR!AW$40</f>
        <v>0</v>
      </c>
      <c r="AX94" s="394">
        <f xml:space="preserve"> InpR!AX$40</f>
        <v>0</v>
      </c>
      <c r="AY94" s="394">
        <f xml:space="preserve"> InpR!AY$40</f>
        <v>0</v>
      </c>
      <c r="AZ94" s="394">
        <f xml:space="preserve"> InpR!AZ$40</f>
        <v>0</v>
      </c>
      <c r="BA94" s="394">
        <f xml:space="preserve"> InpR!BA$40</f>
        <v>0</v>
      </c>
      <c r="BB94" s="394">
        <f xml:space="preserve"> InpR!BB$40</f>
        <v>0</v>
      </c>
      <c r="BC94" s="394">
        <f xml:space="preserve"> InpR!BC$40</f>
        <v>0</v>
      </c>
      <c r="BD94" s="394">
        <f xml:space="preserve"> InpR!BD$40</f>
        <v>0</v>
      </c>
      <c r="BE94" s="394">
        <f xml:space="preserve"> InpR!BE$40</f>
        <v>0</v>
      </c>
      <c r="BF94" s="394">
        <f xml:space="preserve"> InpR!BF$40</f>
        <v>0</v>
      </c>
      <c r="BG94" s="394">
        <f xml:space="preserve"> InpR!BG$40</f>
        <v>0</v>
      </c>
      <c r="BH94" s="394">
        <f xml:space="preserve"> InpR!BH$40</f>
        <v>0</v>
      </c>
      <c r="BI94" s="394">
        <f xml:space="preserve"> InpR!BI$40</f>
        <v>0</v>
      </c>
    </row>
    <row r="95" spans="1:61">
      <c r="I95" s="392"/>
    </row>
    <row r="96" spans="1:61" s="305" customFormat="1" ht="25.5">
      <c r="A96" s="302"/>
      <c r="B96" s="303"/>
      <c r="C96" s="303"/>
      <c r="D96" s="304"/>
      <c r="E96" s="386" t="str">
        <f>InpR!E$42</f>
        <v>Has the company produced a report to evidence that this is a new export and complies with its Ofwat-approved trading and procurement code?</v>
      </c>
      <c r="F96" s="386" t="b">
        <f>InpR!F$42</f>
        <v>1</v>
      </c>
      <c r="G96" s="386" t="str">
        <f>InpR!G$42</f>
        <v>True/false</v>
      </c>
      <c r="H96" s="394">
        <f>InpR!H$42</f>
        <v>0</v>
      </c>
      <c r="I96" s="394">
        <f>InpR!I$42</f>
        <v>0</v>
      </c>
      <c r="J96" s="394">
        <f>InpR!J$42</f>
        <v>0</v>
      </c>
      <c r="K96" s="394">
        <f>InpR!K$42</f>
        <v>0</v>
      </c>
      <c r="L96" s="394">
        <f>InpR!L$42</f>
        <v>0</v>
      </c>
      <c r="M96" s="394">
        <f>InpR!M$42</f>
        <v>0</v>
      </c>
      <c r="N96" s="394">
        <f>InpR!N$42</f>
        <v>0</v>
      </c>
      <c r="O96" s="394">
        <f>InpR!O$42</f>
        <v>0</v>
      </c>
      <c r="P96" s="394">
        <f>InpR!P$42</f>
        <v>0</v>
      </c>
      <c r="Q96" s="394">
        <f>InpR!Q$42</f>
        <v>0</v>
      </c>
      <c r="R96" s="394">
        <f>InpR!R$42</f>
        <v>0</v>
      </c>
      <c r="S96" s="394">
        <f>InpR!S$42</f>
        <v>0</v>
      </c>
      <c r="T96" s="394">
        <f>InpR!T$42</f>
        <v>0</v>
      </c>
      <c r="U96" s="394">
        <f>InpR!U$42</f>
        <v>0</v>
      </c>
      <c r="V96" s="394">
        <f>InpR!V$42</f>
        <v>0</v>
      </c>
      <c r="W96" s="394">
        <f>InpR!W$42</f>
        <v>0</v>
      </c>
      <c r="X96" s="394">
        <f>InpR!X$42</f>
        <v>0</v>
      </c>
      <c r="Y96" s="394">
        <f>InpR!Y$42</f>
        <v>0</v>
      </c>
      <c r="Z96" s="394">
        <f>InpR!Z$42</f>
        <v>0</v>
      </c>
      <c r="AA96" s="394">
        <f>InpR!AA$42</f>
        <v>0</v>
      </c>
      <c r="AB96" s="394">
        <f>InpR!AB$42</f>
        <v>0</v>
      </c>
      <c r="AC96" s="394">
        <f>InpR!AC$42</f>
        <v>0</v>
      </c>
      <c r="AD96" s="394">
        <f>InpR!AD$42</f>
        <v>0</v>
      </c>
      <c r="AE96" s="394">
        <f>InpR!AE$42</f>
        <v>0</v>
      </c>
      <c r="AF96" s="394">
        <f>InpR!AF$42</f>
        <v>0</v>
      </c>
      <c r="AG96" s="394">
        <f>InpR!AG$42</f>
        <v>0</v>
      </c>
      <c r="AH96" s="394">
        <f>InpR!AH$42</f>
        <v>0</v>
      </c>
      <c r="AI96" s="394">
        <f>InpR!AI$42</f>
        <v>0</v>
      </c>
      <c r="AJ96" s="394">
        <f>InpR!AJ$42</f>
        <v>0</v>
      </c>
      <c r="AK96" s="394">
        <f>InpR!AK$42</f>
        <v>0</v>
      </c>
      <c r="AL96" s="394">
        <f>InpR!AL$42</f>
        <v>0</v>
      </c>
      <c r="AM96" s="394">
        <f>InpR!AM$42</f>
        <v>0</v>
      </c>
      <c r="AN96" s="394">
        <f>InpR!AN$42</f>
        <v>0</v>
      </c>
      <c r="AO96" s="394">
        <f>InpR!AO$42</f>
        <v>0</v>
      </c>
      <c r="AP96" s="394">
        <f>InpR!AP$42</f>
        <v>0</v>
      </c>
      <c r="AQ96" s="394">
        <f>InpR!AQ$42</f>
        <v>0</v>
      </c>
      <c r="AR96" s="394">
        <f>InpR!AR$42</f>
        <v>0</v>
      </c>
      <c r="AS96" s="394">
        <f>InpR!AS$42</f>
        <v>0</v>
      </c>
      <c r="AT96" s="394">
        <f>InpR!AT$42</f>
        <v>0</v>
      </c>
      <c r="AU96" s="394">
        <f>InpR!AU$42</f>
        <v>0</v>
      </c>
      <c r="AV96" s="394">
        <f>InpR!AV$42</f>
        <v>0</v>
      </c>
      <c r="AW96" s="394">
        <f>InpR!AW$42</f>
        <v>0</v>
      </c>
      <c r="AX96" s="394">
        <f>InpR!AX$42</f>
        <v>0</v>
      </c>
      <c r="AY96" s="394">
        <f>InpR!AY$42</f>
        <v>0</v>
      </c>
      <c r="AZ96" s="394">
        <f>InpR!AZ$42</f>
        <v>0</v>
      </c>
      <c r="BA96" s="394">
        <f>InpR!BA$42</f>
        <v>0</v>
      </c>
      <c r="BB96" s="394">
        <f>InpR!BB$42</f>
        <v>0</v>
      </c>
      <c r="BC96" s="394">
        <f>InpR!BC$42</f>
        <v>0</v>
      </c>
      <c r="BD96" s="394">
        <f>InpR!BD$42</f>
        <v>0</v>
      </c>
      <c r="BE96" s="394">
        <f>InpR!BE$42</f>
        <v>0</v>
      </c>
      <c r="BF96" s="394">
        <f>InpR!BF$42</f>
        <v>0</v>
      </c>
      <c r="BG96" s="394">
        <f>InpR!BG$42</f>
        <v>0</v>
      </c>
      <c r="BH96" s="394">
        <f>InpR!BH$42</f>
        <v>0</v>
      </c>
      <c r="BI96" s="394">
        <f>InpR!BI$42</f>
        <v>0</v>
      </c>
    </row>
    <row r="97" spans="1:61">
      <c r="E97" s="198"/>
      <c r="I97" s="392"/>
    </row>
    <row r="98" spans="1:61" s="310" customFormat="1">
      <c r="A98" s="307"/>
      <c r="B98" s="303"/>
      <c r="C98" s="303"/>
      <c r="D98" s="308"/>
      <c r="E98" s="356" t="str">
        <f>InpR!E$46</f>
        <v>Forecast revenue from export 2</v>
      </c>
      <c r="F98" s="324">
        <f>InpR!F$46</f>
        <v>0</v>
      </c>
      <c r="G98" s="356" t="str">
        <f>InpR!G$46</f>
        <v>£m (real)</v>
      </c>
      <c r="H98" s="356">
        <f>InpR!H$46</f>
        <v>0</v>
      </c>
      <c r="I98" s="395">
        <f>InpR!I$46</f>
        <v>0</v>
      </c>
      <c r="J98" s="324">
        <f>InpR!J$46</f>
        <v>0</v>
      </c>
      <c r="K98" s="324">
        <f>InpR!K$46</f>
        <v>0</v>
      </c>
      <c r="L98" s="324">
        <f>InpR!L$46</f>
        <v>0</v>
      </c>
      <c r="M98" s="324">
        <f>InpR!M$46</f>
        <v>0</v>
      </c>
      <c r="N98" s="324">
        <f>InpR!N$46</f>
        <v>0</v>
      </c>
      <c r="O98" s="324">
        <f>InpR!O$46</f>
        <v>0</v>
      </c>
      <c r="P98" s="324">
        <f>InpR!P$46</f>
        <v>0</v>
      </c>
      <c r="Q98" s="324">
        <f>InpR!Q$46</f>
        <v>0</v>
      </c>
      <c r="R98" s="324">
        <f>InpR!R$46</f>
        <v>0</v>
      </c>
      <c r="S98" s="324">
        <f>InpR!S$46</f>
        <v>0</v>
      </c>
      <c r="T98" s="324">
        <f>InpR!T$46</f>
        <v>0</v>
      </c>
      <c r="U98" s="324">
        <f>InpR!U$46</f>
        <v>0</v>
      </c>
      <c r="V98" s="324">
        <f>InpR!V$46</f>
        <v>0</v>
      </c>
      <c r="W98" s="324">
        <f>InpR!W$46</f>
        <v>0</v>
      </c>
      <c r="X98" s="324">
        <f>InpR!X$46</f>
        <v>0</v>
      </c>
      <c r="Y98" s="324">
        <f>InpR!Y$46</f>
        <v>0</v>
      </c>
      <c r="Z98" s="324">
        <f>InpR!Z$46</f>
        <v>0</v>
      </c>
      <c r="AA98" s="324">
        <f>InpR!AA$46</f>
        <v>0</v>
      </c>
      <c r="AB98" s="324">
        <f>InpR!AB$46</f>
        <v>0</v>
      </c>
      <c r="AC98" s="324">
        <f>InpR!AC$46</f>
        <v>0</v>
      </c>
      <c r="AD98" s="324">
        <f>InpR!AD$46</f>
        <v>0</v>
      </c>
      <c r="AE98" s="324">
        <f>InpR!AE$46</f>
        <v>0</v>
      </c>
      <c r="AF98" s="324">
        <f>InpR!AF$46</f>
        <v>0</v>
      </c>
      <c r="AG98" s="324">
        <f>InpR!AG$46</f>
        <v>0</v>
      </c>
      <c r="AH98" s="324">
        <f>InpR!AH$46</f>
        <v>0</v>
      </c>
      <c r="AI98" s="324">
        <f>InpR!AI$46</f>
        <v>0</v>
      </c>
      <c r="AJ98" s="324">
        <f>InpR!AJ$46</f>
        <v>0</v>
      </c>
      <c r="AK98" s="324">
        <f>InpR!AK$46</f>
        <v>0</v>
      </c>
      <c r="AL98" s="324">
        <f>InpR!AL$46</f>
        <v>0</v>
      </c>
      <c r="AM98" s="324">
        <f>InpR!AM$46</f>
        <v>0</v>
      </c>
      <c r="AN98" s="324">
        <f>InpR!AN$46</f>
        <v>0</v>
      </c>
      <c r="AO98" s="324">
        <f>InpR!AO$46</f>
        <v>0</v>
      </c>
      <c r="AP98" s="324">
        <f>InpR!AP$46</f>
        <v>0</v>
      </c>
      <c r="AQ98" s="324">
        <f>InpR!AQ$46</f>
        <v>0</v>
      </c>
      <c r="AR98" s="324">
        <f>InpR!AR$46</f>
        <v>0</v>
      </c>
      <c r="AS98" s="324">
        <f>InpR!AS$46</f>
        <v>0</v>
      </c>
      <c r="AT98" s="324">
        <f>InpR!AT$46</f>
        <v>0</v>
      </c>
      <c r="AU98" s="324">
        <f>InpR!AU$46</f>
        <v>0</v>
      </c>
      <c r="AV98" s="324">
        <f>InpR!AV$46</f>
        <v>0</v>
      </c>
      <c r="AW98" s="324">
        <f>InpR!AW$46</f>
        <v>0</v>
      </c>
      <c r="AX98" s="324">
        <f>InpR!AX$46</f>
        <v>0</v>
      </c>
      <c r="AY98" s="324">
        <f>InpR!AY$46</f>
        <v>0</v>
      </c>
      <c r="AZ98" s="324">
        <f>InpR!AZ$46</f>
        <v>0</v>
      </c>
      <c r="BA98" s="324">
        <f>InpR!BA$46</f>
        <v>0</v>
      </c>
      <c r="BB98" s="324">
        <f>InpR!BB$46</f>
        <v>0</v>
      </c>
      <c r="BC98" s="324">
        <f>InpR!BC$46</f>
        <v>0</v>
      </c>
      <c r="BD98" s="324">
        <f>InpR!BD$46</f>
        <v>0</v>
      </c>
      <c r="BE98" s="324">
        <f>InpR!BE$46</f>
        <v>0</v>
      </c>
      <c r="BF98" s="324">
        <f>InpR!BF$46</f>
        <v>0</v>
      </c>
      <c r="BG98" s="324">
        <f>InpR!BG$46</f>
        <v>0</v>
      </c>
      <c r="BH98" s="324">
        <f>InpR!BH$46</f>
        <v>0</v>
      </c>
      <c r="BI98" s="324">
        <f>InpR!BI$46</f>
        <v>0</v>
      </c>
    </row>
    <row r="99" spans="1:61" s="310" customFormat="1">
      <c r="A99" s="307"/>
      <c r="B99" s="303"/>
      <c r="C99" s="303"/>
      <c r="D99" s="308"/>
      <c r="E99" s="356" t="str">
        <f>InpR!E$47</f>
        <v>Forecast cost  (inclusive of return on capital) of export 2</v>
      </c>
      <c r="F99" s="324">
        <f>InpR!F$47</f>
        <v>0</v>
      </c>
      <c r="G99" s="356" t="str">
        <f>InpR!G$47</f>
        <v>£m (real)</v>
      </c>
      <c r="H99" s="356">
        <f>InpR!H$47</f>
        <v>0</v>
      </c>
      <c r="I99" s="395">
        <f>InpR!I$47</f>
        <v>0</v>
      </c>
      <c r="J99" s="324">
        <f>InpR!J$47</f>
        <v>0</v>
      </c>
      <c r="K99" s="324">
        <f>InpR!K$47</f>
        <v>0</v>
      </c>
      <c r="L99" s="324">
        <f>InpR!L$47</f>
        <v>0</v>
      </c>
      <c r="M99" s="324">
        <f>InpR!M$47</f>
        <v>0</v>
      </c>
      <c r="N99" s="324">
        <f>InpR!N$47</f>
        <v>0</v>
      </c>
      <c r="O99" s="324">
        <f>InpR!O$47</f>
        <v>0</v>
      </c>
      <c r="P99" s="324">
        <f>InpR!P$47</f>
        <v>0</v>
      </c>
      <c r="Q99" s="324">
        <f>InpR!Q$47</f>
        <v>0</v>
      </c>
      <c r="R99" s="324">
        <f>InpR!R$47</f>
        <v>0</v>
      </c>
      <c r="S99" s="324">
        <f>InpR!S$47</f>
        <v>0</v>
      </c>
      <c r="T99" s="324">
        <f>InpR!T$47</f>
        <v>0</v>
      </c>
      <c r="U99" s="324">
        <f>InpR!U$47</f>
        <v>0</v>
      </c>
      <c r="V99" s="324">
        <f>InpR!V$47</f>
        <v>0</v>
      </c>
      <c r="W99" s="324">
        <f>InpR!W$47</f>
        <v>0</v>
      </c>
      <c r="X99" s="324">
        <f>InpR!X$47</f>
        <v>0</v>
      </c>
      <c r="Y99" s="324">
        <f>InpR!Y$47</f>
        <v>0</v>
      </c>
      <c r="Z99" s="324">
        <f>InpR!Z$47</f>
        <v>0</v>
      </c>
      <c r="AA99" s="324">
        <f>InpR!AA$47</f>
        <v>0</v>
      </c>
      <c r="AB99" s="324">
        <f>InpR!AB$47</f>
        <v>0</v>
      </c>
      <c r="AC99" s="324">
        <f>InpR!AC$47</f>
        <v>0</v>
      </c>
      <c r="AD99" s="324">
        <f>InpR!AD$47</f>
        <v>0</v>
      </c>
      <c r="AE99" s="324">
        <f>InpR!AE$47</f>
        <v>0</v>
      </c>
      <c r="AF99" s="324">
        <f>InpR!AF$47</f>
        <v>0</v>
      </c>
      <c r="AG99" s="324">
        <f>InpR!AG$47</f>
        <v>0</v>
      </c>
      <c r="AH99" s="324">
        <f>InpR!AH$47</f>
        <v>0</v>
      </c>
      <c r="AI99" s="324">
        <f>InpR!AI$47</f>
        <v>0</v>
      </c>
      <c r="AJ99" s="324">
        <f>InpR!AJ$47</f>
        <v>0</v>
      </c>
      <c r="AK99" s="324">
        <f>InpR!AK$47</f>
        <v>0</v>
      </c>
      <c r="AL99" s="324">
        <f>InpR!AL$47</f>
        <v>0</v>
      </c>
      <c r="AM99" s="324">
        <f>InpR!AM$47</f>
        <v>0</v>
      </c>
      <c r="AN99" s="324">
        <f>InpR!AN$47</f>
        <v>0</v>
      </c>
      <c r="AO99" s="324">
        <f>InpR!AO$47</f>
        <v>0</v>
      </c>
      <c r="AP99" s="324">
        <f>InpR!AP$47</f>
        <v>0</v>
      </c>
      <c r="AQ99" s="324">
        <f>InpR!AQ$47</f>
        <v>0</v>
      </c>
      <c r="AR99" s="324">
        <f>InpR!AR$47</f>
        <v>0</v>
      </c>
      <c r="AS99" s="324">
        <f>InpR!AS$47</f>
        <v>0</v>
      </c>
      <c r="AT99" s="324">
        <f>InpR!AT$47</f>
        <v>0</v>
      </c>
      <c r="AU99" s="324">
        <f>InpR!AU$47</f>
        <v>0</v>
      </c>
      <c r="AV99" s="324">
        <f>InpR!AV$47</f>
        <v>0</v>
      </c>
      <c r="AW99" s="324">
        <f>InpR!AW$47</f>
        <v>0</v>
      </c>
      <c r="AX99" s="324">
        <f>InpR!AX$47</f>
        <v>0</v>
      </c>
      <c r="AY99" s="324">
        <f>InpR!AY$47</f>
        <v>0</v>
      </c>
      <c r="AZ99" s="324">
        <f>InpR!AZ$47</f>
        <v>0</v>
      </c>
      <c r="BA99" s="324">
        <f>InpR!BA$47</f>
        <v>0</v>
      </c>
      <c r="BB99" s="324">
        <f>InpR!BB$47</f>
        <v>0</v>
      </c>
      <c r="BC99" s="324">
        <f>InpR!BC$47</f>
        <v>0</v>
      </c>
      <c r="BD99" s="324">
        <f>InpR!BD$47</f>
        <v>0</v>
      </c>
      <c r="BE99" s="324">
        <f>InpR!BE$47</f>
        <v>0</v>
      </c>
      <c r="BF99" s="324">
        <f>InpR!BF$47</f>
        <v>0</v>
      </c>
      <c r="BG99" s="324">
        <f>InpR!BG$47</f>
        <v>0</v>
      </c>
      <c r="BH99" s="324">
        <f>InpR!BH$47</f>
        <v>0</v>
      </c>
      <c r="BI99" s="324">
        <f>InpR!BI$47</f>
        <v>0</v>
      </c>
    </row>
    <row r="100" spans="1:61" s="182" customFormat="1">
      <c r="A100" s="69"/>
      <c r="B100" s="78"/>
      <c r="C100" s="78"/>
      <c r="D100" s="73"/>
      <c r="E100" s="198" t="s">
        <v>101</v>
      </c>
      <c r="F100" s="59"/>
      <c r="G100" s="194" t="s">
        <v>78</v>
      </c>
      <c r="H100" s="182">
        <f>SUM(K100:BI100)</f>
        <v>0</v>
      </c>
      <c r="I100" s="392"/>
      <c r="J100" s="185">
        <f t="shared" ref="J100" si="26" xml:space="preserve"> J98 -  J99</f>
        <v>0</v>
      </c>
      <c r="K100" s="185">
        <f xml:space="preserve"> K98 -  K99</f>
        <v>0</v>
      </c>
      <c r="L100" s="185">
        <f t="shared" ref="L100:BI100" si="27" xml:space="preserve"> L98 -  L99</f>
        <v>0</v>
      </c>
      <c r="M100" s="185">
        <f t="shared" si="27"/>
        <v>0</v>
      </c>
      <c r="N100" s="185">
        <f t="shared" si="27"/>
        <v>0</v>
      </c>
      <c r="O100" s="185">
        <f t="shared" si="27"/>
        <v>0</v>
      </c>
      <c r="P100" s="185">
        <f t="shared" si="27"/>
        <v>0</v>
      </c>
      <c r="Q100" s="185">
        <f t="shared" si="27"/>
        <v>0</v>
      </c>
      <c r="R100" s="185">
        <f t="shared" si="27"/>
        <v>0</v>
      </c>
      <c r="S100" s="185">
        <f t="shared" si="27"/>
        <v>0</v>
      </c>
      <c r="T100" s="185">
        <f t="shared" si="27"/>
        <v>0</v>
      </c>
      <c r="U100" s="185">
        <f t="shared" si="27"/>
        <v>0</v>
      </c>
      <c r="V100" s="185">
        <f t="shared" si="27"/>
        <v>0</v>
      </c>
      <c r="W100" s="185">
        <f t="shared" si="27"/>
        <v>0</v>
      </c>
      <c r="X100" s="185">
        <f t="shared" si="27"/>
        <v>0</v>
      </c>
      <c r="Y100" s="185">
        <f t="shared" si="27"/>
        <v>0</v>
      </c>
      <c r="Z100" s="185">
        <f t="shared" si="27"/>
        <v>0</v>
      </c>
      <c r="AA100" s="185">
        <f t="shared" si="27"/>
        <v>0</v>
      </c>
      <c r="AB100" s="185">
        <f t="shared" si="27"/>
        <v>0</v>
      </c>
      <c r="AC100" s="185">
        <f t="shared" si="27"/>
        <v>0</v>
      </c>
      <c r="AD100" s="185">
        <f t="shared" si="27"/>
        <v>0</v>
      </c>
      <c r="AE100" s="185">
        <f t="shared" si="27"/>
        <v>0</v>
      </c>
      <c r="AF100" s="185">
        <f t="shared" si="27"/>
        <v>0</v>
      </c>
      <c r="AG100" s="185">
        <f t="shared" si="27"/>
        <v>0</v>
      </c>
      <c r="AH100" s="185">
        <f t="shared" si="27"/>
        <v>0</v>
      </c>
      <c r="AI100" s="185">
        <f t="shared" si="27"/>
        <v>0</v>
      </c>
      <c r="AJ100" s="185">
        <f t="shared" si="27"/>
        <v>0</v>
      </c>
      <c r="AK100" s="185">
        <f t="shared" si="27"/>
        <v>0</v>
      </c>
      <c r="AL100" s="185">
        <f t="shared" si="27"/>
        <v>0</v>
      </c>
      <c r="AM100" s="185">
        <f t="shared" si="27"/>
        <v>0</v>
      </c>
      <c r="AN100" s="185">
        <f t="shared" si="27"/>
        <v>0</v>
      </c>
      <c r="AO100" s="185">
        <f t="shared" si="27"/>
        <v>0</v>
      </c>
      <c r="AP100" s="185">
        <f t="shared" si="27"/>
        <v>0</v>
      </c>
      <c r="AQ100" s="185">
        <f t="shared" si="27"/>
        <v>0</v>
      </c>
      <c r="AR100" s="185">
        <f t="shared" si="27"/>
        <v>0</v>
      </c>
      <c r="AS100" s="185">
        <f t="shared" si="27"/>
        <v>0</v>
      </c>
      <c r="AT100" s="185">
        <f t="shared" si="27"/>
        <v>0</v>
      </c>
      <c r="AU100" s="185">
        <f t="shared" si="27"/>
        <v>0</v>
      </c>
      <c r="AV100" s="185">
        <f t="shared" si="27"/>
        <v>0</v>
      </c>
      <c r="AW100" s="185">
        <f t="shared" si="27"/>
        <v>0</v>
      </c>
      <c r="AX100" s="185">
        <f t="shared" si="27"/>
        <v>0</v>
      </c>
      <c r="AY100" s="185">
        <f t="shared" si="27"/>
        <v>0</v>
      </c>
      <c r="AZ100" s="185">
        <f t="shared" si="27"/>
        <v>0</v>
      </c>
      <c r="BA100" s="185">
        <f t="shared" si="27"/>
        <v>0</v>
      </c>
      <c r="BB100" s="185">
        <f t="shared" si="27"/>
        <v>0</v>
      </c>
      <c r="BC100" s="185">
        <f t="shared" si="27"/>
        <v>0</v>
      </c>
      <c r="BD100" s="185">
        <f t="shared" si="27"/>
        <v>0</v>
      </c>
      <c r="BE100" s="185">
        <f t="shared" si="27"/>
        <v>0</v>
      </c>
      <c r="BF100" s="185">
        <f t="shared" si="27"/>
        <v>0</v>
      </c>
      <c r="BG100" s="185">
        <f t="shared" si="27"/>
        <v>0</v>
      </c>
      <c r="BH100" s="185">
        <f t="shared" si="27"/>
        <v>0</v>
      </c>
      <c r="BI100" s="185">
        <f t="shared" si="27"/>
        <v>0</v>
      </c>
    </row>
    <row r="101" spans="1:61" s="182" customFormat="1">
      <c r="A101" s="69"/>
      <c r="B101" s="78"/>
      <c r="C101" s="78"/>
      <c r="D101" s="73"/>
      <c r="E101" s="198"/>
      <c r="F101" s="59"/>
      <c r="G101" s="194"/>
      <c r="I101" s="392"/>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row>
    <row r="102" spans="1:61" s="180" customFormat="1">
      <c r="A102" s="68"/>
      <c r="B102" s="78"/>
      <c r="C102" s="78"/>
      <c r="D102" s="74"/>
      <c r="E102" s="200" t="str">
        <f xml:space="preserve"> E$100</f>
        <v>Net revenue/(cost) for export 2</v>
      </c>
      <c r="F102" s="357">
        <f t="shared" ref="F102:BI102" si="28" xml:space="preserve"> F$100</f>
        <v>0</v>
      </c>
      <c r="G102" s="200" t="str">
        <f t="shared" si="28"/>
        <v>£m (real)</v>
      </c>
      <c r="H102" s="200">
        <f t="shared" si="28"/>
        <v>0</v>
      </c>
      <c r="I102" s="390">
        <f t="shared" si="28"/>
        <v>0</v>
      </c>
      <c r="J102" s="200">
        <f t="shared" si="28"/>
        <v>0</v>
      </c>
      <c r="K102" s="200">
        <f t="shared" si="28"/>
        <v>0</v>
      </c>
      <c r="L102" s="200">
        <f t="shared" si="28"/>
        <v>0</v>
      </c>
      <c r="M102" s="200">
        <f t="shared" si="28"/>
        <v>0</v>
      </c>
      <c r="N102" s="200">
        <f t="shared" si="28"/>
        <v>0</v>
      </c>
      <c r="O102" s="200">
        <f t="shared" si="28"/>
        <v>0</v>
      </c>
      <c r="P102" s="200">
        <f t="shared" si="28"/>
        <v>0</v>
      </c>
      <c r="Q102" s="200">
        <f t="shared" si="28"/>
        <v>0</v>
      </c>
      <c r="R102" s="200">
        <f t="shared" si="28"/>
        <v>0</v>
      </c>
      <c r="S102" s="200">
        <f t="shared" si="28"/>
        <v>0</v>
      </c>
      <c r="T102" s="200">
        <f t="shared" si="28"/>
        <v>0</v>
      </c>
      <c r="U102" s="200">
        <f t="shared" si="28"/>
        <v>0</v>
      </c>
      <c r="V102" s="200">
        <f t="shared" si="28"/>
        <v>0</v>
      </c>
      <c r="W102" s="200">
        <f t="shared" si="28"/>
        <v>0</v>
      </c>
      <c r="X102" s="200">
        <f t="shared" si="28"/>
        <v>0</v>
      </c>
      <c r="Y102" s="200">
        <f t="shared" si="28"/>
        <v>0</v>
      </c>
      <c r="Z102" s="200">
        <f t="shared" si="28"/>
        <v>0</v>
      </c>
      <c r="AA102" s="200">
        <f t="shared" si="28"/>
        <v>0</v>
      </c>
      <c r="AB102" s="200">
        <f t="shared" si="28"/>
        <v>0</v>
      </c>
      <c r="AC102" s="200">
        <f t="shared" si="28"/>
        <v>0</v>
      </c>
      <c r="AD102" s="200">
        <f t="shared" si="28"/>
        <v>0</v>
      </c>
      <c r="AE102" s="200">
        <f t="shared" si="28"/>
        <v>0</v>
      </c>
      <c r="AF102" s="200">
        <f t="shared" si="28"/>
        <v>0</v>
      </c>
      <c r="AG102" s="200">
        <f t="shared" si="28"/>
        <v>0</v>
      </c>
      <c r="AH102" s="200">
        <f t="shared" si="28"/>
        <v>0</v>
      </c>
      <c r="AI102" s="200">
        <f t="shared" si="28"/>
        <v>0</v>
      </c>
      <c r="AJ102" s="200">
        <f t="shared" si="28"/>
        <v>0</v>
      </c>
      <c r="AK102" s="200">
        <f t="shared" si="28"/>
        <v>0</v>
      </c>
      <c r="AL102" s="200">
        <f t="shared" si="28"/>
        <v>0</v>
      </c>
      <c r="AM102" s="200">
        <f t="shared" si="28"/>
        <v>0</v>
      </c>
      <c r="AN102" s="200">
        <f t="shared" si="28"/>
        <v>0</v>
      </c>
      <c r="AO102" s="200">
        <f t="shared" si="28"/>
        <v>0</v>
      </c>
      <c r="AP102" s="200">
        <f t="shared" si="28"/>
        <v>0</v>
      </c>
      <c r="AQ102" s="200">
        <f t="shared" si="28"/>
        <v>0</v>
      </c>
      <c r="AR102" s="200">
        <f t="shared" si="28"/>
        <v>0</v>
      </c>
      <c r="AS102" s="200">
        <f t="shared" si="28"/>
        <v>0</v>
      </c>
      <c r="AT102" s="200">
        <f t="shared" si="28"/>
        <v>0</v>
      </c>
      <c r="AU102" s="200">
        <f t="shared" si="28"/>
        <v>0</v>
      </c>
      <c r="AV102" s="200">
        <f t="shared" si="28"/>
        <v>0</v>
      </c>
      <c r="AW102" s="200">
        <f t="shared" si="28"/>
        <v>0</v>
      </c>
      <c r="AX102" s="200">
        <f t="shared" si="28"/>
        <v>0</v>
      </c>
      <c r="AY102" s="200">
        <f t="shared" si="28"/>
        <v>0</v>
      </c>
      <c r="AZ102" s="200">
        <f t="shared" si="28"/>
        <v>0</v>
      </c>
      <c r="BA102" s="200">
        <f t="shared" si="28"/>
        <v>0</v>
      </c>
      <c r="BB102" s="200">
        <f t="shared" si="28"/>
        <v>0</v>
      </c>
      <c r="BC102" s="200">
        <f t="shared" si="28"/>
        <v>0</v>
      </c>
      <c r="BD102" s="200">
        <f t="shared" si="28"/>
        <v>0</v>
      </c>
      <c r="BE102" s="200">
        <f t="shared" si="28"/>
        <v>0</v>
      </c>
      <c r="BF102" s="200">
        <f t="shared" si="28"/>
        <v>0</v>
      </c>
      <c r="BG102" s="200">
        <f t="shared" si="28"/>
        <v>0</v>
      </c>
      <c r="BH102" s="200">
        <f t="shared" si="28"/>
        <v>0</v>
      </c>
      <c r="BI102" s="200">
        <f t="shared" si="28"/>
        <v>0</v>
      </c>
    </row>
    <row r="103" spans="1:61" s="215" customFormat="1">
      <c r="A103" s="358"/>
      <c r="B103" s="157"/>
      <c r="C103" s="157"/>
      <c r="D103" s="359"/>
      <c r="E103" s="200" t="str">
        <f xml:space="preserve"> E$20</f>
        <v>Discount factor for year</v>
      </c>
      <c r="F103" s="360">
        <f t="shared" ref="F103:BI103" si="29" xml:space="preserve"> F$20</f>
        <v>0</v>
      </c>
      <c r="G103" s="200" t="str">
        <f t="shared" si="29"/>
        <v>Factor</v>
      </c>
      <c r="H103" s="200">
        <f t="shared" si="29"/>
        <v>0</v>
      </c>
      <c r="I103" s="390">
        <f t="shared" si="29"/>
        <v>0</v>
      </c>
      <c r="J103" s="215">
        <f t="shared" si="29"/>
        <v>1</v>
      </c>
      <c r="K103" s="215">
        <f t="shared" si="29"/>
        <v>1</v>
      </c>
      <c r="L103" s="215">
        <f t="shared" si="29"/>
        <v>1</v>
      </c>
      <c r="M103" s="215">
        <f t="shared" si="29"/>
        <v>1</v>
      </c>
      <c r="N103" s="215">
        <f t="shared" si="29"/>
        <v>1</v>
      </c>
      <c r="O103" s="215">
        <f t="shared" si="29"/>
        <v>1</v>
      </c>
      <c r="P103" s="215">
        <f t="shared" si="29"/>
        <v>1</v>
      </c>
      <c r="Q103" s="215">
        <f t="shared" si="29"/>
        <v>1</v>
      </c>
      <c r="R103" s="215">
        <f t="shared" si="29"/>
        <v>1</v>
      </c>
      <c r="S103" s="215">
        <f t="shared" si="29"/>
        <v>1</v>
      </c>
      <c r="T103" s="215">
        <f t="shared" si="29"/>
        <v>1</v>
      </c>
      <c r="U103" s="215">
        <f t="shared" si="29"/>
        <v>1</v>
      </c>
      <c r="V103" s="215">
        <f t="shared" si="29"/>
        <v>1</v>
      </c>
      <c r="W103" s="215">
        <f t="shared" si="29"/>
        <v>1</v>
      </c>
      <c r="X103" s="215">
        <f t="shared" si="29"/>
        <v>1</v>
      </c>
      <c r="Y103" s="215">
        <f t="shared" si="29"/>
        <v>1</v>
      </c>
      <c r="Z103" s="215">
        <f t="shared" si="29"/>
        <v>1</v>
      </c>
      <c r="AA103" s="215">
        <f t="shared" si="29"/>
        <v>1</v>
      </c>
      <c r="AB103" s="215">
        <f t="shared" si="29"/>
        <v>1</v>
      </c>
      <c r="AC103" s="215">
        <f t="shared" si="29"/>
        <v>1</v>
      </c>
      <c r="AD103" s="215">
        <f t="shared" si="29"/>
        <v>1</v>
      </c>
      <c r="AE103" s="215">
        <f t="shared" si="29"/>
        <v>1</v>
      </c>
      <c r="AF103" s="215">
        <f t="shared" si="29"/>
        <v>1</v>
      </c>
      <c r="AG103" s="215">
        <f t="shared" si="29"/>
        <v>1</v>
      </c>
      <c r="AH103" s="215">
        <f t="shared" si="29"/>
        <v>1</v>
      </c>
      <c r="AI103" s="215">
        <f t="shared" si="29"/>
        <v>1</v>
      </c>
      <c r="AJ103" s="215">
        <f t="shared" si="29"/>
        <v>1</v>
      </c>
      <c r="AK103" s="215">
        <f t="shared" si="29"/>
        <v>1</v>
      </c>
      <c r="AL103" s="215">
        <f t="shared" si="29"/>
        <v>1</v>
      </c>
      <c r="AM103" s="215">
        <f t="shared" si="29"/>
        <v>1</v>
      </c>
      <c r="AN103" s="215">
        <f t="shared" si="29"/>
        <v>1</v>
      </c>
      <c r="AO103" s="215">
        <f t="shared" si="29"/>
        <v>1</v>
      </c>
      <c r="AP103" s="215">
        <f t="shared" si="29"/>
        <v>1</v>
      </c>
      <c r="AQ103" s="215">
        <f t="shared" si="29"/>
        <v>1</v>
      </c>
      <c r="AR103" s="215">
        <f t="shared" si="29"/>
        <v>1</v>
      </c>
      <c r="AS103" s="215">
        <f t="shared" si="29"/>
        <v>1</v>
      </c>
      <c r="AT103" s="215">
        <f t="shared" si="29"/>
        <v>1</v>
      </c>
      <c r="AU103" s="215">
        <f t="shared" si="29"/>
        <v>1</v>
      </c>
      <c r="AV103" s="215">
        <f t="shared" si="29"/>
        <v>1</v>
      </c>
      <c r="AW103" s="215">
        <f t="shared" si="29"/>
        <v>1</v>
      </c>
      <c r="AX103" s="215">
        <f t="shared" si="29"/>
        <v>1</v>
      </c>
      <c r="AY103" s="215">
        <f t="shared" si="29"/>
        <v>1</v>
      </c>
      <c r="AZ103" s="215">
        <f t="shared" si="29"/>
        <v>1</v>
      </c>
      <c r="BA103" s="215">
        <f t="shared" si="29"/>
        <v>1</v>
      </c>
      <c r="BB103" s="215">
        <f t="shared" si="29"/>
        <v>1</v>
      </c>
      <c r="BC103" s="215">
        <f t="shared" si="29"/>
        <v>1</v>
      </c>
      <c r="BD103" s="215">
        <f t="shared" si="29"/>
        <v>1</v>
      </c>
      <c r="BE103" s="215">
        <f t="shared" si="29"/>
        <v>1</v>
      </c>
      <c r="BF103" s="215">
        <f t="shared" si="29"/>
        <v>1</v>
      </c>
      <c r="BG103" s="215">
        <f t="shared" si="29"/>
        <v>1</v>
      </c>
      <c r="BH103" s="215">
        <f t="shared" si="29"/>
        <v>1</v>
      </c>
      <c r="BI103" s="215">
        <f t="shared" si="29"/>
        <v>1</v>
      </c>
    </row>
    <row r="104" spans="1:61" s="182" customFormat="1">
      <c r="A104" s="69"/>
      <c r="B104" s="78"/>
      <c r="C104" s="78"/>
      <c r="D104" s="73"/>
      <c r="E104" s="198" t="s">
        <v>102</v>
      </c>
      <c r="F104" s="59"/>
      <c r="G104" s="194" t="s">
        <v>78</v>
      </c>
      <c r="H104" s="186">
        <f>SUM(K104:BI104)</f>
        <v>0</v>
      </c>
      <c r="I104" s="392"/>
      <c r="J104" s="185">
        <f xml:space="preserve"> J102 * J103</f>
        <v>0</v>
      </c>
      <c r="K104" s="185">
        <f t="shared" ref="K104:BI104" si="30" xml:space="preserve"> K102 * K103</f>
        <v>0</v>
      </c>
      <c r="L104" s="185">
        <f t="shared" si="30"/>
        <v>0</v>
      </c>
      <c r="M104" s="185">
        <f t="shared" si="30"/>
        <v>0</v>
      </c>
      <c r="N104" s="185">
        <f t="shared" si="30"/>
        <v>0</v>
      </c>
      <c r="O104" s="185">
        <f t="shared" si="30"/>
        <v>0</v>
      </c>
      <c r="P104" s="185">
        <f t="shared" si="30"/>
        <v>0</v>
      </c>
      <c r="Q104" s="185">
        <f t="shared" si="30"/>
        <v>0</v>
      </c>
      <c r="R104" s="185">
        <f t="shared" si="30"/>
        <v>0</v>
      </c>
      <c r="S104" s="185">
        <f t="shared" si="30"/>
        <v>0</v>
      </c>
      <c r="T104" s="185">
        <f t="shared" si="30"/>
        <v>0</v>
      </c>
      <c r="U104" s="185">
        <f t="shared" si="30"/>
        <v>0</v>
      </c>
      <c r="V104" s="185">
        <f t="shared" si="30"/>
        <v>0</v>
      </c>
      <c r="W104" s="185">
        <f t="shared" si="30"/>
        <v>0</v>
      </c>
      <c r="X104" s="185">
        <f t="shared" si="30"/>
        <v>0</v>
      </c>
      <c r="Y104" s="185">
        <f t="shared" si="30"/>
        <v>0</v>
      </c>
      <c r="Z104" s="185">
        <f t="shared" si="30"/>
        <v>0</v>
      </c>
      <c r="AA104" s="185">
        <f t="shared" si="30"/>
        <v>0</v>
      </c>
      <c r="AB104" s="185">
        <f t="shared" si="30"/>
        <v>0</v>
      </c>
      <c r="AC104" s="185">
        <f t="shared" si="30"/>
        <v>0</v>
      </c>
      <c r="AD104" s="185">
        <f t="shared" si="30"/>
        <v>0</v>
      </c>
      <c r="AE104" s="185">
        <f t="shared" si="30"/>
        <v>0</v>
      </c>
      <c r="AF104" s="185">
        <f t="shared" si="30"/>
        <v>0</v>
      </c>
      <c r="AG104" s="185">
        <f t="shared" si="30"/>
        <v>0</v>
      </c>
      <c r="AH104" s="185">
        <f t="shared" si="30"/>
        <v>0</v>
      </c>
      <c r="AI104" s="185">
        <f t="shared" si="30"/>
        <v>0</v>
      </c>
      <c r="AJ104" s="185">
        <f t="shared" si="30"/>
        <v>0</v>
      </c>
      <c r="AK104" s="185">
        <f t="shared" si="30"/>
        <v>0</v>
      </c>
      <c r="AL104" s="185">
        <f t="shared" si="30"/>
        <v>0</v>
      </c>
      <c r="AM104" s="185">
        <f t="shared" si="30"/>
        <v>0</v>
      </c>
      <c r="AN104" s="185">
        <f t="shared" si="30"/>
        <v>0</v>
      </c>
      <c r="AO104" s="185">
        <f t="shared" si="30"/>
        <v>0</v>
      </c>
      <c r="AP104" s="185">
        <f t="shared" si="30"/>
        <v>0</v>
      </c>
      <c r="AQ104" s="185">
        <f t="shared" si="30"/>
        <v>0</v>
      </c>
      <c r="AR104" s="185">
        <f t="shared" si="30"/>
        <v>0</v>
      </c>
      <c r="AS104" s="185">
        <f t="shared" si="30"/>
        <v>0</v>
      </c>
      <c r="AT104" s="185">
        <f t="shared" si="30"/>
        <v>0</v>
      </c>
      <c r="AU104" s="185">
        <f t="shared" si="30"/>
        <v>0</v>
      </c>
      <c r="AV104" s="185">
        <f t="shared" si="30"/>
        <v>0</v>
      </c>
      <c r="AW104" s="185">
        <f t="shared" si="30"/>
        <v>0</v>
      </c>
      <c r="AX104" s="185">
        <f t="shared" si="30"/>
        <v>0</v>
      </c>
      <c r="AY104" s="185">
        <f t="shared" si="30"/>
        <v>0</v>
      </c>
      <c r="AZ104" s="185">
        <f t="shared" si="30"/>
        <v>0</v>
      </c>
      <c r="BA104" s="185">
        <f t="shared" si="30"/>
        <v>0</v>
      </c>
      <c r="BB104" s="185">
        <f t="shared" si="30"/>
        <v>0</v>
      </c>
      <c r="BC104" s="185">
        <f t="shared" si="30"/>
        <v>0</v>
      </c>
      <c r="BD104" s="185">
        <f t="shared" si="30"/>
        <v>0</v>
      </c>
      <c r="BE104" s="185">
        <f t="shared" si="30"/>
        <v>0</v>
      </c>
      <c r="BF104" s="185">
        <f t="shared" si="30"/>
        <v>0</v>
      </c>
      <c r="BG104" s="185">
        <f t="shared" si="30"/>
        <v>0</v>
      </c>
      <c r="BH104" s="185">
        <f t="shared" si="30"/>
        <v>0</v>
      </c>
      <c r="BI104" s="185">
        <f t="shared" si="30"/>
        <v>0</v>
      </c>
    </row>
    <row r="105" spans="1:61" s="182" customFormat="1">
      <c r="A105" s="69"/>
      <c r="B105" s="78"/>
      <c r="C105" s="78"/>
      <c r="D105" s="73"/>
      <c r="E105" s="194"/>
      <c r="F105" s="59"/>
      <c r="G105" s="194"/>
      <c r="H105" s="59"/>
      <c r="I105" s="392"/>
      <c r="T105" s="180"/>
      <c r="U105" s="180"/>
      <c r="V105" s="180"/>
      <c r="W105" s="180"/>
      <c r="X105" s="180"/>
      <c r="Y105" s="180"/>
      <c r="Z105" s="180"/>
      <c r="AA105" s="180"/>
      <c r="AD105" s="180"/>
      <c r="AE105" s="180"/>
      <c r="AH105" s="180"/>
      <c r="AI105" s="180"/>
      <c r="AL105" s="180"/>
      <c r="AM105" s="180"/>
      <c r="AP105" s="180"/>
      <c r="AQ105" s="180"/>
      <c r="AS105" s="180"/>
      <c r="AT105" s="180"/>
      <c r="AV105" s="180"/>
      <c r="AW105" s="180"/>
      <c r="AY105" s="180"/>
      <c r="AZ105" s="180"/>
      <c r="BB105" s="180"/>
      <c r="BC105" s="180"/>
      <c r="BE105" s="180"/>
      <c r="BF105" s="180"/>
      <c r="BH105" s="180"/>
      <c r="BI105" s="180"/>
    </row>
    <row r="106" spans="1:61" s="182" customFormat="1">
      <c r="A106" s="69"/>
      <c r="B106" s="78"/>
      <c r="C106" s="78"/>
      <c r="D106" s="73"/>
      <c r="E106" s="137" t="str">
        <f xml:space="preserve"> E$104</f>
        <v>Discounted net revenue/(cost) for export 2</v>
      </c>
      <c r="F106" s="137">
        <f t="shared" ref="F106:BI106" si="31" xml:space="preserve"> F$104</f>
        <v>0</v>
      </c>
      <c r="G106" s="137" t="str">
        <f t="shared" si="31"/>
        <v>£m (real)</v>
      </c>
      <c r="H106" s="137">
        <f t="shared" si="31"/>
        <v>0</v>
      </c>
      <c r="I106" s="392">
        <f t="shared" si="31"/>
        <v>0</v>
      </c>
      <c r="J106" s="137">
        <f t="shared" si="31"/>
        <v>0</v>
      </c>
      <c r="K106" s="137">
        <f t="shared" si="31"/>
        <v>0</v>
      </c>
      <c r="L106" s="137">
        <f t="shared" si="31"/>
        <v>0</v>
      </c>
      <c r="M106" s="137">
        <f t="shared" si="31"/>
        <v>0</v>
      </c>
      <c r="N106" s="137">
        <f t="shared" si="31"/>
        <v>0</v>
      </c>
      <c r="O106" s="137">
        <f t="shared" si="31"/>
        <v>0</v>
      </c>
      <c r="P106" s="137">
        <f t="shared" si="31"/>
        <v>0</v>
      </c>
      <c r="Q106" s="137">
        <f t="shared" si="31"/>
        <v>0</v>
      </c>
      <c r="R106" s="137">
        <f t="shared" si="31"/>
        <v>0</v>
      </c>
      <c r="S106" s="137">
        <f t="shared" si="31"/>
        <v>0</v>
      </c>
      <c r="T106" s="137">
        <f t="shared" si="31"/>
        <v>0</v>
      </c>
      <c r="U106" s="137">
        <f t="shared" si="31"/>
        <v>0</v>
      </c>
      <c r="V106" s="137">
        <f t="shared" si="31"/>
        <v>0</v>
      </c>
      <c r="W106" s="137">
        <f t="shared" si="31"/>
        <v>0</v>
      </c>
      <c r="X106" s="137">
        <f t="shared" si="31"/>
        <v>0</v>
      </c>
      <c r="Y106" s="137">
        <f t="shared" si="31"/>
        <v>0</v>
      </c>
      <c r="Z106" s="137">
        <f t="shared" si="31"/>
        <v>0</v>
      </c>
      <c r="AA106" s="137">
        <f t="shared" si="31"/>
        <v>0</v>
      </c>
      <c r="AB106" s="137">
        <f t="shared" si="31"/>
        <v>0</v>
      </c>
      <c r="AC106" s="137">
        <f t="shared" si="31"/>
        <v>0</v>
      </c>
      <c r="AD106" s="137">
        <f t="shared" si="31"/>
        <v>0</v>
      </c>
      <c r="AE106" s="137">
        <f t="shared" si="31"/>
        <v>0</v>
      </c>
      <c r="AF106" s="137">
        <f t="shared" si="31"/>
        <v>0</v>
      </c>
      <c r="AG106" s="137">
        <f t="shared" si="31"/>
        <v>0</v>
      </c>
      <c r="AH106" s="137">
        <f t="shared" si="31"/>
        <v>0</v>
      </c>
      <c r="AI106" s="137">
        <f t="shared" si="31"/>
        <v>0</v>
      </c>
      <c r="AJ106" s="137">
        <f t="shared" si="31"/>
        <v>0</v>
      </c>
      <c r="AK106" s="137">
        <f t="shared" si="31"/>
        <v>0</v>
      </c>
      <c r="AL106" s="137">
        <f t="shared" si="31"/>
        <v>0</v>
      </c>
      <c r="AM106" s="137">
        <f t="shared" si="31"/>
        <v>0</v>
      </c>
      <c r="AN106" s="137">
        <f t="shared" si="31"/>
        <v>0</v>
      </c>
      <c r="AO106" s="137">
        <f t="shared" si="31"/>
        <v>0</v>
      </c>
      <c r="AP106" s="137">
        <f t="shared" si="31"/>
        <v>0</v>
      </c>
      <c r="AQ106" s="137">
        <f t="shared" si="31"/>
        <v>0</v>
      </c>
      <c r="AR106" s="137">
        <f t="shared" si="31"/>
        <v>0</v>
      </c>
      <c r="AS106" s="137">
        <f t="shared" si="31"/>
        <v>0</v>
      </c>
      <c r="AT106" s="137">
        <f t="shared" si="31"/>
        <v>0</v>
      </c>
      <c r="AU106" s="137">
        <f t="shared" si="31"/>
        <v>0</v>
      </c>
      <c r="AV106" s="137">
        <f t="shared" si="31"/>
        <v>0</v>
      </c>
      <c r="AW106" s="137">
        <f t="shared" si="31"/>
        <v>0</v>
      </c>
      <c r="AX106" s="137">
        <f t="shared" si="31"/>
        <v>0</v>
      </c>
      <c r="AY106" s="137">
        <f t="shared" si="31"/>
        <v>0</v>
      </c>
      <c r="AZ106" s="137">
        <f t="shared" si="31"/>
        <v>0</v>
      </c>
      <c r="BA106" s="137">
        <f t="shared" si="31"/>
        <v>0</v>
      </c>
      <c r="BB106" s="137">
        <f t="shared" si="31"/>
        <v>0</v>
      </c>
      <c r="BC106" s="137">
        <f t="shared" si="31"/>
        <v>0</v>
      </c>
      <c r="BD106" s="137">
        <f t="shared" si="31"/>
        <v>0</v>
      </c>
      <c r="BE106" s="137">
        <f t="shared" si="31"/>
        <v>0</v>
      </c>
      <c r="BF106" s="137">
        <f t="shared" si="31"/>
        <v>0</v>
      </c>
      <c r="BG106" s="137">
        <f t="shared" si="31"/>
        <v>0</v>
      </c>
      <c r="BH106" s="137">
        <f t="shared" si="31"/>
        <v>0</v>
      </c>
      <c r="BI106" s="137">
        <f t="shared" si="31"/>
        <v>0</v>
      </c>
    </row>
    <row r="107" spans="1:61">
      <c r="E107" s="198" t="s">
        <v>103</v>
      </c>
      <c r="F107" s="182">
        <f>SUM(J106:BI106)</f>
        <v>0</v>
      </c>
      <c r="G107" s="194" t="s">
        <v>78</v>
      </c>
      <c r="I107" s="392"/>
    </row>
    <row r="108" spans="1:61">
      <c r="I108" s="392"/>
    </row>
    <row r="109" spans="1:61">
      <c r="E109" s="137" t="str">
        <f xml:space="preserve"> E$107</f>
        <v>NPV of economic profit (profits above the normal return on capital) for export 2</v>
      </c>
      <c r="F109" s="137">
        <f t="shared" ref="F109:BI109" si="32" xml:space="preserve"> F$107</f>
        <v>0</v>
      </c>
      <c r="G109" s="137" t="str">
        <f t="shared" si="32"/>
        <v>£m (real)</v>
      </c>
      <c r="H109" s="137">
        <f t="shared" si="32"/>
        <v>0</v>
      </c>
      <c r="I109" s="392">
        <f t="shared" si="32"/>
        <v>0</v>
      </c>
      <c r="J109" s="137">
        <f t="shared" si="32"/>
        <v>0</v>
      </c>
      <c r="K109" s="137">
        <f t="shared" si="32"/>
        <v>0</v>
      </c>
      <c r="L109" s="137">
        <f t="shared" si="32"/>
        <v>0</v>
      </c>
      <c r="M109" s="137">
        <f t="shared" si="32"/>
        <v>0</v>
      </c>
      <c r="N109" s="137">
        <f t="shared" si="32"/>
        <v>0</v>
      </c>
      <c r="O109" s="137">
        <f t="shared" si="32"/>
        <v>0</v>
      </c>
      <c r="P109" s="137">
        <f t="shared" si="32"/>
        <v>0</v>
      </c>
      <c r="Q109" s="137">
        <f t="shared" si="32"/>
        <v>0</v>
      </c>
      <c r="R109" s="137">
        <f t="shared" si="32"/>
        <v>0</v>
      </c>
      <c r="S109" s="137">
        <f t="shared" si="32"/>
        <v>0</v>
      </c>
      <c r="T109" s="137">
        <f t="shared" si="32"/>
        <v>0</v>
      </c>
      <c r="U109" s="137">
        <f t="shared" si="32"/>
        <v>0</v>
      </c>
      <c r="V109" s="137">
        <f t="shared" si="32"/>
        <v>0</v>
      </c>
      <c r="W109" s="137">
        <f t="shared" si="32"/>
        <v>0</v>
      </c>
      <c r="X109" s="137">
        <f t="shared" si="32"/>
        <v>0</v>
      </c>
      <c r="Y109" s="137">
        <f t="shared" si="32"/>
        <v>0</v>
      </c>
      <c r="Z109" s="137">
        <f t="shared" si="32"/>
        <v>0</v>
      </c>
      <c r="AA109" s="137">
        <f t="shared" si="32"/>
        <v>0</v>
      </c>
      <c r="AB109" s="137">
        <f t="shared" si="32"/>
        <v>0</v>
      </c>
      <c r="AC109" s="137">
        <f t="shared" si="32"/>
        <v>0</v>
      </c>
      <c r="AD109" s="137">
        <f t="shared" si="32"/>
        <v>0</v>
      </c>
      <c r="AE109" s="137">
        <f t="shared" si="32"/>
        <v>0</v>
      </c>
      <c r="AF109" s="137">
        <f t="shared" si="32"/>
        <v>0</v>
      </c>
      <c r="AG109" s="137">
        <f t="shared" si="32"/>
        <v>0</v>
      </c>
      <c r="AH109" s="137">
        <f t="shared" si="32"/>
        <v>0</v>
      </c>
      <c r="AI109" s="137">
        <f t="shared" si="32"/>
        <v>0</v>
      </c>
      <c r="AJ109" s="137">
        <f t="shared" si="32"/>
        <v>0</v>
      </c>
      <c r="AK109" s="137">
        <f t="shared" si="32"/>
        <v>0</v>
      </c>
      <c r="AL109" s="137">
        <f t="shared" si="32"/>
        <v>0</v>
      </c>
      <c r="AM109" s="137">
        <f t="shared" si="32"/>
        <v>0</v>
      </c>
      <c r="AN109" s="137">
        <f t="shared" si="32"/>
        <v>0</v>
      </c>
      <c r="AO109" s="137">
        <f t="shared" si="32"/>
        <v>0</v>
      </c>
      <c r="AP109" s="137">
        <f t="shared" si="32"/>
        <v>0</v>
      </c>
      <c r="AQ109" s="137">
        <f t="shared" si="32"/>
        <v>0</v>
      </c>
      <c r="AR109" s="137">
        <f t="shared" si="32"/>
        <v>0</v>
      </c>
      <c r="AS109" s="137">
        <f t="shared" si="32"/>
        <v>0</v>
      </c>
      <c r="AT109" s="137">
        <f t="shared" si="32"/>
        <v>0</v>
      </c>
      <c r="AU109" s="137">
        <f t="shared" si="32"/>
        <v>0</v>
      </c>
      <c r="AV109" s="137">
        <f t="shared" si="32"/>
        <v>0</v>
      </c>
      <c r="AW109" s="137">
        <f t="shared" si="32"/>
        <v>0</v>
      </c>
      <c r="AX109" s="137">
        <f t="shared" si="32"/>
        <v>0</v>
      </c>
      <c r="AY109" s="137">
        <f t="shared" si="32"/>
        <v>0</v>
      </c>
      <c r="AZ109" s="137">
        <f t="shared" si="32"/>
        <v>0</v>
      </c>
      <c r="BA109" s="137">
        <f t="shared" si="32"/>
        <v>0</v>
      </c>
      <c r="BB109" s="137">
        <f t="shared" si="32"/>
        <v>0</v>
      </c>
      <c r="BC109" s="137">
        <f t="shared" si="32"/>
        <v>0</v>
      </c>
      <c r="BD109" s="137">
        <f t="shared" si="32"/>
        <v>0</v>
      </c>
      <c r="BE109" s="137">
        <f t="shared" si="32"/>
        <v>0</v>
      </c>
      <c r="BF109" s="137">
        <f t="shared" si="32"/>
        <v>0</v>
      </c>
      <c r="BG109" s="137">
        <f t="shared" si="32"/>
        <v>0</v>
      </c>
      <c r="BH109" s="137">
        <f t="shared" si="32"/>
        <v>0</v>
      </c>
      <c r="BI109" s="137">
        <f t="shared" si="32"/>
        <v>0</v>
      </c>
    </row>
    <row r="110" spans="1:61">
      <c r="E110" s="198" t="s">
        <v>104</v>
      </c>
      <c r="F110" s="182">
        <f>F109*0.5</f>
        <v>0</v>
      </c>
      <c r="G110" s="194" t="s">
        <v>78</v>
      </c>
      <c r="I110" s="392"/>
    </row>
    <row r="111" spans="1:61">
      <c r="I111" s="392"/>
    </row>
    <row r="112" spans="1:61" s="182" customFormat="1">
      <c r="A112" s="69"/>
      <c r="B112" s="78"/>
      <c r="C112" s="78"/>
      <c r="D112" s="73"/>
      <c r="E112" s="327" t="str">
        <f xml:space="preserve"> InpR!E$44</f>
        <v>Proportion of the incentive allocated to the water resources control</v>
      </c>
      <c r="F112" s="326">
        <f xml:space="preserve"> InpR!F$44</f>
        <v>0</v>
      </c>
      <c r="G112" s="327" t="str">
        <f xml:space="preserve"> InpR!G$44</f>
        <v>Percentage</v>
      </c>
      <c r="H112" s="327">
        <f xml:space="preserve"> InpR!H$44</f>
        <v>0</v>
      </c>
      <c r="I112" s="401">
        <f xml:space="preserve"> InpR!I$44</f>
        <v>0</v>
      </c>
      <c r="J112" s="327">
        <f xml:space="preserve"> InpR!J$44</f>
        <v>0</v>
      </c>
      <c r="K112" s="327">
        <f xml:space="preserve"> InpR!K$44</f>
        <v>0</v>
      </c>
      <c r="L112" s="327">
        <f xml:space="preserve"> InpR!L$44</f>
        <v>0</v>
      </c>
      <c r="M112" s="327">
        <f xml:space="preserve"> InpR!M$44</f>
        <v>0</v>
      </c>
      <c r="N112" s="327">
        <f xml:space="preserve"> InpR!N$44</f>
        <v>0</v>
      </c>
      <c r="O112" s="327">
        <f xml:space="preserve"> InpR!O$44</f>
        <v>0</v>
      </c>
      <c r="P112" s="327">
        <f xml:space="preserve"> InpR!P$44</f>
        <v>0</v>
      </c>
      <c r="Q112" s="327">
        <f xml:space="preserve"> InpR!Q$44</f>
        <v>0</v>
      </c>
      <c r="R112" s="327">
        <f xml:space="preserve"> InpR!R$44</f>
        <v>0</v>
      </c>
      <c r="S112" s="327">
        <f xml:space="preserve"> InpR!S$44</f>
        <v>0</v>
      </c>
      <c r="T112" s="327">
        <f xml:space="preserve"> InpR!T$44</f>
        <v>0</v>
      </c>
      <c r="U112" s="327">
        <f xml:space="preserve"> InpR!U$44</f>
        <v>0</v>
      </c>
      <c r="V112" s="327">
        <f xml:space="preserve"> InpR!V$44</f>
        <v>0</v>
      </c>
      <c r="W112" s="327">
        <f xml:space="preserve"> InpR!W$44</f>
        <v>0</v>
      </c>
      <c r="X112" s="327">
        <f xml:space="preserve"> InpR!X$44</f>
        <v>0</v>
      </c>
      <c r="Y112" s="327">
        <f xml:space="preserve"> InpR!Y$44</f>
        <v>0</v>
      </c>
      <c r="Z112" s="327">
        <f xml:space="preserve"> InpR!Z$44</f>
        <v>0</v>
      </c>
      <c r="AA112" s="327">
        <f xml:space="preserve"> InpR!AA$44</f>
        <v>0</v>
      </c>
      <c r="AB112" s="327">
        <f xml:space="preserve"> InpR!AB$44</f>
        <v>0</v>
      </c>
      <c r="AC112" s="327">
        <f xml:space="preserve"> InpR!AC$44</f>
        <v>0</v>
      </c>
      <c r="AD112" s="327">
        <f xml:space="preserve"> InpR!AD$44</f>
        <v>0</v>
      </c>
      <c r="AE112" s="327">
        <f xml:space="preserve"> InpR!AE$44</f>
        <v>0</v>
      </c>
      <c r="AF112" s="327">
        <f xml:space="preserve"> InpR!AF$44</f>
        <v>0</v>
      </c>
      <c r="AG112" s="327">
        <f xml:space="preserve"> InpR!AG$44</f>
        <v>0</v>
      </c>
      <c r="AH112" s="327">
        <f xml:space="preserve"> InpR!AH$44</f>
        <v>0</v>
      </c>
      <c r="AI112" s="327">
        <f xml:space="preserve"> InpR!AI$44</f>
        <v>0</v>
      </c>
      <c r="AJ112" s="327">
        <f xml:space="preserve"> InpR!AJ$44</f>
        <v>0</v>
      </c>
      <c r="AK112" s="327">
        <f xml:space="preserve"> InpR!AK$44</f>
        <v>0</v>
      </c>
      <c r="AL112" s="327">
        <f xml:space="preserve"> InpR!AL$44</f>
        <v>0</v>
      </c>
      <c r="AM112" s="327">
        <f xml:space="preserve"> InpR!AM$44</f>
        <v>0</v>
      </c>
      <c r="AN112" s="327">
        <f xml:space="preserve"> InpR!AN$44</f>
        <v>0</v>
      </c>
      <c r="AO112" s="327">
        <f xml:space="preserve"> InpR!AO$44</f>
        <v>0</v>
      </c>
      <c r="AP112" s="327">
        <f xml:space="preserve"> InpR!AP$44</f>
        <v>0</v>
      </c>
      <c r="AQ112" s="327">
        <f xml:space="preserve"> InpR!AQ$44</f>
        <v>0</v>
      </c>
      <c r="AR112" s="327">
        <f xml:space="preserve"> InpR!AR$44</f>
        <v>0</v>
      </c>
      <c r="AS112" s="327">
        <f xml:space="preserve"> InpR!AS$44</f>
        <v>0</v>
      </c>
      <c r="AT112" s="327">
        <f xml:space="preserve"> InpR!AT$44</f>
        <v>0</v>
      </c>
      <c r="AU112" s="327">
        <f xml:space="preserve"> InpR!AU$44</f>
        <v>0</v>
      </c>
      <c r="AV112" s="327">
        <f xml:space="preserve"> InpR!AV$44</f>
        <v>0</v>
      </c>
      <c r="AW112" s="327">
        <f xml:space="preserve"> InpR!AW$44</f>
        <v>0</v>
      </c>
      <c r="AX112" s="327">
        <f xml:space="preserve"> InpR!AX$44</f>
        <v>0</v>
      </c>
      <c r="AY112" s="327">
        <f xml:space="preserve"> InpR!AY$44</f>
        <v>0</v>
      </c>
      <c r="AZ112" s="327">
        <f xml:space="preserve"> InpR!AZ$44</f>
        <v>0</v>
      </c>
      <c r="BA112" s="327">
        <f xml:space="preserve"> InpR!BA$44</f>
        <v>0</v>
      </c>
      <c r="BB112" s="327">
        <f xml:space="preserve"> InpR!BB$44</f>
        <v>0</v>
      </c>
      <c r="BC112" s="327">
        <f xml:space="preserve"> InpR!BC$44</f>
        <v>0</v>
      </c>
      <c r="BD112" s="327">
        <f xml:space="preserve"> InpR!BD$44</f>
        <v>0</v>
      </c>
      <c r="BE112" s="327">
        <f xml:space="preserve"> InpR!BE$44</f>
        <v>0</v>
      </c>
      <c r="BF112" s="327">
        <f xml:space="preserve"> InpR!BF$44</f>
        <v>0</v>
      </c>
      <c r="BG112" s="327">
        <f xml:space="preserve"> InpR!BG$44</f>
        <v>0</v>
      </c>
      <c r="BH112" s="327">
        <f xml:space="preserve"> InpR!BH$44</f>
        <v>0</v>
      </c>
      <c r="BI112" s="327">
        <f xml:space="preserve"> InpR!BI$44</f>
        <v>0</v>
      </c>
    </row>
    <row r="113" spans="1:61" s="182" customFormat="1">
      <c r="A113" s="69"/>
      <c r="B113" s="78"/>
      <c r="C113" s="78"/>
      <c r="D113" s="73"/>
      <c r="E113" s="198" t="s">
        <v>83</v>
      </c>
      <c r="F113" s="178">
        <f>1-F112</f>
        <v>1</v>
      </c>
      <c r="G113" s="194" t="s">
        <v>68</v>
      </c>
      <c r="I113" s="392"/>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row>
    <row r="114" spans="1:61" s="182" customFormat="1">
      <c r="A114" s="69"/>
      <c r="B114" s="78"/>
      <c r="C114" s="78"/>
      <c r="D114" s="73"/>
      <c r="E114" s="198"/>
      <c r="F114" s="59"/>
      <c r="G114" s="194"/>
      <c r="I114" s="392"/>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row>
    <row r="115" spans="1:61" s="62" customFormat="1">
      <c r="A115" s="68"/>
      <c r="B115" s="78" t="s">
        <v>194</v>
      </c>
      <c r="C115" s="78"/>
      <c r="D115" s="74"/>
      <c r="E115" s="201"/>
      <c r="G115" s="201"/>
      <c r="I115" s="390"/>
    </row>
    <row r="116" spans="1:61">
      <c r="I116" s="392"/>
    </row>
    <row r="117" spans="1:61" s="305" customFormat="1">
      <c r="A117" s="302"/>
      <c r="B117" s="303"/>
      <c r="C117" s="303"/>
      <c r="D117" s="304"/>
      <c r="E117" s="345" t="str">
        <f>InpR!E$49</f>
        <v>First year to include in cap calculation</v>
      </c>
      <c r="F117" s="345">
        <f>InpR!F$49</f>
        <v>2021</v>
      </c>
      <c r="G117" s="345" t="str">
        <f>InpR!G$49</f>
        <v>Year</v>
      </c>
      <c r="H117" s="391">
        <f>InpR!H$49</f>
        <v>0</v>
      </c>
      <c r="I117" s="391">
        <f>InpR!I$49</f>
        <v>0</v>
      </c>
      <c r="J117" s="391">
        <f>InpR!J$49</f>
        <v>0</v>
      </c>
      <c r="K117" s="391">
        <f>InpR!K$49</f>
        <v>0</v>
      </c>
      <c r="L117" s="391">
        <f>InpR!L$49</f>
        <v>0</v>
      </c>
      <c r="M117" s="391">
        <f>InpR!M$49</f>
        <v>0</v>
      </c>
      <c r="N117" s="391">
        <f>InpR!N$49</f>
        <v>0</v>
      </c>
      <c r="O117" s="391">
        <f>InpR!O$49</f>
        <v>0</v>
      </c>
      <c r="P117" s="391">
        <f>InpR!P$49</f>
        <v>0</v>
      </c>
      <c r="Q117" s="391">
        <f>InpR!Q$49</f>
        <v>0</v>
      </c>
      <c r="R117" s="391">
        <f>InpR!R$49</f>
        <v>0</v>
      </c>
      <c r="S117" s="391">
        <f>InpR!S$49</f>
        <v>0</v>
      </c>
      <c r="T117" s="391">
        <f>InpR!T$49</f>
        <v>0</v>
      </c>
      <c r="U117" s="391">
        <f>InpR!U$49</f>
        <v>0</v>
      </c>
      <c r="V117" s="391">
        <f>InpR!V$49</f>
        <v>0</v>
      </c>
      <c r="W117" s="391">
        <f>InpR!W$49</f>
        <v>0</v>
      </c>
      <c r="X117" s="391">
        <f>InpR!X$49</f>
        <v>0</v>
      </c>
      <c r="Y117" s="391">
        <f>InpR!Y$49</f>
        <v>0</v>
      </c>
      <c r="Z117" s="391">
        <f>InpR!Z$49</f>
        <v>0</v>
      </c>
      <c r="AA117" s="391">
        <f>InpR!AA$49</f>
        <v>0</v>
      </c>
      <c r="AB117" s="391">
        <f>InpR!AB$49</f>
        <v>0</v>
      </c>
      <c r="AC117" s="391">
        <f>InpR!AC$49</f>
        <v>0</v>
      </c>
      <c r="AD117" s="391">
        <f>InpR!AD$49</f>
        <v>0</v>
      </c>
      <c r="AE117" s="391">
        <f>InpR!AE$49</f>
        <v>0</v>
      </c>
      <c r="AF117" s="391">
        <f>InpR!AF$49</f>
        <v>0</v>
      </c>
      <c r="AG117" s="391">
        <f>InpR!AG$49</f>
        <v>0</v>
      </c>
      <c r="AH117" s="391">
        <f>InpR!AH$49</f>
        <v>0</v>
      </c>
      <c r="AI117" s="391">
        <f>InpR!AI$49</f>
        <v>0</v>
      </c>
      <c r="AJ117" s="391">
        <f>InpR!AJ$49</f>
        <v>0</v>
      </c>
      <c r="AK117" s="391">
        <f>InpR!AK$49</f>
        <v>0</v>
      </c>
      <c r="AL117" s="391">
        <f>InpR!AL$49</f>
        <v>0</v>
      </c>
      <c r="AM117" s="391">
        <f>InpR!AM$49</f>
        <v>0</v>
      </c>
      <c r="AN117" s="391">
        <f>InpR!AN$49</f>
        <v>0</v>
      </c>
      <c r="AO117" s="391">
        <f>InpR!AO$49</f>
        <v>0</v>
      </c>
      <c r="AP117" s="391">
        <f>InpR!AP$49</f>
        <v>0</v>
      </c>
      <c r="AQ117" s="391">
        <f>InpR!AQ$49</f>
        <v>0</v>
      </c>
      <c r="AR117" s="391">
        <f>InpR!AR$49</f>
        <v>0</v>
      </c>
      <c r="AS117" s="391">
        <f>InpR!AS$49</f>
        <v>0</v>
      </c>
      <c r="AT117" s="391">
        <f>InpR!AT$49</f>
        <v>0</v>
      </c>
      <c r="AU117" s="391">
        <f>InpR!AU$49</f>
        <v>0</v>
      </c>
      <c r="AV117" s="391">
        <f>InpR!AV$49</f>
        <v>0</v>
      </c>
      <c r="AW117" s="391">
        <f>InpR!AW$49</f>
        <v>0</v>
      </c>
      <c r="AX117" s="391">
        <f>InpR!AX$49</f>
        <v>0</v>
      </c>
      <c r="AY117" s="391">
        <f>InpR!AY$49</f>
        <v>0</v>
      </c>
      <c r="AZ117" s="391">
        <f>InpR!AZ$49</f>
        <v>0</v>
      </c>
      <c r="BA117" s="391">
        <f>InpR!BA$49</f>
        <v>0</v>
      </c>
      <c r="BB117" s="391">
        <f>InpR!BB$49</f>
        <v>0</v>
      </c>
      <c r="BC117" s="391">
        <f>InpR!BC$49</f>
        <v>0</v>
      </c>
      <c r="BD117" s="391">
        <f>InpR!BD$49</f>
        <v>0</v>
      </c>
      <c r="BE117" s="391">
        <f>InpR!BE$49</f>
        <v>0</v>
      </c>
      <c r="BF117" s="391">
        <f>InpR!BF$49</f>
        <v>0</v>
      </c>
      <c r="BG117" s="391">
        <f>InpR!BG$49</f>
        <v>0</v>
      </c>
      <c r="BH117" s="391">
        <f>InpR!BH$49</f>
        <v>0</v>
      </c>
      <c r="BI117" s="391">
        <f>InpR!BI$49</f>
        <v>0</v>
      </c>
    </row>
    <row r="118" spans="1:61" s="305" customFormat="1">
      <c r="A118" s="302"/>
      <c r="B118" s="303"/>
      <c r="C118" s="303"/>
      <c r="D118" s="304"/>
      <c r="E118" s="345" t="str">
        <f>InpR!E$50</f>
        <v>Last year to include in cap calculation</v>
      </c>
      <c r="F118" s="345">
        <f>InpR!F$50</f>
        <v>2025</v>
      </c>
      <c r="G118" s="345" t="str">
        <f>InpR!G$50</f>
        <v>Year</v>
      </c>
      <c r="H118" s="391">
        <f>InpR!H$50</f>
        <v>0</v>
      </c>
      <c r="I118" s="391">
        <f>InpR!I$50</f>
        <v>0</v>
      </c>
      <c r="J118" s="391">
        <f>InpR!J$50</f>
        <v>0</v>
      </c>
      <c r="K118" s="391">
        <f>InpR!K$50</f>
        <v>0</v>
      </c>
      <c r="L118" s="391">
        <f>InpR!L$50</f>
        <v>0</v>
      </c>
      <c r="M118" s="391">
        <f>InpR!M$50</f>
        <v>0</v>
      </c>
      <c r="N118" s="391">
        <f>InpR!N$50</f>
        <v>0</v>
      </c>
      <c r="O118" s="391">
        <f>InpR!O$50</f>
        <v>0</v>
      </c>
      <c r="P118" s="391">
        <f>InpR!P$50</f>
        <v>0</v>
      </c>
      <c r="Q118" s="391">
        <f>InpR!Q$50</f>
        <v>0</v>
      </c>
      <c r="R118" s="391">
        <f>InpR!R$50</f>
        <v>0</v>
      </c>
      <c r="S118" s="391">
        <f>InpR!S$50</f>
        <v>0</v>
      </c>
      <c r="T118" s="391">
        <f>InpR!T$50</f>
        <v>0</v>
      </c>
      <c r="U118" s="391">
        <f>InpR!U$50</f>
        <v>0</v>
      </c>
      <c r="V118" s="391">
        <f>InpR!V$50</f>
        <v>0</v>
      </c>
      <c r="W118" s="391">
        <f>InpR!W$50</f>
        <v>0</v>
      </c>
      <c r="X118" s="391">
        <f>InpR!X$50</f>
        <v>0</v>
      </c>
      <c r="Y118" s="391">
        <f>InpR!Y$50</f>
        <v>0</v>
      </c>
      <c r="Z118" s="391">
        <f>InpR!Z$50</f>
        <v>0</v>
      </c>
      <c r="AA118" s="391">
        <f>InpR!AA$50</f>
        <v>0</v>
      </c>
      <c r="AB118" s="391">
        <f>InpR!AB$50</f>
        <v>0</v>
      </c>
      <c r="AC118" s="391">
        <f>InpR!AC$50</f>
        <v>0</v>
      </c>
      <c r="AD118" s="391">
        <f>InpR!AD$50</f>
        <v>0</v>
      </c>
      <c r="AE118" s="391">
        <f>InpR!AE$50</f>
        <v>0</v>
      </c>
      <c r="AF118" s="391">
        <f>InpR!AF$50</f>
        <v>0</v>
      </c>
      <c r="AG118" s="391">
        <f>InpR!AG$50</f>
        <v>0</v>
      </c>
      <c r="AH118" s="391">
        <f>InpR!AH$50</f>
        <v>0</v>
      </c>
      <c r="AI118" s="391">
        <f>InpR!AI$50</f>
        <v>0</v>
      </c>
      <c r="AJ118" s="391">
        <f>InpR!AJ$50</f>
        <v>0</v>
      </c>
      <c r="AK118" s="391">
        <f>InpR!AK$50</f>
        <v>0</v>
      </c>
      <c r="AL118" s="391">
        <f>InpR!AL$50</f>
        <v>0</v>
      </c>
      <c r="AM118" s="391">
        <f>InpR!AM$50</f>
        <v>0</v>
      </c>
      <c r="AN118" s="391">
        <f>InpR!AN$50</f>
        <v>0</v>
      </c>
      <c r="AO118" s="391">
        <f>InpR!AO$50</f>
        <v>0</v>
      </c>
      <c r="AP118" s="391">
        <f>InpR!AP$50</f>
        <v>0</v>
      </c>
      <c r="AQ118" s="391">
        <f>InpR!AQ$50</f>
        <v>0</v>
      </c>
      <c r="AR118" s="391">
        <f>InpR!AR$50</f>
        <v>0</v>
      </c>
      <c r="AS118" s="391">
        <f>InpR!AS$50</f>
        <v>0</v>
      </c>
      <c r="AT118" s="391">
        <f>InpR!AT$50</f>
        <v>0</v>
      </c>
      <c r="AU118" s="391">
        <f>InpR!AU$50</f>
        <v>0</v>
      </c>
      <c r="AV118" s="391">
        <f>InpR!AV$50</f>
        <v>0</v>
      </c>
      <c r="AW118" s="391">
        <f>InpR!AW$50</f>
        <v>0</v>
      </c>
      <c r="AX118" s="391">
        <f>InpR!AX$50</f>
        <v>0</v>
      </c>
      <c r="AY118" s="391">
        <f>InpR!AY$50</f>
        <v>0</v>
      </c>
      <c r="AZ118" s="391">
        <f>InpR!AZ$50</f>
        <v>0</v>
      </c>
      <c r="BA118" s="391">
        <f>InpR!BA$50</f>
        <v>0</v>
      </c>
      <c r="BB118" s="391">
        <f>InpR!BB$50</f>
        <v>0</v>
      </c>
      <c r="BC118" s="391">
        <f>InpR!BC$50</f>
        <v>0</v>
      </c>
      <c r="BD118" s="391">
        <f>InpR!BD$50</f>
        <v>0</v>
      </c>
      <c r="BE118" s="391">
        <f>InpR!BE$50</f>
        <v>0</v>
      </c>
      <c r="BF118" s="391">
        <f>InpR!BF$50</f>
        <v>0</v>
      </c>
      <c r="BG118" s="391">
        <f>InpR!BG$50</f>
        <v>0</v>
      </c>
      <c r="BH118" s="391">
        <f>InpR!BH$50</f>
        <v>0</v>
      </c>
      <c r="BI118" s="391">
        <f>InpR!BI$50</f>
        <v>0</v>
      </c>
    </row>
    <row r="119" spans="1:61" s="33" customFormat="1">
      <c r="B119" s="77"/>
      <c r="C119" s="77"/>
      <c r="D119" s="72"/>
      <c r="E119" s="350" t="str">
        <f xml:space="preserve"> Time!E$102</f>
        <v>Financial Year Ending</v>
      </c>
      <c r="F119" s="391">
        <f xml:space="preserve"> Time!F$102</f>
        <v>0</v>
      </c>
      <c r="G119" s="391" t="str">
        <f xml:space="preserve"> Time!G$102</f>
        <v xml:space="preserve">Year </v>
      </c>
      <c r="H119" s="391">
        <f xml:space="preserve"> Time!H$102</f>
        <v>0</v>
      </c>
      <c r="I119" s="391">
        <f xml:space="preserve"> Time!I$102</f>
        <v>0</v>
      </c>
      <c r="J119" s="350">
        <f xml:space="preserve"> Time!J$102</f>
        <v>2020</v>
      </c>
      <c r="K119" s="350">
        <f xml:space="preserve"> Time!K$102</f>
        <v>2021</v>
      </c>
      <c r="L119" s="350">
        <f xml:space="preserve"> Time!L$102</f>
        <v>2022</v>
      </c>
      <c r="M119" s="350">
        <f xml:space="preserve"> Time!M$102</f>
        <v>2023</v>
      </c>
      <c r="N119" s="350">
        <f xml:space="preserve"> Time!N$102</f>
        <v>2024</v>
      </c>
      <c r="O119" s="350">
        <f xml:space="preserve"> Time!O$102</f>
        <v>2025</v>
      </c>
      <c r="P119" s="350">
        <f xml:space="preserve"> Time!P$102</f>
        <v>2026</v>
      </c>
      <c r="Q119" s="350">
        <f xml:space="preserve"> Time!Q$102</f>
        <v>2027</v>
      </c>
      <c r="R119" s="350">
        <f xml:space="preserve"> Time!R$102</f>
        <v>2028</v>
      </c>
      <c r="S119" s="350">
        <f xml:space="preserve"> Time!S$102</f>
        <v>2029</v>
      </c>
      <c r="T119" s="350">
        <f xml:space="preserve"> Time!T$102</f>
        <v>2030</v>
      </c>
      <c r="U119" s="350">
        <f xml:space="preserve"> Time!U$102</f>
        <v>2031</v>
      </c>
      <c r="V119" s="350">
        <f xml:space="preserve"> Time!V$102</f>
        <v>2032</v>
      </c>
      <c r="W119" s="350">
        <f xml:space="preserve"> Time!W$102</f>
        <v>2033</v>
      </c>
      <c r="X119" s="350">
        <f xml:space="preserve"> Time!X$102</f>
        <v>2034</v>
      </c>
      <c r="Y119" s="350">
        <f xml:space="preserve"> Time!Y$102</f>
        <v>2035</v>
      </c>
      <c r="Z119" s="350">
        <f xml:space="preserve"> Time!Z$102</f>
        <v>2036</v>
      </c>
      <c r="AA119" s="350">
        <f xml:space="preserve"> Time!AA$102</f>
        <v>2037</v>
      </c>
      <c r="AB119" s="350">
        <f xml:space="preserve"> Time!AB$102</f>
        <v>2038</v>
      </c>
      <c r="AC119" s="350">
        <f xml:space="preserve"> Time!AC$102</f>
        <v>2039</v>
      </c>
      <c r="AD119" s="350">
        <f xml:space="preserve"> Time!AD$102</f>
        <v>2040</v>
      </c>
      <c r="AE119" s="350">
        <f xml:space="preserve"> Time!AE$102</f>
        <v>2041</v>
      </c>
      <c r="AF119" s="350">
        <f xml:space="preserve"> Time!AF$102</f>
        <v>2042</v>
      </c>
      <c r="AG119" s="350">
        <f xml:space="preserve"> Time!AG$102</f>
        <v>2043</v>
      </c>
      <c r="AH119" s="350">
        <f xml:space="preserve"> Time!AH$102</f>
        <v>2044</v>
      </c>
      <c r="AI119" s="350">
        <f xml:space="preserve"> Time!AI$102</f>
        <v>2045</v>
      </c>
      <c r="AJ119" s="350">
        <f xml:space="preserve"> Time!AJ$102</f>
        <v>2046</v>
      </c>
      <c r="AK119" s="350">
        <f xml:space="preserve"> Time!AK$102</f>
        <v>2047</v>
      </c>
      <c r="AL119" s="350">
        <f xml:space="preserve"> Time!AL$102</f>
        <v>2048</v>
      </c>
      <c r="AM119" s="350">
        <f xml:space="preserve"> Time!AM$102</f>
        <v>2049</v>
      </c>
      <c r="AN119" s="350">
        <f xml:space="preserve"> Time!AN$102</f>
        <v>2050</v>
      </c>
      <c r="AO119" s="350">
        <f xml:space="preserve"> Time!AO$102</f>
        <v>2051</v>
      </c>
      <c r="AP119" s="350">
        <f xml:space="preserve"> Time!AP$102</f>
        <v>2052</v>
      </c>
      <c r="AQ119" s="350">
        <f xml:space="preserve"> Time!AQ$102</f>
        <v>2053</v>
      </c>
      <c r="AR119" s="350">
        <f xml:space="preserve"> Time!AR$102</f>
        <v>2054</v>
      </c>
      <c r="AS119" s="350">
        <f xml:space="preserve"> Time!AS$102</f>
        <v>2055</v>
      </c>
      <c r="AT119" s="350">
        <f xml:space="preserve"> Time!AT$102</f>
        <v>2056</v>
      </c>
      <c r="AU119" s="350">
        <f xml:space="preserve"> Time!AU$102</f>
        <v>2057</v>
      </c>
      <c r="AV119" s="350">
        <f xml:space="preserve"> Time!AV$102</f>
        <v>2058</v>
      </c>
      <c r="AW119" s="350">
        <f xml:space="preserve"> Time!AW$102</f>
        <v>2059</v>
      </c>
      <c r="AX119" s="350">
        <f xml:space="preserve"> Time!AX$102</f>
        <v>2060</v>
      </c>
      <c r="AY119" s="350">
        <f xml:space="preserve"> Time!AY$102</f>
        <v>2061</v>
      </c>
      <c r="AZ119" s="350">
        <f xml:space="preserve"> Time!AZ$102</f>
        <v>2062</v>
      </c>
      <c r="BA119" s="350">
        <f xml:space="preserve"> Time!BA$102</f>
        <v>2063</v>
      </c>
      <c r="BB119" s="350">
        <f xml:space="preserve"> Time!BB$102</f>
        <v>2064</v>
      </c>
      <c r="BC119" s="350">
        <f xml:space="preserve"> Time!BC$102</f>
        <v>2065</v>
      </c>
      <c r="BD119" s="350">
        <f xml:space="preserve"> Time!BD$102</f>
        <v>2066</v>
      </c>
      <c r="BE119" s="350">
        <f xml:space="preserve"> Time!BE$102</f>
        <v>2067</v>
      </c>
      <c r="BF119" s="350">
        <f xml:space="preserve"> Time!BF$102</f>
        <v>2068</v>
      </c>
      <c r="BG119" s="350">
        <f xml:space="preserve"> Time!BG$102</f>
        <v>2069</v>
      </c>
      <c r="BH119" s="350">
        <f xml:space="preserve"> Time!BH$102</f>
        <v>2070</v>
      </c>
      <c r="BI119" s="350">
        <f xml:space="preserve"> Time!BI$102</f>
        <v>2071</v>
      </c>
    </row>
    <row r="120" spans="1:61" s="33" customFormat="1">
      <c r="B120" s="77"/>
      <c r="C120" s="77"/>
      <c r="D120" s="72"/>
      <c r="E120" s="199" t="s">
        <v>105</v>
      </c>
      <c r="F120" s="31"/>
      <c r="G120" s="194" t="s">
        <v>65</v>
      </c>
      <c r="H120" s="31"/>
      <c r="I120" s="397"/>
      <c r="J120" s="67" t="b">
        <f>AND( J119 &gt;= $F117, J119 &lt;= $F118)</f>
        <v>0</v>
      </c>
      <c r="K120" s="67" t="b">
        <f t="shared" ref="K120:BI120" si="33">AND( K119 &gt;= $F117, K119 &lt;= $F118)</f>
        <v>1</v>
      </c>
      <c r="L120" s="67" t="b">
        <f t="shared" si="33"/>
        <v>1</v>
      </c>
      <c r="M120" s="67" t="b">
        <f t="shared" si="33"/>
        <v>1</v>
      </c>
      <c r="N120" s="67" t="b">
        <f t="shared" si="33"/>
        <v>1</v>
      </c>
      <c r="O120" s="67" t="b">
        <f t="shared" si="33"/>
        <v>1</v>
      </c>
      <c r="P120" s="67" t="b">
        <f t="shared" si="33"/>
        <v>0</v>
      </c>
      <c r="Q120" s="67" t="b">
        <f t="shared" si="33"/>
        <v>0</v>
      </c>
      <c r="R120" s="67" t="b">
        <f t="shared" si="33"/>
        <v>0</v>
      </c>
      <c r="S120" s="67" t="b">
        <f t="shared" si="33"/>
        <v>0</v>
      </c>
      <c r="T120" s="67" t="b">
        <f t="shared" si="33"/>
        <v>0</v>
      </c>
      <c r="U120" s="67" t="b">
        <f t="shared" si="33"/>
        <v>0</v>
      </c>
      <c r="V120" s="67" t="b">
        <f t="shared" si="33"/>
        <v>0</v>
      </c>
      <c r="W120" s="67" t="b">
        <f t="shared" si="33"/>
        <v>0</v>
      </c>
      <c r="X120" s="67" t="b">
        <f t="shared" si="33"/>
        <v>0</v>
      </c>
      <c r="Y120" s="67" t="b">
        <f t="shared" si="33"/>
        <v>0</v>
      </c>
      <c r="Z120" s="67" t="b">
        <f t="shared" si="33"/>
        <v>0</v>
      </c>
      <c r="AA120" s="67" t="b">
        <f t="shared" si="33"/>
        <v>0</v>
      </c>
      <c r="AB120" s="67" t="b">
        <f t="shared" si="33"/>
        <v>0</v>
      </c>
      <c r="AC120" s="67" t="b">
        <f t="shared" si="33"/>
        <v>0</v>
      </c>
      <c r="AD120" s="67" t="b">
        <f t="shared" si="33"/>
        <v>0</v>
      </c>
      <c r="AE120" s="67" t="b">
        <f t="shared" si="33"/>
        <v>0</v>
      </c>
      <c r="AF120" s="67" t="b">
        <f t="shared" si="33"/>
        <v>0</v>
      </c>
      <c r="AG120" s="67" t="b">
        <f t="shared" si="33"/>
        <v>0</v>
      </c>
      <c r="AH120" s="67" t="b">
        <f t="shared" si="33"/>
        <v>0</v>
      </c>
      <c r="AI120" s="67" t="b">
        <f t="shared" si="33"/>
        <v>0</v>
      </c>
      <c r="AJ120" s="67" t="b">
        <f t="shared" si="33"/>
        <v>0</v>
      </c>
      <c r="AK120" s="67" t="b">
        <f t="shared" si="33"/>
        <v>0</v>
      </c>
      <c r="AL120" s="67" t="b">
        <f t="shared" si="33"/>
        <v>0</v>
      </c>
      <c r="AM120" s="67" t="b">
        <f t="shared" si="33"/>
        <v>0</v>
      </c>
      <c r="AN120" s="67" t="b">
        <f t="shared" si="33"/>
        <v>0</v>
      </c>
      <c r="AO120" s="67" t="b">
        <f t="shared" si="33"/>
        <v>0</v>
      </c>
      <c r="AP120" s="67" t="b">
        <f t="shared" si="33"/>
        <v>0</v>
      </c>
      <c r="AQ120" s="67" t="b">
        <f t="shared" si="33"/>
        <v>0</v>
      </c>
      <c r="AR120" s="67" t="b">
        <f t="shared" si="33"/>
        <v>0</v>
      </c>
      <c r="AS120" s="67" t="b">
        <f t="shared" si="33"/>
        <v>0</v>
      </c>
      <c r="AT120" s="67" t="b">
        <f t="shared" si="33"/>
        <v>0</v>
      </c>
      <c r="AU120" s="67" t="b">
        <f t="shared" si="33"/>
        <v>0</v>
      </c>
      <c r="AV120" s="67" t="b">
        <f t="shared" si="33"/>
        <v>0</v>
      </c>
      <c r="AW120" s="67" t="b">
        <f t="shared" si="33"/>
        <v>0</v>
      </c>
      <c r="AX120" s="67" t="b">
        <f t="shared" si="33"/>
        <v>0</v>
      </c>
      <c r="AY120" s="67" t="b">
        <f t="shared" si="33"/>
        <v>0</v>
      </c>
      <c r="AZ120" s="67" t="b">
        <f t="shared" si="33"/>
        <v>0</v>
      </c>
      <c r="BA120" s="67" t="b">
        <f t="shared" si="33"/>
        <v>0</v>
      </c>
      <c r="BB120" s="67" t="b">
        <f t="shared" si="33"/>
        <v>0</v>
      </c>
      <c r="BC120" s="67" t="b">
        <f t="shared" si="33"/>
        <v>0</v>
      </c>
      <c r="BD120" s="67" t="b">
        <f t="shared" si="33"/>
        <v>0</v>
      </c>
      <c r="BE120" s="67" t="b">
        <f t="shared" si="33"/>
        <v>0</v>
      </c>
      <c r="BF120" s="67" t="b">
        <f t="shared" si="33"/>
        <v>0</v>
      </c>
      <c r="BG120" s="67" t="b">
        <f t="shared" si="33"/>
        <v>0</v>
      </c>
      <c r="BH120" s="67" t="b">
        <f t="shared" si="33"/>
        <v>0</v>
      </c>
      <c r="BI120" s="67" t="b">
        <f t="shared" si="33"/>
        <v>0</v>
      </c>
    </row>
    <row r="121" spans="1:61" s="33" customFormat="1">
      <c r="B121" s="77"/>
      <c r="C121" s="77"/>
      <c r="D121" s="72"/>
      <c r="E121" s="199"/>
      <c r="F121" s="31"/>
      <c r="G121" s="199"/>
      <c r="H121" s="31"/>
      <c r="I121" s="39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row>
    <row r="122" spans="1:61" s="165" customFormat="1">
      <c r="B122" s="164"/>
      <c r="C122" s="164"/>
      <c r="D122" s="154"/>
      <c r="E122" s="199" t="str">
        <f>E$120</f>
        <v>Include in cap calculation for export 2</v>
      </c>
      <c r="F122" s="137">
        <f t="shared" ref="F122:BI122" si="34">F$120</f>
        <v>0</v>
      </c>
      <c r="G122" s="199" t="str">
        <f t="shared" si="34"/>
        <v>True/false</v>
      </c>
      <c r="H122" s="199">
        <f t="shared" si="34"/>
        <v>0</v>
      </c>
      <c r="I122" s="392">
        <f t="shared" si="34"/>
        <v>0</v>
      </c>
      <c r="J122" s="199" t="b">
        <f t="shared" si="34"/>
        <v>0</v>
      </c>
      <c r="K122" s="199" t="b">
        <f t="shared" si="34"/>
        <v>1</v>
      </c>
      <c r="L122" s="199" t="b">
        <f t="shared" si="34"/>
        <v>1</v>
      </c>
      <c r="M122" s="199" t="b">
        <f t="shared" si="34"/>
        <v>1</v>
      </c>
      <c r="N122" s="199" t="b">
        <f t="shared" si="34"/>
        <v>1</v>
      </c>
      <c r="O122" s="199" t="b">
        <f t="shared" si="34"/>
        <v>1</v>
      </c>
      <c r="P122" s="199" t="b">
        <f t="shared" si="34"/>
        <v>0</v>
      </c>
      <c r="Q122" s="199" t="b">
        <f t="shared" si="34"/>
        <v>0</v>
      </c>
      <c r="R122" s="199" t="b">
        <f t="shared" si="34"/>
        <v>0</v>
      </c>
      <c r="S122" s="199" t="b">
        <f t="shared" si="34"/>
        <v>0</v>
      </c>
      <c r="T122" s="199" t="b">
        <f t="shared" si="34"/>
        <v>0</v>
      </c>
      <c r="U122" s="199" t="b">
        <f t="shared" si="34"/>
        <v>0</v>
      </c>
      <c r="V122" s="199" t="b">
        <f t="shared" si="34"/>
        <v>0</v>
      </c>
      <c r="W122" s="199" t="b">
        <f t="shared" si="34"/>
        <v>0</v>
      </c>
      <c r="X122" s="199" t="b">
        <f t="shared" si="34"/>
        <v>0</v>
      </c>
      <c r="Y122" s="199" t="b">
        <f t="shared" si="34"/>
        <v>0</v>
      </c>
      <c r="Z122" s="199" t="b">
        <f t="shared" si="34"/>
        <v>0</v>
      </c>
      <c r="AA122" s="199" t="b">
        <f t="shared" si="34"/>
        <v>0</v>
      </c>
      <c r="AB122" s="199" t="b">
        <f t="shared" si="34"/>
        <v>0</v>
      </c>
      <c r="AC122" s="199" t="b">
        <f t="shared" si="34"/>
        <v>0</v>
      </c>
      <c r="AD122" s="199" t="b">
        <f t="shared" si="34"/>
        <v>0</v>
      </c>
      <c r="AE122" s="199" t="b">
        <f t="shared" si="34"/>
        <v>0</v>
      </c>
      <c r="AF122" s="199" t="b">
        <f t="shared" si="34"/>
        <v>0</v>
      </c>
      <c r="AG122" s="199" t="b">
        <f t="shared" si="34"/>
        <v>0</v>
      </c>
      <c r="AH122" s="199" t="b">
        <f t="shared" si="34"/>
        <v>0</v>
      </c>
      <c r="AI122" s="199" t="b">
        <f t="shared" si="34"/>
        <v>0</v>
      </c>
      <c r="AJ122" s="199" t="b">
        <f t="shared" si="34"/>
        <v>0</v>
      </c>
      <c r="AK122" s="199" t="b">
        <f t="shared" si="34"/>
        <v>0</v>
      </c>
      <c r="AL122" s="199" t="b">
        <f t="shared" si="34"/>
        <v>0</v>
      </c>
      <c r="AM122" s="199" t="b">
        <f t="shared" si="34"/>
        <v>0</v>
      </c>
      <c r="AN122" s="199" t="b">
        <f t="shared" si="34"/>
        <v>0</v>
      </c>
      <c r="AO122" s="199" t="b">
        <f t="shared" si="34"/>
        <v>0</v>
      </c>
      <c r="AP122" s="199" t="b">
        <f t="shared" si="34"/>
        <v>0</v>
      </c>
      <c r="AQ122" s="199" t="b">
        <f t="shared" si="34"/>
        <v>0</v>
      </c>
      <c r="AR122" s="199" t="b">
        <f t="shared" si="34"/>
        <v>0</v>
      </c>
      <c r="AS122" s="199" t="b">
        <f t="shared" si="34"/>
        <v>0</v>
      </c>
      <c r="AT122" s="199" t="b">
        <f t="shared" si="34"/>
        <v>0</v>
      </c>
      <c r="AU122" s="199" t="b">
        <f t="shared" si="34"/>
        <v>0</v>
      </c>
      <c r="AV122" s="199" t="b">
        <f t="shared" si="34"/>
        <v>0</v>
      </c>
      <c r="AW122" s="199" t="b">
        <f t="shared" si="34"/>
        <v>0</v>
      </c>
      <c r="AX122" s="199" t="b">
        <f t="shared" si="34"/>
        <v>0</v>
      </c>
      <c r="AY122" s="199" t="b">
        <f t="shared" si="34"/>
        <v>0</v>
      </c>
      <c r="AZ122" s="199" t="b">
        <f t="shared" si="34"/>
        <v>0</v>
      </c>
      <c r="BA122" s="199" t="b">
        <f t="shared" si="34"/>
        <v>0</v>
      </c>
      <c r="BB122" s="199" t="b">
        <f t="shared" si="34"/>
        <v>0</v>
      </c>
      <c r="BC122" s="199" t="b">
        <f t="shared" si="34"/>
        <v>0</v>
      </c>
      <c r="BD122" s="199" t="b">
        <f t="shared" si="34"/>
        <v>0</v>
      </c>
      <c r="BE122" s="199" t="b">
        <f t="shared" si="34"/>
        <v>0</v>
      </c>
      <c r="BF122" s="199" t="b">
        <f t="shared" si="34"/>
        <v>0</v>
      </c>
      <c r="BG122" s="199" t="b">
        <f t="shared" si="34"/>
        <v>0</v>
      </c>
      <c r="BH122" s="199" t="b">
        <f t="shared" si="34"/>
        <v>0</v>
      </c>
      <c r="BI122" s="199" t="b">
        <f t="shared" si="34"/>
        <v>0</v>
      </c>
    </row>
    <row r="123" spans="1:61" s="188" customFormat="1">
      <c r="A123" s="166"/>
      <c r="B123" s="161"/>
      <c r="C123" s="161"/>
      <c r="D123" s="167"/>
      <c r="E123" s="200" t="str">
        <f>E$104</f>
        <v>Discounted net revenue/(cost) for export 2</v>
      </c>
      <c r="F123" s="137">
        <f t="shared" ref="F123:BI123" si="35">F$104</f>
        <v>0</v>
      </c>
      <c r="G123" s="200" t="str">
        <f t="shared" si="35"/>
        <v>£m (real)</v>
      </c>
      <c r="H123" s="215">
        <f t="shared" si="35"/>
        <v>0</v>
      </c>
      <c r="I123" s="392">
        <f t="shared" si="35"/>
        <v>0</v>
      </c>
      <c r="J123" s="215">
        <f t="shared" si="35"/>
        <v>0</v>
      </c>
      <c r="K123" s="215">
        <f t="shared" si="35"/>
        <v>0</v>
      </c>
      <c r="L123" s="215">
        <f t="shared" si="35"/>
        <v>0</v>
      </c>
      <c r="M123" s="215">
        <f t="shared" si="35"/>
        <v>0</v>
      </c>
      <c r="N123" s="215">
        <f t="shared" si="35"/>
        <v>0</v>
      </c>
      <c r="O123" s="215">
        <f t="shared" si="35"/>
        <v>0</v>
      </c>
      <c r="P123" s="215">
        <f t="shared" si="35"/>
        <v>0</v>
      </c>
      <c r="Q123" s="215">
        <f t="shared" si="35"/>
        <v>0</v>
      </c>
      <c r="R123" s="215">
        <f t="shared" si="35"/>
        <v>0</v>
      </c>
      <c r="S123" s="215">
        <f t="shared" si="35"/>
        <v>0</v>
      </c>
      <c r="T123" s="215">
        <f t="shared" si="35"/>
        <v>0</v>
      </c>
      <c r="U123" s="215">
        <f t="shared" si="35"/>
        <v>0</v>
      </c>
      <c r="V123" s="215">
        <f t="shared" si="35"/>
        <v>0</v>
      </c>
      <c r="W123" s="215">
        <f t="shared" si="35"/>
        <v>0</v>
      </c>
      <c r="X123" s="215">
        <f t="shared" si="35"/>
        <v>0</v>
      </c>
      <c r="Y123" s="215">
        <f t="shared" si="35"/>
        <v>0</v>
      </c>
      <c r="Z123" s="215">
        <f t="shared" si="35"/>
        <v>0</v>
      </c>
      <c r="AA123" s="215">
        <f t="shared" si="35"/>
        <v>0</v>
      </c>
      <c r="AB123" s="215">
        <f t="shared" si="35"/>
        <v>0</v>
      </c>
      <c r="AC123" s="215">
        <f t="shared" si="35"/>
        <v>0</v>
      </c>
      <c r="AD123" s="215">
        <f t="shared" si="35"/>
        <v>0</v>
      </c>
      <c r="AE123" s="376">
        <f t="shared" si="35"/>
        <v>0</v>
      </c>
      <c r="AF123" s="376">
        <f t="shared" si="35"/>
        <v>0</v>
      </c>
      <c r="AG123" s="376">
        <f t="shared" si="35"/>
        <v>0</v>
      </c>
      <c r="AH123" s="376">
        <f t="shared" si="35"/>
        <v>0</v>
      </c>
      <c r="AI123" s="376">
        <f t="shared" si="35"/>
        <v>0</v>
      </c>
      <c r="AJ123" s="376">
        <f t="shared" si="35"/>
        <v>0</v>
      </c>
      <c r="AK123" s="376">
        <f t="shared" si="35"/>
        <v>0</v>
      </c>
      <c r="AL123" s="376">
        <f t="shared" si="35"/>
        <v>0</v>
      </c>
      <c r="AM123" s="376">
        <f t="shared" si="35"/>
        <v>0</v>
      </c>
      <c r="AN123" s="376">
        <f t="shared" si="35"/>
        <v>0</v>
      </c>
      <c r="AO123" s="376">
        <f t="shared" si="35"/>
        <v>0</v>
      </c>
      <c r="AP123" s="376">
        <f t="shared" si="35"/>
        <v>0</v>
      </c>
      <c r="AQ123" s="376">
        <f t="shared" si="35"/>
        <v>0</v>
      </c>
      <c r="AR123" s="376">
        <f t="shared" si="35"/>
        <v>0</v>
      </c>
      <c r="AS123" s="376">
        <f t="shared" si="35"/>
        <v>0</v>
      </c>
      <c r="AT123" s="376">
        <f t="shared" si="35"/>
        <v>0</v>
      </c>
      <c r="AU123" s="376">
        <f t="shared" si="35"/>
        <v>0</v>
      </c>
      <c r="AV123" s="376">
        <f t="shared" si="35"/>
        <v>0</v>
      </c>
      <c r="AW123" s="376">
        <f t="shared" si="35"/>
        <v>0</v>
      </c>
      <c r="AX123" s="376">
        <f t="shared" si="35"/>
        <v>0</v>
      </c>
      <c r="AY123" s="376">
        <f t="shared" si="35"/>
        <v>0</v>
      </c>
      <c r="AZ123" s="376">
        <f t="shared" si="35"/>
        <v>0</v>
      </c>
      <c r="BA123" s="376">
        <f t="shared" si="35"/>
        <v>0</v>
      </c>
      <c r="BB123" s="376">
        <f t="shared" si="35"/>
        <v>0</v>
      </c>
      <c r="BC123" s="376">
        <f t="shared" si="35"/>
        <v>0</v>
      </c>
      <c r="BD123" s="376">
        <f t="shared" si="35"/>
        <v>0</v>
      </c>
      <c r="BE123" s="376">
        <f t="shared" si="35"/>
        <v>0</v>
      </c>
      <c r="BF123" s="376">
        <f t="shared" si="35"/>
        <v>0</v>
      </c>
      <c r="BG123" s="376">
        <f t="shared" si="35"/>
        <v>0</v>
      </c>
      <c r="BH123" s="376">
        <f t="shared" si="35"/>
        <v>0</v>
      </c>
      <c r="BI123" s="376">
        <f t="shared" si="35"/>
        <v>0</v>
      </c>
    </row>
    <row r="124" spans="1:61" s="187" customFormat="1">
      <c r="A124" s="69"/>
      <c r="B124" s="78"/>
      <c r="C124" s="78"/>
      <c r="D124" s="73"/>
      <c r="E124" s="198" t="s">
        <v>106</v>
      </c>
      <c r="F124" s="182"/>
      <c r="G124" s="194" t="s">
        <v>78</v>
      </c>
      <c r="H124" s="182"/>
      <c r="I124" s="392"/>
      <c r="J124" s="185">
        <f>J122*J123</f>
        <v>0</v>
      </c>
      <c r="K124" s="185">
        <f>K122*K123</f>
        <v>0</v>
      </c>
      <c r="L124" s="185">
        <f>L122*L123</f>
        <v>0</v>
      </c>
      <c r="M124" s="185">
        <f t="shared" ref="M124:AC124" si="36">M122*M123</f>
        <v>0</v>
      </c>
      <c r="N124" s="185">
        <f t="shared" si="36"/>
        <v>0</v>
      </c>
      <c r="O124" s="185">
        <f t="shared" si="36"/>
        <v>0</v>
      </c>
      <c r="P124" s="185">
        <f t="shared" si="36"/>
        <v>0</v>
      </c>
      <c r="Q124" s="185">
        <f t="shared" si="36"/>
        <v>0</v>
      </c>
      <c r="R124" s="185">
        <f t="shared" si="36"/>
        <v>0</v>
      </c>
      <c r="S124" s="185">
        <f t="shared" si="36"/>
        <v>0</v>
      </c>
      <c r="T124" s="185">
        <f t="shared" si="36"/>
        <v>0</v>
      </c>
      <c r="U124" s="185">
        <f t="shared" si="36"/>
        <v>0</v>
      </c>
      <c r="V124" s="185">
        <f t="shared" si="36"/>
        <v>0</v>
      </c>
      <c r="W124" s="185">
        <f t="shared" si="36"/>
        <v>0</v>
      </c>
      <c r="X124" s="185">
        <f t="shared" si="36"/>
        <v>0</v>
      </c>
      <c r="Y124" s="185">
        <f t="shared" si="36"/>
        <v>0</v>
      </c>
      <c r="Z124" s="185">
        <f t="shared" si="36"/>
        <v>0</v>
      </c>
      <c r="AA124" s="185">
        <f t="shared" si="36"/>
        <v>0</v>
      </c>
      <c r="AB124" s="185">
        <f t="shared" si="36"/>
        <v>0</v>
      </c>
      <c r="AC124" s="185">
        <f t="shared" si="36"/>
        <v>0</v>
      </c>
      <c r="AD124" s="185">
        <f t="shared" ref="AD124:AR124" si="37">AD122*AD123</f>
        <v>0</v>
      </c>
      <c r="AE124" s="377">
        <f t="shared" si="37"/>
        <v>0</v>
      </c>
      <c r="AF124" s="377">
        <f t="shared" si="37"/>
        <v>0</v>
      </c>
      <c r="AG124" s="377">
        <f t="shared" si="37"/>
        <v>0</v>
      </c>
      <c r="AH124" s="377">
        <f t="shared" si="37"/>
        <v>0</v>
      </c>
      <c r="AI124" s="377">
        <f t="shared" si="37"/>
        <v>0</v>
      </c>
      <c r="AJ124" s="377">
        <f t="shared" si="37"/>
        <v>0</v>
      </c>
      <c r="AK124" s="377">
        <f t="shared" si="37"/>
        <v>0</v>
      </c>
      <c r="AL124" s="377">
        <f t="shared" si="37"/>
        <v>0</v>
      </c>
      <c r="AM124" s="377">
        <f t="shared" si="37"/>
        <v>0</v>
      </c>
      <c r="AN124" s="377">
        <f t="shared" si="37"/>
        <v>0</v>
      </c>
      <c r="AO124" s="377">
        <f t="shared" si="37"/>
        <v>0</v>
      </c>
      <c r="AP124" s="377">
        <f t="shared" si="37"/>
        <v>0</v>
      </c>
      <c r="AQ124" s="377">
        <f t="shared" si="37"/>
        <v>0</v>
      </c>
      <c r="AR124" s="377">
        <f t="shared" si="37"/>
        <v>0</v>
      </c>
      <c r="AS124" s="377">
        <f t="shared" ref="AS124:BH124" si="38">AS122*AS123</f>
        <v>0</v>
      </c>
      <c r="AT124" s="377">
        <f t="shared" si="38"/>
        <v>0</v>
      </c>
      <c r="AU124" s="377">
        <f t="shared" si="38"/>
        <v>0</v>
      </c>
      <c r="AV124" s="377">
        <f t="shared" si="38"/>
        <v>0</v>
      </c>
      <c r="AW124" s="377">
        <f t="shared" si="38"/>
        <v>0</v>
      </c>
      <c r="AX124" s="377">
        <f t="shared" si="38"/>
        <v>0</v>
      </c>
      <c r="AY124" s="377">
        <f t="shared" si="38"/>
        <v>0</v>
      </c>
      <c r="AZ124" s="377">
        <f t="shared" si="38"/>
        <v>0</v>
      </c>
      <c r="BA124" s="377">
        <f t="shared" si="38"/>
        <v>0</v>
      </c>
      <c r="BB124" s="377">
        <f t="shared" si="38"/>
        <v>0</v>
      </c>
      <c r="BC124" s="377">
        <f t="shared" si="38"/>
        <v>0</v>
      </c>
      <c r="BD124" s="377">
        <f t="shared" si="38"/>
        <v>0</v>
      </c>
      <c r="BE124" s="377">
        <f t="shared" si="38"/>
        <v>0</v>
      </c>
      <c r="BF124" s="377">
        <f t="shared" si="38"/>
        <v>0</v>
      </c>
      <c r="BG124" s="377">
        <f t="shared" si="38"/>
        <v>0</v>
      </c>
      <c r="BH124" s="377">
        <f t="shared" si="38"/>
        <v>0</v>
      </c>
      <c r="BI124" s="377">
        <f t="shared" ref="BI124" si="39">BI122*BI123</f>
        <v>0</v>
      </c>
    </row>
    <row r="125" spans="1:61">
      <c r="I125" s="392"/>
      <c r="J125" s="182"/>
      <c r="K125" s="182"/>
      <c r="L125" s="182"/>
      <c r="M125" s="182"/>
      <c r="N125" s="182"/>
      <c r="O125" s="182"/>
      <c r="P125" s="182"/>
      <c r="Q125" s="182"/>
      <c r="R125" s="182"/>
      <c r="S125" s="182"/>
      <c r="T125" s="180"/>
      <c r="U125" s="180"/>
      <c r="V125" s="180"/>
      <c r="W125" s="180"/>
      <c r="X125" s="180"/>
      <c r="Y125" s="180"/>
      <c r="Z125" s="180"/>
      <c r="AA125" s="180"/>
      <c r="AB125" s="182"/>
      <c r="AC125" s="182"/>
      <c r="AD125" s="180"/>
      <c r="AE125" s="369"/>
      <c r="AF125" s="368"/>
      <c r="AG125" s="368"/>
      <c r="AH125" s="369"/>
      <c r="AI125" s="369"/>
      <c r="AJ125" s="368"/>
      <c r="AK125" s="368"/>
      <c r="AL125" s="369"/>
      <c r="AM125" s="369"/>
      <c r="AN125" s="368"/>
      <c r="AO125" s="368"/>
      <c r="AP125" s="369"/>
      <c r="AQ125" s="369"/>
      <c r="AR125" s="368"/>
      <c r="AS125" s="369"/>
      <c r="AT125" s="369"/>
      <c r="AU125" s="368"/>
      <c r="AV125" s="369"/>
      <c r="AW125" s="369"/>
      <c r="AX125" s="368"/>
      <c r="AY125" s="369"/>
      <c r="AZ125" s="369"/>
      <c r="BA125" s="368"/>
      <c r="BB125" s="369"/>
      <c r="BC125" s="369"/>
      <c r="BD125" s="368"/>
      <c r="BE125" s="369"/>
      <c r="BF125" s="369"/>
      <c r="BG125" s="368"/>
      <c r="BH125" s="369"/>
      <c r="BI125" s="369"/>
    </row>
    <row r="126" spans="1:61" s="162" customFormat="1">
      <c r="A126" s="172"/>
      <c r="B126" s="173"/>
      <c r="C126" s="173"/>
      <c r="D126" s="174"/>
      <c r="E126" s="185" t="str">
        <f>E$124</f>
        <v>Discounted net revenue/(cost) for cap for export 2</v>
      </c>
      <c r="F126" s="137">
        <f>F$124</f>
        <v>0</v>
      </c>
      <c r="G126" s="185" t="str">
        <f t="shared" ref="G126:BI126" si="40">G$124</f>
        <v>£m (real)</v>
      </c>
      <c r="H126" s="137">
        <f t="shared" si="40"/>
        <v>0</v>
      </c>
      <c r="I126" s="392">
        <f t="shared" si="40"/>
        <v>0</v>
      </c>
      <c r="J126" s="185">
        <f t="shared" si="40"/>
        <v>0</v>
      </c>
      <c r="K126" s="185">
        <f t="shared" si="40"/>
        <v>0</v>
      </c>
      <c r="L126" s="185">
        <f t="shared" si="40"/>
        <v>0</v>
      </c>
      <c r="M126" s="185">
        <f t="shared" si="40"/>
        <v>0</v>
      </c>
      <c r="N126" s="185">
        <f t="shared" si="40"/>
        <v>0</v>
      </c>
      <c r="O126" s="185">
        <f t="shared" si="40"/>
        <v>0</v>
      </c>
      <c r="P126" s="185">
        <f t="shared" si="40"/>
        <v>0</v>
      </c>
      <c r="Q126" s="185">
        <f t="shared" si="40"/>
        <v>0</v>
      </c>
      <c r="R126" s="185">
        <f t="shared" si="40"/>
        <v>0</v>
      </c>
      <c r="S126" s="185">
        <f t="shared" si="40"/>
        <v>0</v>
      </c>
      <c r="T126" s="185">
        <f t="shared" si="40"/>
        <v>0</v>
      </c>
      <c r="U126" s="185">
        <f t="shared" si="40"/>
        <v>0</v>
      </c>
      <c r="V126" s="185">
        <f t="shared" si="40"/>
        <v>0</v>
      </c>
      <c r="W126" s="185">
        <f t="shared" si="40"/>
        <v>0</v>
      </c>
      <c r="X126" s="185">
        <f t="shared" si="40"/>
        <v>0</v>
      </c>
      <c r="Y126" s="185">
        <f t="shared" si="40"/>
        <v>0</v>
      </c>
      <c r="Z126" s="185">
        <f t="shared" si="40"/>
        <v>0</v>
      </c>
      <c r="AA126" s="185">
        <f t="shared" si="40"/>
        <v>0</v>
      </c>
      <c r="AB126" s="185">
        <f t="shared" si="40"/>
        <v>0</v>
      </c>
      <c r="AC126" s="185">
        <f t="shared" si="40"/>
        <v>0</v>
      </c>
      <c r="AD126" s="185">
        <f t="shared" si="40"/>
        <v>0</v>
      </c>
      <c r="AE126" s="377">
        <f t="shared" si="40"/>
        <v>0</v>
      </c>
      <c r="AF126" s="377">
        <f t="shared" si="40"/>
        <v>0</v>
      </c>
      <c r="AG126" s="377">
        <f t="shared" si="40"/>
        <v>0</v>
      </c>
      <c r="AH126" s="377">
        <f t="shared" si="40"/>
        <v>0</v>
      </c>
      <c r="AI126" s="377">
        <f t="shared" si="40"/>
        <v>0</v>
      </c>
      <c r="AJ126" s="377">
        <f t="shared" si="40"/>
        <v>0</v>
      </c>
      <c r="AK126" s="377">
        <f t="shared" si="40"/>
        <v>0</v>
      </c>
      <c r="AL126" s="377">
        <f t="shared" si="40"/>
        <v>0</v>
      </c>
      <c r="AM126" s="377">
        <f t="shared" si="40"/>
        <v>0</v>
      </c>
      <c r="AN126" s="377">
        <f t="shared" si="40"/>
        <v>0</v>
      </c>
      <c r="AO126" s="377">
        <f t="shared" si="40"/>
        <v>0</v>
      </c>
      <c r="AP126" s="377">
        <f t="shared" si="40"/>
        <v>0</v>
      </c>
      <c r="AQ126" s="377">
        <f t="shared" si="40"/>
        <v>0</v>
      </c>
      <c r="AR126" s="377">
        <f t="shared" si="40"/>
        <v>0</v>
      </c>
      <c r="AS126" s="377">
        <f t="shared" si="40"/>
        <v>0</v>
      </c>
      <c r="AT126" s="377">
        <f t="shared" si="40"/>
        <v>0</v>
      </c>
      <c r="AU126" s="377">
        <f t="shared" si="40"/>
        <v>0</v>
      </c>
      <c r="AV126" s="377">
        <f t="shared" si="40"/>
        <v>0</v>
      </c>
      <c r="AW126" s="377">
        <f t="shared" si="40"/>
        <v>0</v>
      </c>
      <c r="AX126" s="377">
        <f t="shared" si="40"/>
        <v>0</v>
      </c>
      <c r="AY126" s="377">
        <f t="shared" si="40"/>
        <v>0</v>
      </c>
      <c r="AZ126" s="377">
        <f t="shared" si="40"/>
        <v>0</v>
      </c>
      <c r="BA126" s="377">
        <f t="shared" si="40"/>
        <v>0</v>
      </c>
      <c r="BB126" s="377">
        <f t="shared" si="40"/>
        <v>0</v>
      </c>
      <c r="BC126" s="377">
        <f t="shared" si="40"/>
        <v>0</v>
      </c>
      <c r="BD126" s="377">
        <f t="shared" si="40"/>
        <v>0</v>
      </c>
      <c r="BE126" s="377">
        <f t="shared" si="40"/>
        <v>0</v>
      </c>
      <c r="BF126" s="377">
        <f t="shared" si="40"/>
        <v>0</v>
      </c>
      <c r="BG126" s="377">
        <f t="shared" si="40"/>
        <v>0</v>
      </c>
      <c r="BH126" s="377">
        <f t="shared" si="40"/>
        <v>0</v>
      </c>
      <c r="BI126" s="377">
        <f t="shared" si="40"/>
        <v>0</v>
      </c>
    </row>
    <row r="127" spans="1:61">
      <c r="E127" s="200" t="s">
        <v>107</v>
      </c>
      <c r="F127" s="215">
        <f>SUM(J126:BI126)</f>
        <v>0</v>
      </c>
      <c r="G127" s="201" t="s">
        <v>78</v>
      </c>
      <c r="I127" s="392"/>
    </row>
    <row r="128" spans="1:61">
      <c r="F128" s="175"/>
      <c r="I128" s="392"/>
    </row>
    <row r="129" spans="1:61">
      <c r="E129" s="198" t="str">
        <f>E$110</f>
        <v>50% of NPV of economic profit (profits above the normal return on capital) for export 2</v>
      </c>
      <c r="F129" s="185">
        <f t="shared" ref="F129:BI129" si="41">F$110</f>
        <v>0</v>
      </c>
      <c r="G129" s="185" t="str">
        <f t="shared" si="41"/>
        <v>£m (real)</v>
      </c>
      <c r="H129" s="374">
        <f t="shared" si="41"/>
        <v>0</v>
      </c>
      <c r="I129" s="392">
        <f t="shared" si="41"/>
        <v>0</v>
      </c>
      <c r="J129" s="374">
        <f t="shared" si="41"/>
        <v>0</v>
      </c>
      <c r="K129" s="374">
        <f t="shared" si="41"/>
        <v>0</v>
      </c>
      <c r="L129" s="374">
        <f t="shared" si="41"/>
        <v>0</v>
      </c>
      <c r="M129" s="374">
        <f t="shared" si="41"/>
        <v>0</v>
      </c>
      <c r="N129" s="374">
        <f t="shared" si="41"/>
        <v>0</v>
      </c>
      <c r="O129" s="374">
        <f t="shared" si="41"/>
        <v>0</v>
      </c>
      <c r="P129" s="374">
        <f t="shared" si="41"/>
        <v>0</v>
      </c>
      <c r="Q129" s="374">
        <f t="shared" si="41"/>
        <v>0</v>
      </c>
      <c r="R129" s="374">
        <f t="shared" si="41"/>
        <v>0</v>
      </c>
      <c r="S129" s="374">
        <f t="shared" si="41"/>
        <v>0</v>
      </c>
      <c r="T129" s="374">
        <f t="shared" si="41"/>
        <v>0</v>
      </c>
      <c r="U129" s="374">
        <f t="shared" si="41"/>
        <v>0</v>
      </c>
      <c r="V129" s="374">
        <f t="shared" si="41"/>
        <v>0</v>
      </c>
      <c r="W129" s="374">
        <f t="shared" si="41"/>
        <v>0</v>
      </c>
      <c r="X129" s="374">
        <f t="shared" si="41"/>
        <v>0</v>
      </c>
      <c r="Y129" s="374">
        <f t="shared" si="41"/>
        <v>0</v>
      </c>
      <c r="Z129" s="374">
        <f t="shared" si="41"/>
        <v>0</v>
      </c>
      <c r="AA129" s="374">
        <f t="shared" si="41"/>
        <v>0</v>
      </c>
      <c r="AB129" s="374">
        <f t="shared" si="41"/>
        <v>0</v>
      </c>
      <c r="AC129" s="374">
        <f t="shared" si="41"/>
        <v>0</v>
      </c>
      <c r="AD129" s="374">
        <f t="shared" si="41"/>
        <v>0</v>
      </c>
      <c r="AE129" s="374">
        <f t="shared" si="41"/>
        <v>0</v>
      </c>
      <c r="AF129" s="374">
        <f t="shared" si="41"/>
        <v>0</v>
      </c>
      <c r="AG129" s="374">
        <f t="shared" si="41"/>
        <v>0</v>
      </c>
      <c r="AH129" s="374">
        <f t="shared" si="41"/>
        <v>0</v>
      </c>
      <c r="AI129" s="374">
        <f t="shared" si="41"/>
        <v>0</v>
      </c>
      <c r="AJ129" s="374">
        <f t="shared" si="41"/>
        <v>0</v>
      </c>
      <c r="AK129" s="374">
        <f t="shared" si="41"/>
        <v>0</v>
      </c>
      <c r="AL129" s="374">
        <f t="shared" si="41"/>
        <v>0</v>
      </c>
      <c r="AM129" s="374">
        <f t="shared" si="41"/>
        <v>0</v>
      </c>
      <c r="AN129" s="374">
        <f t="shared" si="41"/>
        <v>0</v>
      </c>
      <c r="AO129" s="374">
        <f t="shared" si="41"/>
        <v>0</v>
      </c>
      <c r="AP129" s="374">
        <f t="shared" si="41"/>
        <v>0</v>
      </c>
      <c r="AQ129" s="374">
        <f t="shared" si="41"/>
        <v>0</v>
      </c>
      <c r="AR129" s="374">
        <f t="shared" si="41"/>
        <v>0</v>
      </c>
      <c r="AS129" s="374">
        <f t="shared" si="41"/>
        <v>0</v>
      </c>
      <c r="AT129" s="374">
        <f t="shared" si="41"/>
        <v>0</v>
      </c>
      <c r="AU129" s="374">
        <f t="shared" si="41"/>
        <v>0</v>
      </c>
      <c r="AV129" s="374">
        <f t="shared" si="41"/>
        <v>0</v>
      </c>
      <c r="AW129" s="374">
        <f t="shared" si="41"/>
        <v>0</v>
      </c>
      <c r="AX129" s="374">
        <f t="shared" si="41"/>
        <v>0</v>
      </c>
      <c r="AY129" s="374">
        <f t="shared" si="41"/>
        <v>0</v>
      </c>
      <c r="AZ129" s="374">
        <f t="shared" si="41"/>
        <v>0</v>
      </c>
      <c r="BA129" s="374">
        <f t="shared" si="41"/>
        <v>0</v>
      </c>
      <c r="BB129" s="374">
        <f t="shared" si="41"/>
        <v>0</v>
      </c>
      <c r="BC129" s="374">
        <f t="shared" si="41"/>
        <v>0</v>
      </c>
      <c r="BD129" s="374">
        <f t="shared" si="41"/>
        <v>0</v>
      </c>
      <c r="BE129" s="374">
        <f t="shared" si="41"/>
        <v>0</v>
      </c>
      <c r="BF129" s="374">
        <f t="shared" si="41"/>
        <v>0</v>
      </c>
      <c r="BG129" s="374">
        <f t="shared" si="41"/>
        <v>0</v>
      </c>
      <c r="BH129" s="374">
        <f t="shared" si="41"/>
        <v>0</v>
      </c>
      <c r="BI129" s="374">
        <f t="shared" si="41"/>
        <v>0</v>
      </c>
    </row>
    <row r="130" spans="1:61">
      <c r="E130" s="198" t="str">
        <f>E$127</f>
        <v>Sum of discounted net revenue/(cost) for cap for export 2</v>
      </c>
      <c r="F130" s="373">
        <f t="shared" ref="F130:BI130" si="42">F$127</f>
        <v>0</v>
      </c>
      <c r="G130" s="372" t="str">
        <f t="shared" si="42"/>
        <v>£m (real)</v>
      </c>
      <c r="H130" s="375">
        <f t="shared" si="42"/>
        <v>0</v>
      </c>
      <c r="I130" s="402">
        <f t="shared" si="42"/>
        <v>0</v>
      </c>
      <c r="J130" s="375">
        <f t="shared" si="42"/>
        <v>0</v>
      </c>
      <c r="K130" s="375">
        <f t="shared" si="42"/>
        <v>0</v>
      </c>
      <c r="L130" s="375">
        <f t="shared" si="42"/>
        <v>0</v>
      </c>
      <c r="M130" s="375">
        <f t="shared" si="42"/>
        <v>0</v>
      </c>
      <c r="N130" s="375">
        <f t="shared" si="42"/>
        <v>0</v>
      </c>
      <c r="O130" s="375">
        <f t="shared" si="42"/>
        <v>0</v>
      </c>
      <c r="P130" s="375">
        <f t="shared" si="42"/>
        <v>0</v>
      </c>
      <c r="Q130" s="375">
        <f t="shared" si="42"/>
        <v>0</v>
      </c>
      <c r="R130" s="375">
        <f t="shared" si="42"/>
        <v>0</v>
      </c>
      <c r="S130" s="375">
        <f t="shared" si="42"/>
        <v>0</v>
      </c>
      <c r="T130" s="375">
        <f t="shared" si="42"/>
        <v>0</v>
      </c>
      <c r="U130" s="375">
        <f t="shared" si="42"/>
        <v>0</v>
      </c>
      <c r="V130" s="375">
        <f t="shared" si="42"/>
        <v>0</v>
      </c>
      <c r="W130" s="375">
        <f t="shared" si="42"/>
        <v>0</v>
      </c>
      <c r="X130" s="375">
        <f t="shared" si="42"/>
        <v>0</v>
      </c>
      <c r="Y130" s="375">
        <f t="shared" si="42"/>
        <v>0</v>
      </c>
      <c r="Z130" s="375">
        <f t="shared" si="42"/>
        <v>0</v>
      </c>
      <c r="AA130" s="375">
        <f t="shared" si="42"/>
        <v>0</v>
      </c>
      <c r="AB130" s="375">
        <f t="shared" si="42"/>
        <v>0</v>
      </c>
      <c r="AC130" s="375">
        <f t="shared" si="42"/>
        <v>0</v>
      </c>
      <c r="AD130" s="375">
        <f t="shared" si="42"/>
        <v>0</v>
      </c>
      <c r="AE130" s="375">
        <f t="shared" si="42"/>
        <v>0</v>
      </c>
      <c r="AF130" s="375">
        <f t="shared" si="42"/>
        <v>0</v>
      </c>
      <c r="AG130" s="375">
        <f t="shared" si="42"/>
        <v>0</v>
      </c>
      <c r="AH130" s="375">
        <f t="shared" si="42"/>
        <v>0</v>
      </c>
      <c r="AI130" s="375">
        <f t="shared" si="42"/>
        <v>0</v>
      </c>
      <c r="AJ130" s="375">
        <f t="shared" si="42"/>
        <v>0</v>
      </c>
      <c r="AK130" s="375">
        <f t="shared" si="42"/>
        <v>0</v>
      </c>
      <c r="AL130" s="375">
        <f t="shared" si="42"/>
        <v>0</v>
      </c>
      <c r="AM130" s="375">
        <f t="shared" si="42"/>
        <v>0</v>
      </c>
      <c r="AN130" s="375">
        <f t="shared" si="42"/>
        <v>0</v>
      </c>
      <c r="AO130" s="375">
        <f t="shared" si="42"/>
        <v>0</v>
      </c>
      <c r="AP130" s="375">
        <f t="shared" si="42"/>
        <v>0</v>
      </c>
      <c r="AQ130" s="375">
        <f t="shared" si="42"/>
        <v>0</v>
      </c>
      <c r="AR130" s="375">
        <f t="shared" si="42"/>
        <v>0</v>
      </c>
      <c r="AS130" s="375">
        <f t="shared" si="42"/>
        <v>0</v>
      </c>
      <c r="AT130" s="375">
        <f t="shared" si="42"/>
        <v>0</v>
      </c>
      <c r="AU130" s="375">
        <f t="shared" si="42"/>
        <v>0</v>
      </c>
      <c r="AV130" s="375">
        <f t="shared" si="42"/>
        <v>0</v>
      </c>
      <c r="AW130" s="375">
        <f t="shared" si="42"/>
        <v>0</v>
      </c>
      <c r="AX130" s="375">
        <f t="shared" si="42"/>
        <v>0</v>
      </c>
      <c r="AY130" s="375">
        <f t="shared" si="42"/>
        <v>0</v>
      </c>
      <c r="AZ130" s="375">
        <f t="shared" si="42"/>
        <v>0</v>
      </c>
      <c r="BA130" s="375">
        <f t="shared" si="42"/>
        <v>0</v>
      </c>
      <c r="BB130" s="375">
        <f t="shared" si="42"/>
        <v>0</v>
      </c>
      <c r="BC130" s="375">
        <f t="shared" si="42"/>
        <v>0</v>
      </c>
      <c r="BD130" s="375">
        <f t="shared" si="42"/>
        <v>0</v>
      </c>
      <c r="BE130" s="375">
        <f t="shared" si="42"/>
        <v>0</v>
      </c>
      <c r="BF130" s="375">
        <f t="shared" si="42"/>
        <v>0</v>
      </c>
      <c r="BG130" s="375">
        <f t="shared" si="42"/>
        <v>0</v>
      </c>
      <c r="BH130" s="375">
        <f t="shared" si="42"/>
        <v>0</v>
      </c>
      <c r="BI130" s="375">
        <f t="shared" si="42"/>
        <v>0</v>
      </c>
    </row>
    <row r="131" spans="1:61">
      <c r="A131" s="229"/>
      <c r="B131" s="95"/>
      <c r="C131" s="95"/>
      <c r="D131" s="91"/>
      <c r="E131" s="198" t="s">
        <v>108</v>
      </c>
      <c r="F131" s="182">
        <f>MAX(MIN(F129,F130),0)</f>
        <v>0</v>
      </c>
      <c r="G131" s="198" t="s">
        <v>78</v>
      </c>
      <c r="I131" s="392"/>
    </row>
    <row r="132" spans="1:61">
      <c r="E132" s="202"/>
      <c r="F132" s="189"/>
      <c r="G132" s="202"/>
      <c r="I132" s="392"/>
    </row>
    <row r="133" spans="1:61">
      <c r="E133" s="194" t="str">
        <f>E$129</f>
        <v>50% of NPV of economic profit (profits above the normal return on capital) for export 2</v>
      </c>
      <c r="F133" s="182">
        <f t="shared" ref="F133:BI133" si="43">F$129</f>
        <v>0</v>
      </c>
      <c r="G133" s="182" t="str">
        <f t="shared" si="43"/>
        <v>£m (real)</v>
      </c>
      <c r="H133" s="368">
        <f t="shared" si="43"/>
        <v>0</v>
      </c>
      <c r="I133" s="403">
        <f t="shared" si="43"/>
        <v>0</v>
      </c>
      <c r="J133" s="368">
        <f t="shared" si="43"/>
        <v>0</v>
      </c>
      <c r="K133" s="368">
        <f t="shared" si="43"/>
        <v>0</v>
      </c>
      <c r="L133" s="368">
        <f t="shared" si="43"/>
        <v>0</v>
      </c>
      <c r="M133" s="368">
        <f t="shared" si="43"/>
        <v>0</v>
      </c>
      <c r="N133" s="368">
        <f t="shared" si="43"/>
        <v>0</v>
      </c>
      <c r="O133" s="368">
        <f t="shared" si="43"/>
        <v>0</v>
      </c>
      <c r="P133" s="368">
        <f t="shared" si="43"/>
        <v>0</v>
      </c>
      <c r="Q133" s="368">
        <f t="shared" si="43"/>
        <v>0</v>
      </c>
      <c r="R133" s="368">
        <f t="shared" si="43"/>
        <v>0</v>
      </c>
      <c r="S133" s="368">
        <f t="shared" si="43"/>
        <v>0</v>
      </c>
      <c r="T133" s="368">
        <f t="shared" si="43"/>
        <v>0</v>
      </c>
      <c r="U133" s="368">
        <f t="shared" si="43"/>
        <v>0</v>
      </c>
      <c r="V133" s="368">
        <f t="shared" si="43"/>
        <v>0</v>
      </c>
      <c r="W133" s="368">
        <f t="shared" si="43"/>
        <v>0</v>
      </c>
      <c r="X133" s="368">
        <f t="shared" si="43"/>
        <v>0</v>
      </c>
      <c r="Y133" s="368">
        <f t="shared" si="43"/>
        <v>0</v>
      </c>
      <c r="Z133" s="368">
        <f t="shared" si="43"/>
        <v>0</v>
      </c>
      <c r="AA133" s="368">
        <f t="shared" si="43"/>
        <v>0</v>
      </c>
      <c r="AB133" s="368">
        <f t="shared" si="43"/>
        <v>0</v>
      </c>
      <c r="AC133" s="368">
        <f t="shared" si="43"/>
        <v>0</v>
      </c>
      <c r="AD133" s="368">
        <f t="shared" si="43"/>
        <v>0</v>
      </c>
      <c r="AE133" s="368">
        <f t="shared" si="43"/>
        <v>0</v>
      </c>
      <c r="AF133" s="368">
        <f t="shared" si="43"/>
        <v>0</v>
      </c>
      <c r="AG133" s="368">
        <f t="shared" si="43"/>
        <v>0</v>
      </c>
      <c r="AH133" s="368">
        <f t="shared" si="43"/>
        <v>0</v>
      </c>
      <c r="AI133" s="368">
        <f t="shared" si="43"/>
        <v>0</v>
      </c>
      <c r="AJ133" s="368">
        <f t="shared" si="43"/>
        <v>0</v>
      </c>
      <c r="AK133" s="368">
        <f t="shared" si="43"/>
        <v>0</v>
      </c>
      <c r="AL133" s="368">
        <f t="shared" si="43"/>
        <v>0</v>
      </c>
      <c r="AM133" s="368">
        <f t="shared" si="43"/>
        <v>0</v>
      </c>
      <c r="AN133" s="368">
        <f t="shared" si="43"/>
        <v>0</v>
      </c>
      <c r="AO133" s="368">
        <f t="shared" si="43"/>
        <v>0</v>
      </c>
      <c r="AP133" s="368">
        <f t="shared" si="43"/>
        <v>0</v>
      </c>
      <c r="AQ133" s="368">
        <f t="shared" si="43"/>
        <v>0</v>
      </c>
      <c r="AR133" s="368">
        <f t="shared" si="43"/>
        <v>0</v>
      </c>
      <c r="AS133" s="368">
        <f t="shared" si="43"/>
        <v>0</v>
      </c>
      <c r="AT133" s="368">
        <f t="shared" si="43"/>
        <v>0</v>
      </c>
      <c r="AU133" s="368">
        <f t="shared" si="43"/>
        <v>0</v>
      </c>
      <c r="AV133" s="368">
        <f t="shared" si="43"/>
        <v>0</v>
      </c>
      <c r="AW133" s="368">
        <f t="shared" si="43"/>
        <v>0</v>
      </c>
      <c r="AX133" s="368">
        <f t="shared" si="43"/>
        <v>0</v>
      </c>
      <c r="AY133" s="368">
        <f t="shared" si="43"/>
        <v>0</v>
      </c>
      <c r="AZ133" s="368">
        <f t="shared" si="43"/>
        <v>0</v>
      </c>
      <c r="BA133" s="368">
        <f t="shared" si="43"/>
        <v>0</v>
      </c>
      <c r="BB133" s="368">
        <f t="shared" si="43"/>
        <v>0</v>
      </c>
      <c r="BC133" s="368">
        <f t="shared" si="43"/>
        <v>0</v>
      </c>
      <c r="BD133" s="368">
        <f t="shared" si="43"/>
        <v>0</v>
      </c>
      <c r="BE133" s="368">
        <f t="shared" si="43"/>
        <v>0</v>
      </c>
      <c r="BF133" s="368">
        <f t="shared" si="43"/>
        <v>0</v>
      </c>
      <c r="BG133" s="368">
        <f t="shared" si="43"/>
        <v>0</v>
      </c>
      <c r="BH133" s="368">
        <f t="shared" si="43"/>
        <v>0</v>
      </c>
      <c r="BI133" s="368">
        <f t="shared" si="43"/>
        <v>0</v>
      </c>
    </row>
    <row r="134" spans="1:61">
      <c r="E134" s="194" t="str">
        <f>E$131</f>
        <v>Export incentive for export 2 to be paid at PR24</v>
      </c>
      <c r="F134" s="373">
        <f t="shared" ref="F134:BI134" si="44">F$131</f>
        <v>0</v>
      </c>
      <c r="G134" s="373" t="str">
        <f t="shared" si="44"/>
        <v>£m (real)</v>
      </c>
      <c r="H134" s="373">
        <f t="shared" si="44"/>
        <v>0</v>
      </c>
      <c r="I134" s="402">
        <f t="shared" si="44"/>
        <v>0</v>
      </c>
      <c r="J134" s="373">
        <f t="shared" si="44"/>
        <v>0</v>
      </c>
      <c r="K134" s="373">
        <f t="shared" si="44"/>
        <v>0</v>
      </c>
      <c r="L134" s="373">
        <f t="shared" si="44"/>
        <v>0</v>
      </c>
      <c r="M134" s="373">
        <f t="shared" si="44"/>
        <v>0</v>
      </c>
      <c r="N134" s="373">
        <f t="shared" si="44"/>
        <v>0</v>
      </c>
      <c r="O134" s="373">
        <f t="shared" si="44"/>
        <v>0</v>
      </c>
      <c r="P134" s="373">
        <f t="shared" si="44"/>
        <v>0</v>
      </c>
      <c r="Q134" s="373">
        <f t="shared" si="44"/>
        <v>0</v>
      </c>
      <c r="R134" s="373">
        <f t="shared" si="44"/>
        <v>0</v>
      </c>
      <c r="S134" s="373">
        <f t="shared" si="44"/>
        <v>0</v>
      </c>
      <c r="T134" s="373">
        <f t="shared" si="44"/>
        <v>0</v>
      </c>
      <c r="U134" s="373">
        <f t="shared" si="44"/>
        <v>0</v>
      </c>
      <c r="V134" s="373">
        <f t="shared" si="44"/>
        <v>0</v>
      </c>
      <c r="W134" s="373">
        <f t="shared" si="44"/>
        <v>0</v>
      </c>
      <c r="X134" s="373">
        <f t="shared" si="44"/>
        <v>0</v>
      </c>
      <c r="Y134" s="373">
        <f t="shared" si="44"/>
        <v>0</v>
      </c>
      <c r="Z134" s="373">
        <f t="shared" si="44"/>
        <v>0</v>
      </c>
      <c r="AA134" s="373">
        <f t="shared" si="44"/>
        <v>0</v>
      </c>
      <c r="AB134" s="373">
        <f t="shared" si="44"/>
        <v>0</v>
      </c>
      <c r="AC134" s="373">
        <f t="shared" si="44"/>
        <v>0</v>
      </c>
      <c r="AD134" s="373">
        <f t="shared" si="44"/>
        <v>0</v>
      </c>
      <c r="AE134" s="373">
        <f t="shared" si="44"/>
        <v>0</v>
      </c>
      <c r="AF134" s="373">
        <f t="shared" si="44"/>
        <v>0</v>
      </c>
      <c r="AG134" s="373">
        <f t="shared" si="44"/>
        <v>0</v>
      </c>
      <c r="AH134" s="373">
        <f t="shared" si="44"/>
        <v>0</v>
      </c>
      <c r="AI134" s="373">
        <f t="shared" si="44"/>
        <v>0</v>
      </c>
      <c r="AJ134" s="373">
        <f t="shared" si="44"/>
        <v>0</v>
      </c>
      <c r="AK134" s="373">
        <f t="shared" si="44"/>
        <v>0</v>
      </c>
      <c r="AL134" s="373">
        <f t="shared" si="44"/>
        <v>0</v>
      </c>
      <c r="AM134" s="373">
        <f t="shared" si="44"/>
        <v>0</v>
      </c>
      <c r="AN134" s="373">
        <f t="shared" si="44"/>
        <v>0</v>
      </c>
      <c r="AO134" s="373">
        <f t="shared" si="44"/>
        <v>0</v>
      </c>
      <c r="AP134" s="373">
        <f t="shared" si="44"/>
        <v>0</v>
      </c>
      <c r="AQ134" s="373">
        <f t="shared" si="44"/>
        <v>0</v>
      </c>
      <c r="AR134" s="373">
        <f t="shared" si="44"/>
        <v>0</v>
      </c>
      <c r="AS134" s="373">
        <f t="shared" si="44"/>
        <v>0</v>
      </c>
      <c r="AT134" s="373">
        <f t="shared" si="44"/>
        <v>0</v>
      </c>
      <c r="AU134" s="373">
        <f t="shared" si="44"/>
        <v>0</v>
      </c>
      <c r="AV134" s="373">
        <f t="shared" si="44"/>
        <v>0</v>
      </c>
      <c r="AW134" s="373">
        <f t="shared" si="44"/>
        <v>0</v>
      </c>
      <c r="AX134" s="373">
        <f t="shared" si="44"/>
        <v>0</v>
      </c>
      <c r="AY134" s="373">
        <f t="shared" si="44"/>
        <v>0</v>
      </c>
      <c r="AZ134" s="373">
        <f t="shared" si="44"/>
        <v>0</v>
      </c>
      <c r="BA134" s="373">
        <f t="shared" si="44"/>
        <v>0</v>
      </c>
      <c r="BB134" s="373">
        <f t="shared" si="44"/>
        <v>0</v>
      </c>
      <c r="BC134" s="373">
        <f t="shared" si="44"/>
        <v>0</v>
      </c>
      <c r="BD134" s="373">
        <f t="shared" si="44"/>
        <v>0</v>
      </c>
      <c r="BE134" s="373">
        <f t="shared" si="44"/>
        <v>0</v>
      </c>
      <c r="BF134" s="373">
        <f t="shared" si="44"/>
        <v>0</v>
      </c>
      <c r="BG134" s="373">
        <f t="shared" si="44"/>
        <v>0</v>
      </c>
      <c r="BH134" s="373">
        <f t="shared" si="44"/>
        <v>0</v>
      </c>
      <c r="BI134" s="373">
        <f t="shared" si="44"/>
        <v>0</v>
      </c>
    </row>
    <row r="135" spans="1:61">
      <c r="A135" s="229"/>
      <c r="B135" s="95"/>
      <c r="C135" s="95"/>
      <c r="D135" s="91"/>
      <c r="E135" s="198" t="s">
        <v>109</v>
      </c>
      <c r="F135" s="182">
        <f>MAX(0,F133-F134)</f>
        <v>0</v>
      </c>
      <c r="G135" s="194" t="s">
        <v>78</v>
      </c>
      <c r="I135" s="392"/>
    </row>
    <row r="136" spans="1:61">
      <c r="E136" s="202"/>
      <c r="F136" s="189"/>
      <c r="G136" s="203"/>
      <c r="I136" s="392"/>
    </row>
    <row r="137" spans="1:61">
      <c r="B137" s="95" t="s">
        <v>92</v>
      </c>
      <c r="E137" s="202"/>
      <c r="F137" s="189"/>
      <c r="G137" s="202"/>
      <c r="I137" s="392"/>
    </row>
    <row r="138" spans="1:61">
      <c r="E138" s="198" t="str">
        <f>E$131</f>
        <v>Export incentive for export 2 to be paid at PR24</v>
      </c>
      <c r="F138" s="373">
        <f t="shared" ref="F138:BI138" si="45">F$131</f>
        <v>0</v>
      </c>
      <c r="G138" s="373" t="str">
        <f t="shared" si="45"/>
        <v>£m (real)</v>
      </c>
      <c r="H138" s="373">
        <f t="shared" si="45"/>
        <v>0</v>
      </c>
      <c r="I138" s="402">
        <f t="shared" si="45"/>
        <v>0</v>
      </c>
      <c r="J138" s="373">
        <f t="shared" si="45"/>
        <v>0</v>
      </c>
      <c r="K138" s="373">
        <f t="shared" si="45"/>
        <v>0</v>
      </c>
      <c r="L138" s="373">
        <f t="shared" si="45"/>
        <v>0</v>
      </c>
      <c r="M138" s="373">
        <f t="shared" si="45"/>
        <v>0</v>
      </c>
      <c r="N138" s="373">
        <f t="shared" si="45"/>
        <v>0</v>
      </c>
      <c r="O138" s="373">
        <f t="shared" si="45"/>
        <v>0</v>
      </c>
      <c r="P138" s="373">
        <f t="shared" si="45"/>
        <v>0</v>
      </c>
      <c r="Q138" s="373">
        <f t="shared" si="45"/>
        <v>0</v>
      </c>
      <c r="R138" s="373">
        <f t="shared" si="45"/>
        <v>0</v>
      </c>
      <c r="S138" s="373">
        <f t="shared" si="45"/>
        <v>0</v>
      </c>
      <c r="T138" s="373">
        <f t="shared" si="45"/>
        <v>0</v>
      </c>
      <c r="U138" s="373">
        <f t="shared" si="45"/>
        <v>0</v>
      </c>
      <c r="V138" s="373">
        <f t="shared" si="45"/>
        <v>0</v>
      </c>
      <c r="W138" s="373">
        <f t="shared" si="45"/>
        <v>0</v>
      </c>
      <c r="X138" s="373">
        <f t="shared" si="45"/>
        <v>0</v>
      </c>
      <c r="Y138" s="373">
        <f t="shared" si="45"/>
        <v>0</v>
      </c>
      <c r="Z138" s="373">
        <f t="shared" si="45"/>
        <v>0</v>
      </c>
      <c r="AA138" s="373">
        <f t="shared" si="45"/>
        <v>0</v>
      </c>
      <c r="AB138" s="373">
        <f t="shared" si="45"/>
        <v>0</v>
      </c>
      <c r="AC138" s="373">
        <f t="shared" si="45"/>
        <v>0</v>
      </c>
      <c r="AD138" s="373">
        <f t="shared" si="45"/>
        <v>0</v>
      </c>
      <c r="AE138" s="373">
        <f t="shared" si="45"/>
        <v>0</v>
      </c>
      <c r="AF138" s="373">
        <f t="shared" si="45"/>
        <v>0</v>
      </c>
      <c r="AG138" s="373">
        <f t="shared" si="45"/>
        <v>0</v>
      </c>
      <c r="AH138" s="373">
        <f t="shared" si="45"/>
        <v>0</v>
      </c>
      <c r="AI138" s="373">
        <f t="shared" si="45"/>
        <v>0</v>
      </c>
      <c r="AJ138" s="373">
        <f t="shared" si="45"/>
        <v>0</v>
      </c>
      <c r="AK138" s="373">
        <f t="shared" si="45"/>
        <v>0</v>
      </c>
      <c r="AL138" s="373">
        <f t="shared" si="45"/>
        <v>0</v>
      </c>
      <c r="AM138" s="373">
        <f t="shared" si="45"/>
        <v>0</v>
      </c>
      <c r="AN138" s="373">
        <f t="shared" si="45"/>
        <v>0</v>
      </c>
      <c r="AO138" s="373">
        <f t="shared" si="45"/>
        <v>0</v>
      </c>
      <c r="AP138" s="373">
        <f t="shared" si="45"/>
        <v>0</v>
      </c>
      <c r="AQ138" s="373">
        <f t="shared" si="45"/>
        <v>0</v>
      </c>
      <c r="AR138" s="373">
        <f t="shared" si="45"/>
        <v>0</v>
      </c>
      <c r="AS138" s="373">
        <f t="shared" si="45"/>
        <v>0</v>
      </c>
      <c r="AT138" s="373">
        <f t="shared" si="45"/>
        <v>0</v>
      </c>
      <c r="AU138" s="373">
        <f t="shared" si="45"/>
        <v>0</v>
      </c>
      <c r="AV138" s="373">
        <f t="shared" si="45"/>
        <v>0</v>
      </c>
      <c r="AW138" s="373">
        <f t="shared" si="45"/>
        <v>0</v>
      </c>
      <c r="AX138" s="373">
        <f t="shared" si="45"/>
        <v>0</v>
      </c>
      <c r="AY138" s="373">
        <f t="shared" si="45"/>
        <v>0</v>
      </c>
      <c r="AZ138" s="373">
        <f t="shared" si="45"/>
        <v>0</v>
      </c>
      <c r="BA138" s="373">
        <f t="shared" si="45"/>
        <v>0</v>
      </c>
      <c r="BB138" s="373">
        <f t="shared" si="45"/>
        <v>0</v>
      </c>
      <c r="BC138" s="373">
        <f t="shared" si="45"/>
        <v>0</v>
      </c>
      <c r="BD138" s="373">
        <f t="shared" si="45"/>
        <v>0</v>
      </c>
      <c r="BE138" s="373">
        <f t="shared" si="45"/>
        <v>0</v>
      </c>
      <c r="BF138" s="373">
        <f t="shared" si="45"/>
        <v>0</v>
      </c>
      <c r="BG138" s="373">
        <f t="shared" si="45"/>
        <v>0</v>
      </c>
      <c r="BH138" s="373">
        <f t="shared" si="45"/>
        <v>0</v>
      </c>
      <c r="BI138" s="373">
        <f t="shared" si="45"/>
        <v>0</v>
      </c>
    </row>
    <row r="139" spans="1:61">
      <c r="E139" s="198" t="s">
        <v>110</v>
      </c>
      <c r="F139" s="182">
        <f xml:space="preserve"> F$68 * $F112</f>
        <v>0</v>
      </c>
      <c r="G139" s="198" t="s">
        <v>78</v>
      </c>
      <c r="I139" s="392"/>
    </row>
    <row r="140" spans="1:61">
      <c r="E140" s="198" t="s">
        <v>111</v>
      </c>
      <c r="F140" s="182">
        <f xml:space="preserve"> F$68 * $F113</f>
        <v>0</v>
      </c>
      <c r="G140" s="198" t="s">
        <v>78</v>
      </c>
      <c r="I140" s="392"/>
    </row>
    <row r="141" spans="1:61">
      <c r="E141" s="198"/>
      <c r="F141" s="185"/>
      <c r="G141" s="198"/>
      <c r="I141" s="392"/>
    </row>
    <row r="142" spans="1:61">
      <c r="B142" s="78" t="s">
        <v>95</v>
      </c>
      <c r="E142" s="198"/>
      <c r="F142" s="182"/>
      <c r="G142" s="198"/>
      <c r="I142" s="392"/>
    </row>
    <row r="143" spans="1:61">
      <c r="E143" s="202"/>
      <c r="F143" s="182"/>
      <c r="G143" s="198"/>
      <c r="I143" s="392"/>
    </row>
    <row r="144" spans="1:61">
      <c r="E144" s="198" t="str">
        <f>E$12</f>
        <v>Does the company have an Ofwat-approved trading and procurement code?</v>
      </c>
      <c r="F144" s="198">
        <f t="shared" ref="F144:BI144" si="46">F$12</f>
        <v>0</v>
      </c>
      <c r="G144" s="198" t="str">
        <f t="shared" si="46"/>
        <v>True/false</v>
      </c>
      <c r="H144" s="374">
        <f t="shared" si="46"/>
        <v>0</v>
      </c>
      <c r="I144" s="392">
        <f t="shared" si="46"/>
        <v>0</v>
      </c>
      <c r="J144" s="374">
        <f t="shared" si="46"/>
        <v>0</v>
      </c>
      <c r="K144" s="374">
        <f t="shared" si="46"/>
        <v>0</v>
      </c>
      <c r="L144" s="374">
        <f t="shared" si="46"/>
        <v>0</v>
      </c>
      <c r="M144" s="374">
        <f t="shared" si="46"/>
        <v>0</v>
      </c>
      <c r="N144" s="374">
        <f t="shared" si="46"/>
        <v>0</v>
      </c>
      <c r="O144" s="374">
        <f t="shared" si="46"/>
        <v>0</v>
      </c>
      <c r="P144" s="374">
        <f t="shared" si="46"/>
        <v>0</v>
      </c>
      <c r="Q144" s="374">
        <f t="shared" si="46"/>
        <v>0</v>
      </c>
      <c r="R144" s="374">
        <f t="shared" si="46"/>
        <v>0</v>
      </c>
      <c r="S144" s="374">
        <f t="shared" si="46"/>
        <v>0</v>
      </c>
      <c r="T144" s="374">
        <f t="shared" si="46"/>
        <v>0</v>
      </c>
      <c r="U144" s="374">
        <f t="shared" si="46"/>
        <v>0</v>
      </c>
      <c r="V144" s="374">
        <f t="shared" si="46"/>
        <v>0</v>
      </c>
      <c r="W144" s="374">
        <f t="shared" si="46"/>
        <v>0</v>
      </c>
      <c r="X144" s="374">
        <f t="shared" si="46"/>
        <v>0</v>
      </c>
      <c r="Y144" s="374">
        <f t="shared" si="46"/>
        <v>0</v>
      </c>
      <c r="Z144" s="374">
        <f t="shared" si="46"/>
        <v>0</v>
      </c>
      <c r="AA144" s="374">
        <f t="shared" si="46"/>
        <v>0</v>
      </c>
      <c r="AB144" s="374">
        <f t="shared" si="46"/>
        <v>0</v>
      </c>
      <c r="AC144" s="374">
        <f t="shared" si="46"/>
        <v>0</v>
      </c>
      <c r="AD144" s="374">
        <f t="shared" si="46"/>
        <v>0</v>
      </c>
      <c r="AE144" s="374">
        <f t="shared" si="46"/>
        <v>0</v>
      </c>
      <c r="AF144" s="374">
        <f t="shared" si="46"/>
        <v>0</v>
      </c>
      <c r="AG144" s="374">
        <f t="shared" si="46"/>
        <v>0</v>
      </c>
      <c r="AH144" s="374">
        <f t="shared" si="46"/>
        <v>0</v>
      </c>
      <c r="AI144" s="374">
        <f t="shared" si="46"/>
        <v>0</v>
      </c>
      <c r="AJ144" s="374">
        <f t="shared" si="46"/>
        <v>0</v>
      </c>
      <c r="AK144" s="374">
        <f t="shared" si="46"/>
        <v>0</v>
      </c>
      <c r="AL144" s="374">
        <f t="shared" si="46"/>
        <v>0</v>
      </c>
      <c r="AM144" s="374">
        <f t="shared" si="46"/>
        <v>0</v>
      </c>
      <c r="AN144" s="374">
        <f t="shared" si="46"/>
        <v>0</v>
      </c>
      <c r="AO144" s="374">
        <f t="shared" si="46"/>
        <v>0</v>
      </c>
      <c r="AP144" s="374">
        <f t="shared" si="46"/>
        <v>0</v>
      </c>
      <c r="AQ144" s="374">
        <f t="shared" si="46"/>
        <v>0</v>
      </c>
      <c r="AR144" s="374">
        <f t="shared" si="46"/>
        <v>0</v>
      </c>
      <c r="AS144" s="374">
        <f t="shared" si="46"/>
        <v>0</v>
      </c>
      <c r="AT144" s="374">
        <f t="shared" si="46"/>
        <v>0</v>
      </c>
      <c r="AU144" s="374">
        <f t="shared" si="46"/>
        <v>0</v>
      </c>
      <c r="AV144" s="374">
        <f t="shared" si="46"/>
        <v>0</v>
      </c>
      <c r="AW144" s="374">
        <f t="shared" si="46"/>
        <v>0</v>
      </c>
      <c r="AX144" s="374">
        <f t="shared" si="46"/>
        <v>0</v>
      </c>
      <c r="AY144" s="374">
        <f t="shared" si="46"/>
        <v>0</v>
      </c>
      <c r="AZ144" s="374">
        <f t="shared" si="46"/>
        <v>0</v>
      </c>
      <c r="BA144" s="374">
        <f t="shared" si="46"/>
        <v>0</v>
      </c>
      <c r="BB144" s="374">
        <f t="shared" si="46"/>
        <v>0</v>
      </c>
      <c r="BC144" s="374">
        <f t="shared" si="46"/>
        <v>0</v>
      </c>
      <c r="BD144" s="374">
        <f t="shared" si="46"/>
        <v>0</v>
      </c>
      <c r="BE144" s="374">
        <f t="shared" si="46"/>
        <v>0</v>
      </c>
      <c r="BF144" s="374">
        <f t="shared" si="46"/>
        <v>0</v>
      </c>
      <c r="BG144" s="374">
        <f t="shared" si="46"/>
        <v>0</v>
      </c>
      <c r="BH144" s="374">
        <f t="shared" si="46"/>
        <v>0</v>
      </c>
      <c r="BI144" s="374">
        <f t="shared" si="46"/>
        <v>0</v>
      </c>
    </row>
    <row r="145" spans="1:61" ht="25.5">
      <c r="E145" s="195" t="str">
        <f>E$96</f>
        <v>Has the company produced a report to evidence that this is a new export and complies with its Ofwat-approved trading and procurement code?</v>
      </c>
      <c r="F145" s="195" t="b">
        <f t="shared" ref="F145:BI145" si="47">F$96</f>
        <v>1</v>
      </c>
      <c r="G145" s="195" t="str">
        <f t="shared" si="47"/>
        <v>True/false</v>
      </c>
      <c r="H145" s="378">
        <f t="shared" si="47"/>
        <v>0</v>
      </c>
      <c r="I145" s="399">
        <f t="shared" si="47"/>
        <v>0</v>
      </c>
      <c r="J145" s="378">
        <f t="shared" si="47"/>
        <v>0</v>
      </c>
      <c r="K145" s="378">
        <f t="shared" si="47"/>
        <v>0</v>
      </c>
      <c r="L145" s="378">
        <f t="shared" si="47"/>
        <v>0</v>
      </c>
      <c r="M145" s="378">
        <f t="shared" si="47"/>
        <v>0</v>
      </c>
      <c r="N145" s="378">
        <f t="shared" si="47"/>
        <v>0</v>
      </c>
      <c r="O145" s="378">
        <f t="shared" si="47"/>
        <v>0</v>
      </c>
      <c r="P145" s="378">
        <f t="shared" si="47"/>
        <v>0</v>
      </c>
      <c r="Q145" s="378">
        <f t="shared" si="47"/>
        <v>0</v>
      </c>
      <c r="R145" s="378">
        <f t="shared" si="47"/>
        <v>0</v>
      </c>
      <c r="S145" s="378">
        <f t="shared" si="47"/>
        <v>0</v>
      </c>
      <c r="T145" s="378">
        <f t="shared" si="47"/>
        <v>0</v>
      </c>
      <c r="U145" s="378">
        <f t="shared" si="47"/>
        <v>0</v>
      </c>
      <c r="V145" s="378">
        <f t="shared" si="47"/>
        <v>0</v>
      </c>
      <c r="W145" s="378">
        <f t="shared" si="47"/>
        <v>0</v>
      </c>
      <c r="X145" s="378">
        <f t="shared" si="47"/>
        <v>0</v>
      </c>
      <c r="Y145" s="378">
        <f t="shared" si="47"/>
        <v>0</v>
      </c>
      <c r="Z145" s="378">
        <f t="shared" si="47"/>
        <v>0</v>
      </c>
      <c r="AA145" s="378">
        <f t="shared" si="47"/>
        <v>0</v>
      </c>
      <c r="AB145" s="378">
        <f t="shared" si="47"/>
        <v>0</v>
      </c>
      <c r="AC145" s="378">
        <f t="shared" si="47"/>
        <v>0</v>
      </c>
      <c r="AD145" s="378">
        <f t="shared" si="47"/>
        <v>0</v>
      </c>
      <c r="AE145" s="378">
        <f t="shared" si="47"/>
        <v>0</v>
      </c>
      <c r="AF145" s="378">
        <f t="shared" si="47"/>
        <v>0</v>
      </c>
      <c r="AG145" s="378">
        <f t="shared" si="47"/>
        <v>0</v>
      </c>
      <c r="AH145" s="378">
        <f t="shared" si="47"/>
        <v>0</v>
      </c>
      <c r="AI145" s="378">
        <f t="shared" si="47"/>
        <v>0</v>
      </c>
      <c r="AJ145" s="378">
        <f t="shared" si="47"/>
        <v>0</v>
      </c>
      <c r="AK145" s="378">
        <f t="shared" si="47"/>
        <v>0</v>
      </c>
      <c r="AL145" s="378">
        <f t="shared" si="47"/>
        <v>0</v>
      </c>
      <c r="AM145" s="378">
        <f t="shared" si="47"/>
        <v>0</v>
      </c>
      <c r="AN145" s="378">
        <f t="shared" si="47"/>
        <v>0</v>
      </c>
      <c r="AO145" s="378">
        <f t="shared" si="47"/>
        <v>0</v>
      </c>
      <c r="AP145" s="378">
        <f t="shared" si="47"/>
        <v>0</v>
      </c>
      <c r="AQ145" s="378">
        <f t="shared" si="47"/>
        <v>0</v>
      </c>
      <c r="AR145" s="378">
        <f t="shared" si="47"/>
        <v>0</v>
      </c>
      <c r="AS145" s="378">
        <f t="shared" si="47"/>
        <v>0</v>
      </c>
      <c r="AT145" s="378">
        <f t="shared" si="47"/>
        <v>0</v>
      </c>
      <c r="AU145" s="378">
        <f t="shared" si="47"/>
        <v>0</v>
      </c>
      <c r="AV145" s="378">
        <f t="shared" si="47"/>
        <v>0</v>
      </c>
      <c r="AW145" s="378">
        <f t="shared" si="47"/>
        <v>0</v>
      </c>
      <c r="AX145" s="378">
        <f t="shared" si="47"/>
        <v>0</v>
      </c>
      <c r="AY145" s="378">
        <f t="shared" si="47"/>
        <v>0</v>
      </c>
      <c r="AZ145" s="378">
        <f t="shared" si="47"/>
        <v>0</v>
      </c>
      <c r="BA145" s="378">
        <f t="shared" si="47"/>
        <v>0</v>
      </c>
      <c r="BB145" s="378">
        <f t="shared" si="47"/>
        <v>0</v>
      </c>
      <c r="BC145" s="378">
        <f t="shared" si="47"/>
        <v>0</v>
      </c>
      <c r="BD145" s="378">
        <f t="shared" si="47"/>
        <v>0</v>
      </c>
      <c r="BE145" s="378">
        <f t="shared" si="47"/>
        <v>0</v>
      </c>
      <c r="BF145" s="378">
        <f t="shared" si="47"/>
        <v>0</v>
      </c>
      <c r="BG145" s="378">
        <f t="shared" si="47"/>
        <v>0</v>
      </c>
      <c r="BH145" s="378">
        <f t="shared" si="47"/>
        <v>0</v>
      </c>
      <c r="BI145" s="378">
        <f t="shared" si="47"/>
        <v>0</v>
      </c>
    </row>
    <row r="146" spans="1:61">
      <c r="A146" s="229"/>
      <c r="B146" s="95"/>
      <c r="C146" s="95"/>
      <c r="D146" s="91"/>
      <c r="E146" s="198" t="s">
        <v>96</v>
      </c>
      <c r="F146" s="216" t="b">
        <f>IF(AND(F144,F145),TRUE,FALSE)</f>
        <v>0</v>
      </c>
      <c r="G146" s="198" t="s">
        <v>65</v>
      </c>
      <c r="I146" s="392"/>
    </row>
    <row r="147" spans="1:61">
      <c r="E147" s="198"/>
      <c r="F147" s="182"/>
      <c r="G147" s="202"/>
      <c r="I147" s="392"/>
    </row>
    <row r="148" spans="1:61">
      <c r="B148" s="95" t="s">
        <v>97</v>
      </c>
      <c r="E148" s="198"/>
      <c r="F148" s="193"/>
      <c r="G148" s="202"/>
      <c r="I148" s="392"/>
    </row>
    <row r="149" spans="1:61">
      <c r="B149" s="95"/>
      <c r="E149" s="198" t="str">
        <f>E$146</f>
        <v>Meets all trading and procurement checks?</v>
      </c>
      <c r="F149" s="198" t="b">
        <f t="shared" ref="F149:BI149" si="48">F$146</f>
        <v>0</v>
      </c>
      <c r="G149" s="198" t="str">
        <f t="shared" si="48"/>
        <v>True/false</v>
      </c>
      <c r="H149" s="374">
        <f t="shared" si="48"/>
        <v>0</v>
      </c>
      <c r="I149" s="392">
        <f t="shared" si="48"/>
        <v>0</v>
      </c>
      <c r="J149" s="374">
        <f t="shared" si="48"/>
        <v>0</v>
      </c>
      <c r="K149" s="374">
        <f t="shared" si="48"/>
        <v>0</v>
      </c>
      <c r="L149" s="374">
        <f t="shared" si="48"/>
        <v>0</v>
      </c>
      <c r="M149" s="374">
        <f t="shared" si="48"/>
        <v>0</v>
      </c>
      <c r="N149" s="374">
        <f t="shared" si="48"/>
        <v>0</v>
      </c>
      <c r="O149" s="374">
        <f t="shared" si="48"/>
        <v>0</v>
      </c>
      <c r="P149" s="374">
        <f t="shared" si="48"/>
        <v>0</v>
      </c>
      <c r="Q149" s="374">
        <f t="shared" si="48"/>
        <v>0</v>
      </c>
      <c r="R149" s="374">
        <f t="shared" si="48"/>
        <v>0</v>
      </c>
      <c r="S149" s="374">
        <f t="shared" si="48"/>
        <v>0</v>
      </c>
      <c r="T149" s="374">
        <f t="shared" si="48"/>
        <v>0</v>
      </c>
      <c r="U149" s="374">
        <f t="shared" si="48"/>
        <v>0</v>
      </c>
      <c r="V149" s="374">
        <f t="shared" si="48"/>
        <v>0</v>
      </c>
      <c r="W149" s="374">
        <f t="shared" si="48"/>
        <v>0</v>
      </c>
      <c r="X149" s="374">
        <f t="shared" si="48"/>
        <v>0</v>
      </c>
      <c r="Y149" s="374">
        <f t="shared" si="48"/>
        <v>0</v>
      </c>
      <c r="Z149" s="374">
        <f t="shared" si="48"/>
        <v>0</v>
      </c>
      <c r="AA149" s="374">
        <f t="shared" si="48"/>
        <v>0</v>
      </c>
      <c r="AB149" s="374">
        <f t="shared" si="48"/>
        <v>0</v>
      </c>
      <c r="AC149" s="374">
        <f t="shared" si="48"/>
        <v>0</v>
      </c>
      <c r="AD149" s="374">
        <f t="shared" si="48"/>
        <v>0</v>
      </c>
      <c r="AE149" s="374">
        <f t="shared" si="48"/>
        <v>0</v>
      </c>
      <c r="AF149" s="374">
        <f t="shared" si="48"/>
        <v>0</v>
      </c>
      <c r="AG149" s="374">
        <f t="shared" si="48"/>
        <v>0</v>
      </c>
      <c r="AH149" s="374">
        <f t="shared" si="48"/>
        <v>0</v>
      </c>
      <c r="AI149" s="374">
        <f t="shared" si="48"/>
        <v>0</v>
      </c>
      <c r="AJ149" s="374">
        <f t="shared" si="48"/>
        <v>0</v>
      </c>
      <c r="AK149" s="374">
        <f t="shared" si="48"/>
        <v>0</v>
      </c>
      <c r="AL149" s="374">
        <f t="shared" si="48"/>
        <v>0</v>
      </c>
      <c r="AM149" s="374">
        <f t="shared" si="48"/>
        <v>0</v>
      </c>
      <c r="AN149" s="374">
        <f t="shared" si="48"/>
        <v>0</v>
      </c>
      <c r="AO149" s="374">
        <f t="shared" si="48"/>
        <v>0</v>
      </c>
      <c r="AP149" s="374">
        <f t="shared" si="48"/>
        <v>0</v>
      </c>
      <c r="AQ149" s="374">
        <f t="shared" si="48"/>
        <v>0</v>
      </c>
      <c r="AR149" s="374">
        <f t="shared" si="48"/>
        <v>0</v>
      </c>
      <c r="AS149" s="374">
        <f t="shared" si="48"/>
        <v>0</v>
      </c>
      <c r="AT149" s="374">
        <f t="shared" si="48"/>
        <v>0</v>
      </c>
      <c r="AU149" s="374">
        <f t="shared" si="48"/>
        <v>0</v>
      </c>
      <c r="AV149" s="374">
        <f t="shared" si="48"/>
        <v>0</v>
      </c>
      <c r="AW149" s="374">
        <f t="shared" si="48"/>
        <v>0</v>
      </c>
      <c r="AX149" s="374">
        <f t="shared" si="48"/>
        <v>0</v>
      </c>
      <c r="AY149" s="374">
        <f t="shared" si="48"/>
        <v>0</v>
      </c>
      <c r="AZ149" s="374">
        <f t="shared" si="48"/>
        <v>0</v>
      </c>
      <c r="BA149" s="374">
        <f t="shared" si="48"/>
        <v>0</v>
      </c>
      <c r="BB149" s="374">
        <f t="shared" si="48"/>
        <v>0</v>
      </c>
      <c r="BC149" s="374">
        <f t="shared" si="48"/>
        <v>0</v>
      </c>
      <c r="BD149" s="374">
        <f t="shared" si="48"/>
        <v>0</v>
      </c>
      <c r="BE149" s="374">
        <f t="shared" si="48"/>
        <v>0</v>
      </c>
      <c r="BF149" s="374">
        <f t="shared" si="48"/>
        <v>0</v>
      </c>
      <c r="BG149" s="374">
        <f t="shared" si="48"/>
        <v>0</v>
      </c>
      <c r="BH149" s="374">
        <f t="shared" si="48"/>
        <v>0</v>
      </c>
      <c r="BI149" s="374">
        <f t="shared" si="48"/>
        <v>0</v>
      </c>
    </row>
    <row r="150" spans="1:61" s="62" customFormat="1">
      <c r="A150" s="68"/>
      <c r="B150" s="95"/>
      <c r="C150" s="78"/>
      <c r="D150" s="74"/>
      <c r="E150" s="200" t="str">
        <f>E$139</f>
        <v>Export incentive for export 2 to be paid to the water resources control at PR24</v>
      </c>
      <c r="F150" s="215">
        <f t="shared" ref="F150:BI150" si="49">F$139</f>
        <v>0</v>
      </c>
      <c r="G150" s="200" t="str">
        <f t="shared" si="49"/>
        <v>£m (real)</v>
      </c>
      <c r="H150" s="360">
        <f t="shared" si="49"/>
        <v>0</v>
      </c>
      <c r="I150" s="390">
        <f t="shared" si="49"/>
        <v>0</v>
      </c>
      <c r="J150" s="360">
        <f t="shared" si="49"/>
        <v>0</v>
      </c>
      <c r="K150" s="360">
        <f t="shared" si="49"/>
        <v>0</v>
      </c>
      <c r="L150" s="360">
        <f t="shared" si="49"/>
        <v>0</v>
      </c>
      <c r="M150" s="360">
        <f t="shared" si="49"/>
        <v>0</v>
      </c>
      <c r="N150" s="360">
        <f t="shared" si="49"/>
        <v>0</v>
      </c>
      <c r="O150" s="360">
        <f t="shared" si="49"/>
        <v>0</v>
      </c>
      <c r="P150" s="360">
        <f t="shared" si="49"/>
        <v>0</v>
      </c>
      <c r="Q150" s="360">
        <f t="shared" si="49"/>
        <v>0</v>
      </c>
      <c r="R150" s="360">
        <f t="shared" si="49"/>
        <v>0</v>
      </c>
      <c r="S150" s="360">
        <f t="shared" si="49"/>
        <v>0</v>
      </c>
      <c r="T150" s="360">
        <f t="shared" si="49"/>
        <v>0</v>
      </c>
      <c r="U150" s="360">
        <f t="shared" si="49"/>
        <v>0</v>
      </c>
      <c r="V150" s="360">
        <f t="shared" si="49"/>
        <v>0</v>
      </c>
      <c r="W150" s="360">
        <f t="shared" si="49"/>
        <v>0</v>
      </c>
      <c r="X150" s="360">
        <f t="shared" si="49"/>
        <v>0</v>
      </c>
      <c r="Y150" s="360">
        <f t="shared" si="49"/>
        <v>0</v>
      </c>
      <c r="Z150" s="360">
        <f t="shared" si="49"/>
        <v>0</v>
      </c>
      <c r="AA150" s="360">
        <f t="shared" si="49"/>
        <v>0</v>
      </c>
      <c r="AB150" s="360">
        <f t="shared" si="49"/>
        <v>0</v>
      </c>
      <c r="AC150" s="360">
        <f t="shared" si="49"/>
        <v>0</v>
      </c>
      <c r="AD150" s="360">
        <f t="shared" si="49"/>
        <v>0</v>
      </c>
      <c r="AE150" s="360">
        <f t="shared" si="49"/>
        <v>0</v>
      </c>
      <c r="AF150" s="360">
        <f t="shared" si="49"/>
        <v>0</v>
      </c>
      <c r="AG150" s="360">
        <f t="shared" si="49"/>
        <v>0</v>
      </c>
      <c r="AH150" s="360">
        <f t="shared" si="49"/>
        <v>0</v>
      </c>
      <c r="AI150" s="360">
        <f t="shared" si="49"/>
        <v>0</v>
      </c>
      <c r="AJ150" s="360">
        <f t="shared" si="49"/>
        <v>0</v>
      </c>
      <c r="AK150" s="360">
        <f t="shared" si="49"/>
        <v>0</v>
      </c>
      <c r="AL150" s="360">
        <f t="shared" si="49"/>
        <v>0</v>
      </c>
      <c r="AM150" s="360">
        <f t="shared" si="49"/>
        <v>0</v>
      </c>
      <c r="AN150" s="360">
        <f t="shared" si="49"/>
        <v>0</v>
      </c>
      <c r="AO150" s="360">
        <f t="shared" si="49"/>
        <v>0</v>
      </c>
      <c r="AP150" s="360">
        <f t="shared" si="49"/>
        <v>0</v>
      </c>
      <c r="AQ150" s="360">
        <f t="shared" si="49"/>
        <v>0</v>
      </c>
      <c r="AR150" s="360">
        <f t="shared" si="49"/>
        <v>0</v>
      </c>
      <c r="AS150" s="360">
        <f t="shared" si="49"/>
        <v>0</v>
      </c>
      <c r="AT150" s="360">
        <f t="shared" si="49"/>
        <v>0</v>
      </c>
      <c r="AU150" s="360">
        <f t="shared" si="49"/>
        <v>0</v>
      </c>
      <c r="AV150" s="360">
        <f t="shared" si="49"/>
        <v>0</v>
      </c>
      <c r="AW150" s="360">
        <f t="shared" si="49"/>
        <v>0</v>
      </c>
      <c r="AX150" s="360">
        <f t="shared" si="49"/>
        <v>0</v>
      </c>
      <c r="AY150" s="360">
        <f t="shared" si="49"/>
        <v>0</v>
      </c>
      <c r="AZ150" s="360">
        <f t="shared" si="49"/>
        <v>0</v>
      </c>
      <c r="BA150" s="360">
        <f t="shared" si="49"/>
        <v>0</v>
      </c>
      <c r="BB150" s="360">
        <f t="shared" si="49"/>
        <v>0</v>
      </c>
      <c r="BC150" s="360">
        <f t="shared" si="49"/>
        <v>0</v>
      </c>
      <c r="BD150" s="360">
        <f t="shared" si="49"/>
        <v>0</v>
      </c>
      <c r="BE150" s="360">
        <f t="shared" si="49"/>
        <v>0</v>
      </c>
      <c r="BF150" s="360">
        <f t="shared" si="49"/>
        <v>0</v>
      </c>
      <c r="BG150" s="360">
        <f t="shared" si="49"/>
        <v>0</v>
      </c>
      <c r="BH150" s="360">
        <f t="shared" si="49"/>
        <v>0</v>
      </c>
      <c r="BI150" s="360">
        <f t="shared" si="49"/>
        <v>0</v>
      </c>
    </row>
    <row r="151" spans="1:61" s="62" customFormat="1">
      <c r="A151" s="99"/>
      <c r="B151" s="95"/>
      <c r="C151" s="95"/>
      <c r="D151" s="100"/>
      <c r="E151" s="200" t="s">
        <v>110</v>
      </c>
      <c r="F151" s="215">
        <f xml:space="preserve"> IF( F149, F150, 0)</f>
        <v>0</v>
      </c>
      <c r="G151" s="200" t="s">
        <v>78</v>
      </c>
      <c r="H151" s="175"/>
      <c r="I151" s="390"/>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row>
    <row r="152" spans="1:61">
      <c r="E152" s="198"/>
      <c r="F152" s="182"/>
      <c r="G152" s="198"/>
      <c r="H152" s="163"/>
      <c r="I152" s="392"/>
      <c r="J152" s="163"/>
      <c r="K152" s="163"/>
      <c r="L152" s="163"/>
      <c r="M152" s="163"/>
      <c r="N152" s="163"/>
      <c r="O152" s="163"/>
      <c r="P152" s="163"/>
      <c r="Q152" s="163"/>
      <c r="R152" s="163"/>
      <c r="S152" s="163"/>
      <c r="T152" s="175"/>
      <c r="U152" s="175"/>
      <c r="V152" s="175"/>
      <c r="W152" s="175"/>
      <c r="X152" s="175"/>
      <c r="Y152" s="175"/>
      <c r="Z152" s="175"/>
      <c r="AA152" s="175"/>
      <c r="AB152" s="163"/>
      <c r="AC152" s="163"/>
      <c r="AD152" s="175"/>
      <c r="AE152" s="175"/>
      <c r="AF152" s="163"/>
      <c r="AG152" s="163"/>
      <c r="AH152" s="175"/>
      <c r="AI152" s="175"/>
      <c r="AJ152" s="163"/>
      <c r="AK152" s="163"/>
      <c r="AL152" s="175"/>
      <c r="AM152" s="175"/>
      <c r="AN152" s="163"/>
      <c r="AO152" s="163"/>
      <c r="AP152" s="175"/>
      <c r="AQ152" s="175"/>
      <c r="AR152" s="163"/>
      <c r="AS152" s="175"/>
      <c r="AT152" s="175"/>
      <c r="AU152" s="163"/>
      <c r="AV152" s="175"/>
      <c r="AW152" s="175"/>
      <c r="AX152" s="163"/>
      <c r="AY152" s="175"/>
      <c r="AZ152" s="175"/>
      <c r="BA152" s="163"/>
      <c r="BB152" s="175"/>
      <c r="BC152" s="175"/>
      <c r="BD152" s="163"/>
      <c r="BE152" s="175"/>
      <c r="BF152" s="175"/>
      <c r="BG152" s="163"/>
      <c r="BH152" s="175"/>
      <c r="BI152" s="175"/>
    </row>
    <row r="153" spans="1:61">
      <c r="E153" s="198" t="str">
        <f>E$146</f>
        <v>Meets all trading and procurement checks?</v>
      </c>
      <c r="F153" s="198" t="b">
        <f t="shared" ref="F153:BI153" si="50">F$146</f>
        <v>0</v>
      </c>
      <c r="G153" s="198" t="str">
        <f t="shared" si="50"/>
        <v>True/false</v>
      </c>
      <c r="H153" s="374">
        <f t="shared" si="50"/>
        <v>0</v>
      </c>
      <c r="I153" s="392">
        <f t="shared" si="50"/>
        <v>0</v>
      </c>
      <c r="J153" s="374">
        <f t="shared" si="50"/>
        <v>0</v>
      </c>
      <c r="K153" s="374">
        <f t="shared" si="50"/>
        <v>0</v>
      </c>
      <c r="L153" s="374">
        <f t="shared" si="50"/>
        <v>0</v>
      </c>
      <c r="M153" s="374">
        <f t="shared" si="50"/>
        <v>0</v>
      </c>
      <c r="N153" s="374">
        <f t="shared" si="50"/>
        <v>0</v>
      </c>
      <c r="O153" s="374">
        <f t="shared" si="50"/>
        <v>0</v>
      </c>
      <c r="P153" s="374">
        <f t="shared" si="50"/>
        <v>0</v>
      </c>
      <c r="Q153" s="374">
        <f t="shared" si="50"/>
        <v>0</v>
      </c>
      <c r="R153" s="374">
        <f t="shared" si="50"/>
        <v>0</v>
      </c>
      <c r="S153" s="374">
        <f t="shared" si="50"/>
        <v>0</v>
      </c>
      <c r="T153" s="374">
        <f t="shared" si="50"/>
        <v>0</v>
      </c>
      <c r="U153" s="374">
        <f t="shared" si="50"/>
        <v>0</v>
      </c>
      <c r="V153" s="374">
        <f t="shared" si="50"/>
        <v>0</v>
      </c>
      <c r="W153" s="374">
        <f t="shared" si="50"/>
        <v>0</v>
      </c>
      <c r="X153" s="374">
        <f t="shared" si="50"/>
        <v>0</v>
      </c>
      <c r="Y153" s="374">
        <f t="shared" si="50"/>
        <v>0</v>
      </c>
      <c r="Z153" s="374">
        <f t="shared" si="50"/>
        <v>0</v>
      </c>
      <c r="AA153" s="374">
        <f t="shared" si="50"/>
        <v>0</v>
      </c>
      <c r="AB153" s="374">
        <f t="shared" si="50"/>
        <v>0</v>
      </c>
      <c r="AC153" s="374">
        <f t="shared" si="50"/>
        <v>0</v>
      </c>
      <c r="AD153" s="374">
        <f t="shared" si="50"/>
        <v>0</v>
      </c>
      <c r="AE153" s="374">
        <f t="shared" si="50"/>
        <v>0</v>
      </c>
      <c r="AF153" s="374">
        <f t="shared" si="50"/>
        <v>0</v>
      </c>
      <c r="AG153" s="374">
        <f t="shared" si="50"/>
        <v>0</v>
      </c>
      <c r="AH153" s="374">
        <f t="shared" si="50"/>
        <v>0</v>
      </c>
      <c r="AI153" s="374">
        <f t="shared" si="50"/>
        <v>0</v>
      </c>
      <c r="AJ153" s="374">
        <f t="shared" si="50"/>
        <v>0</v>
      </c>
      <c r="AK153" s="374">
        <f t="shared" si="50"/>
        <v>0</v>
      </c>
      <c r="AL153" s="374">
        <f t="shared" si="50"/>
        <v>0</v>
      </c>
      <c r="AM153" s="374">
        <f t="shared" si="50"/>
        <v>0</v>
      </c>
      <c r="AN153" s="374">
        <f t="shared" si="50"/>
        <v>0</v>
      </c>
      <c r="AO153" s="374">
        <f t="shared" si="50"/>
        <v>0</v>
      </c>
      <c r="AP153" s="374">
        <f t="shared" si="50"/>
        <v>0</v>
      </c>
      <c r="AQ153" s="374">
        <f t="shared" si="50"/>
        <v>0</v>
      </c>
      <c r="AR153" s="374">
        <f t="shared" si="50"/>
        <v>0</v>
      </c>
      <c r="AS153" s="374">
        <f t="shared" si="50"/>
        <v>0</v>
      </c>
      <c r="AT153" s="374">
        <f t="shared" si="50"/>
        <v>0</v>
      </c>
      <c r="AU153" s="374">
        <f t="shared" si="50"/>
        <v>0</v>
      </c>
      <c r="AV153" s="374">
        <f t="shared" si="50"/>
        <v>0</v>
      </c>
      <c r="AW153" s="374">
        <f t="shared" si="50"/>
        <v>0</v>
      </c>
      <c r="AX153" s="374">
        <f t="shared" si="50"/>
        <v>0</v>
      </c>
      <c r="AY153" s="374">
        <f t="shared" si="50"/>
        <v>0</v>
      </c>
      <c r="AZ153" s="374">
        <f t="shared" si="50"/>
        <v>0</v>
      </c>
      <c r="BA153" s="374">
        <f t="shared" si="50"/>
        <v>0</v>
      </c>
      <c r="BB153" s="374">
        <f t="shared" si="50"/>
        <v>0</v>
      </c>
      <c r="BC153" s="374">
        <f t="shared" si="50"/>
        <v>0</v>
      </c>
      <c r="BD153" s="374">
        <f t="shared" si="50"/>
        <v>0</v>
      </c>
      <c r="BE153" s="374">
        <f t="shared" si="50"/>
        <v>0</v>
      </c>
      <c r="BF153" s="374">
        <f t="shared" si="50"/>
        <v>0</v>
      </c>
      <c r="BG153" s="374">
        <f t="shared" si="50"/>
        <v>0</v>
      </c>
      <c r="BH153" s="374">
        <f t="shared" si="50"/>
        <v>0</v>
      </c>
      <c r="BI153" s="374">
        <f t="shared" si="50"/>
        <v>0</v>
      </c>
    </row>
    <row r="154" spans="1:61" s="62" customFormat="1">
      <c r="A154" s="68"/>
      <c r="B154" s="78"/>
      <c r="C154" s="78"/>
      <c r="D154" s="74"/>
      <c r="E154" s="200" t="str">
        <f>E$140</f>
        <v>Export incentive for export 2 to be paid to the network plus water control at PR24</v>
      </c>
      <c r="F154" s="215">
        <f t="shared" ref="F154:BI154" si="51">F$140</f>
        <v>0</v>
      </c>
      <c r="G154" s="200" t="str">
        <f t="shared" si="51"/>
        <v>£m (real)</v>
      </c>
      <c r="H154" s="360">
        <f t="shared" si="51"/>
        <v>0</v>
      </c>
      <c r="I154" s="390">
        <f t="shared" si="51"/>
        <v>0</v>
      </c>
      <c r="J154" s="360">
        <f t="shared" si="51"/>
        <v>0</v>
      </c>
      <c r="K154" s="360">
        <f t="shared" si="51"/>
        <v>0</v>
      </c>
      <c r="L154" s="360">
        <f t="shared" si="51"/>
        <v>0</v>
      </c>
      <c r="M154" s="360">
        <f t="shared" si="51"/>
        <v>0</v>
      </c>
      <c r="N154" s="360">
        <f t="shared" si="51"/>
        <v>0</v>
      </c>
      <c r="O154" s="360">
        <f t="shared" si="51"/>
        <v>0</v>
      </c>
      <c r="P154" s="360">
        <f t="shared" si="51"/>
        <v>0</v>
      </c>
      <c r="Q154" s="360">
        <f t="shared" si="51"/>
        <v>0</v>
      </c>
      <c r="R154" s="360">
        <f t="shared" si="51"/>
        <v>0</v>
      </c>
      <c r="S154" s="360">
        <f t="shared" si="51"/>
        <v>0</v>
      </c>
      <c r="T154" s="360">
        <f t="shared" si="51"/>
        <v>0</v>
      </c>
      <c r="U154" s="360">
        <f t="shared" si="51"/>
        <v>0</v>
      </c>
      <c r="V154" s="360">
        <f t="shared" si="51"/>
        <v>0</v>
      </c>
      <c r="W154" s="360">
        <f t="shared" si="51"/>
        <v>0</v>
      </c>
      <c r="X154" s="360">
        <f t="shared" si="51"/>
        <v>0</v>
      </c>
      <c r="Y154" s="360">
        <f t="shared" si="51"/>
        <v>0</v>
      </c>
      <c r="Z154" s="360">
        <f t="shared" si="51"/>
        <v>0</v>
      </c>
      <c r="AA154" s="360">
        <f t="shared" si="51"/>
        <v>0</v>
      </c>
      <c r="AB154" s="360">
        <f t="shared" si="51"/>
        <v>0</v>
      </c>
      <c r="AC154" s="360">
        <f t="shared" si="51"/>
        <v>0</v>
      </c>
      <c r="AD154" s="360">
        <f t="shared" si="51"/>
        <v>0</v>
      </c>
      <c r="AE154" s="360">
        <f t="shared" si="51"/>
        <v>0</v>
      </c>
      <c r="AF154" s="360">
        <f t="shared" si="51"/>
        <v>0</v>
      </c>
      <c r="AG154" s="360">
        <f t="shared" si="51"/>
        <v>0</v>
      </c>
      <c r="AH154" s="360">
        <f t="shared" si="51"/>
        <v>0</v>
      </c>
      <c r="AI154" s="360">
        <f t="shared" si="51"/>
        <v>0</v>
      </c>
      <c r="AJ154" s="360">
        <f t="shared" si="51"/>
        <v>0</v>
      </c>
      <c r="AK154" s="360">
        <f t="shared" si="51"/>
        <v>0</v>
      </c>
      <c r="AL154" s="360">
        <f t="shared" si="51"/>
        <v>0</v>
      </c>
      <c r="AM154" s="360">
        <f t="shared" si="51"/>
        <v>0</v>
      </c>
      <c r="AN154" s="360">
        <f t="shared" si="51"/>
        <v>0</v>
      </c>
      <c r="AO154" s="360">
        <f t="shared" si="51"/>
        <v>0</v>
      </c>
      <c r="AP154" s="360">
        <f t="shared" si="51"/>
        <v>0</v>
      </c>
      <c r="AQ154" s="360">
        <f t="shared" si="51"/>
        <v>0</v>
      </c>
      <c r="AR154" s="360">
        <f t="shared" si="51"/>
        <v>0</v>
      </c>
      <c r="AS154" s="360">
        <f t="shared" si="51"/>
        <v>0</v>
      </c>
      <c r="AT154" s="360">
        <f t="shared" si="51"/>
        <v>0</v>
      </c>
      <c r="AU154" s="360">
        <f t="shared" si="51"/>
        <v>0</v>
      </c>
      <c r="AV154" s="360">
        <f t="shared" si="51"/>
        <v>0</v>
      </c>
      <c r="AW154" s="360">
        <f t="shared" si="51"/>
        <v>0</v>
      </c>
      <c r="AX154" s="360">
        <f t="shared" si="51"/>
        <v>0</v>
      </c>
      <c r="AY154" s="360">
        <f t="shared" si="51"/>
        <v>0</v>
      </c>
      <c r="AZ154" s="360">
        <f t="shared" si="51"/>
        <v>0</v>
      </c>
      <c r="BA154" s="360">
        <f t="shared" si="51"/>
        <v>0</v>
      </c>
      <c r="BB154" s="360">
        <f t="shared" si="51"/>
        <v>0</v>
      </c>
      <c r="BC154" s="360">
        <f t="shared" si="51"/>
        <v>0</v>
      </c>
      <c r="BD154" s="360">
        <f t="shared" si="51"/>
        <v>0</v>
      </c>
      <c r="BE154" s="360">
        <f t="shared" si="51"/>
        <v>0</v>
      </c>
      <c r="BF154" s="360">
        <f t="shared" si="51"/>
        <v>0</v>
      </c>
      <c r="BG154" s="360">
        <f t="shared" si="51"/>
        <v>0</v>
      </c>
      <c r="BH154" s="360">
        <f t="shared" si="51"/>
        <v>0</v>
      </c>
      <c r="BI154" s="360">
        <f t="shared" si="51"/>
        <v>0</v>
      </c>
    </row>
    <row r="155" spans="1:61" s="62" customFormat="1">
      <c r="A155" s="99"/>
      <c r="B155" s="95"/>
      <c r="C155" s="95"/>
      <c r="D155" s="100"/>
      <c r="E155" s="200" t="s">
        <v>111</v>
      </c>
      <c r="F155" s="215">
        <f xml:space="preserve"> IF( F153, F154, 0)</f>
        <v>0</v>
      </c>
      <c r="G155" s="200" t="s">
        <v>78</v>
      </c>
      <c r="H155" s="175"/>
      <c r="I155" s="390"/>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row>
    <row r="156" spans="1:61" s="10" customFormat="1">
      <c r="A156" s="89"/>
      <c r="B156" s="219"/>
      <c r="C156" s="219"/>
      <c r="D156" s="232"/>
      <c r="E156" s="202"/>
      <c r="F156" s="193"/>
      <c r="G156" s="202"/>
      <c r="H156" s="379"/>
      <c r="I156" s="400"/>
      <c r="J156" s="379"/>
      <c r="K156" s="379"/>
      <c r="L156" s="379"/>
      <c r="M156" s="379"/>
      <c r="N156" s="379"/>
      <c r="O156" s="379"/>
      <c r="P156" s="379"/>
      <c r="Q156" s="379"/>
      <c r="R156" s="379"/>
      <c r="S156" s="379"/>
      <c r="T156" s="364"/>
      <c r="U156" s="364"/>
      <c r="V156" s="364"/>
      <c r="W156" s="364"/>
      <c r="X156" s="364"/>
      <c r="Y156" s="364"/>
      <c r="Z156" s="364"/>
      <c r="AA156" s="364"/>
      <c r="AB156" s="379"/>
      <c r="AC156" s="379"/>
      <c r="AD156" s="364"/>
      <c r="AE156" s="364"/>
      <c r="AF156" s="379"/>
      <c r="AG156" s="379"/>
      <c r="AH156" s="364"/>
      <c r="AI156" s="364"/>
      <c r="AJ156" s="379"/>
      <c r="AK156" s="379"/>
      <c r="AL156" s="364"/>
      <c r="AM156" s="364"/>
      <c r="AN156" s="379"/>
      <c r="AO156" s="379"/>
      <c r="AP156" s="364"/>
      <c r="AQ156" s="364"/>
      <c r="AR156" s="379"/>
      <c r="AS156" s="364"/>
      <c r="AT156" s="364"/>
      <c r="AU156" s="379"/>
      <c r="AV156" s="364"/>
      <c r="AW156" s="364"/>
      <c r="AX156" s="379"/>
      <c r="AY156" s="364"/>
      <c r="AZ156" s="364"/>
      <c r="BA156" s="379"/>
      <c r="BB156" s="364"/>
      <c r="BC156" s="364"/>
      <c r="BD156" s="379"/>
      <c r="BE156" s="364"/>
      <c r="BF156" s="364"/>
      <c r="BG156" s="379"/>
      <c r="BH156" s="364"/>
      <c r="BI156" s="364"/>
    </row>
    <row r="157" spans="1:61">
      <c r="A157" s="229"/>
      <c r="B157" s="95"/>
      <c r="C157" s="95"/>
      <c r="D157" s="91"/>
      <c r="E157" s="198" t="str">
        <f>E$146</f>
        <v>Meets all trading and procurement checks?</v>
      </c>
      <c r="F157" s="198" t="b">
        <f>F$146</f>
        <v>0</v>
      </c>
      <c r="G157" s="198" t="str">
        <f t="shared" ref="G157:BI157" si="52">G$146</f>
        <v>True/false</v>
      </c>
      <c r="H157" s="374">
        <f t="shared" si="52"/>
        <v>0</v>
      </c>
      <c r="I157" s="392">
        <f t="shared" si="52"/>
        <v>0</v>
      </c>
      <c r="J157" s="374">
        <f t="shared" si="52"/>
        <v>0</v>
      </c>
      <c r="K157" s="374">
        <f t="shared" si="52"/>
        <v>0</v>
      </c>
      <c r="L157" s="374">
        <f t="shared" si="52"/>
        <v>0</v>
      </c>
      <c r="M157" s="374">
        <f t="shared" si="52"/>
        <v>0</v>
      </c>
      <c r="N157" s="374">
        <f t="shared" si="52"/>
        <v>0</v>
      </c>
      <c r="O157" s="374">
        <f t="shared" si="52"/>
        <v>0</v>
      </c>
      <c r="P157" s="374">
        <f t="shared" si="52"/>
        <v>0</v>
      </c>
      <c r="Q157" s="374">
        <f t="shared" si="52"/>
        <v>0</v>
      </c>
      <c r="R157" s="374">
        <f t="shared" si="52"/>
        <v>0</v>
      </c>
      <c r="S157" s="374">
        <f t="shared" si="52"/>
        <v>0</v>
      </c>
      <c r="T157" s="374">
        <f t="shared" si="52"/>
        <v>0</v>
      </c>
      <c r="U157" s="374">
        <f t="shared" si="52"/>
        <v>0</v>
      </c>
      <c r="V157" s="374">
        <f t="shared" si="52"/>
        <v>0</v>
      </c>
      <c r="W157" s="374">
        <f t="shared" si="52"/>
        <v>0</v>
      </c>
      <c r="X157" s="374">
        <f t="shared" si="52"/>
        <v>0</v>
      </c>
      <c r="Y157" s="374">
        <f t="shared" si="52"/>
        <v>0</v>
      </c>
      <c r="Z157" s="374">
        <f t="shared" si="52"/>
        <v>0</v>
      </c>
      <c r="AA157" s="374">
        <f t="shared" si="52"/>
        <v>0</v>
      </c>
      <c r="AB157" s="374">
        <f t="shared" si="52"/>
        <v>0</v>
      </c>
      <c r="AC157" s="374">
        <f t="shared" si="52"/>
        <v>0</v>
      </c>
      <c r="AD157" s="374">
        <f t="shared" si="52"/>
        <v>0</v>
      </c>
      <c r="AE157" s="374">
        <f t="shared" si="52"/>
        <v>0</v>
      </c>
      <c r="AF157" s="374">
        <f t="shared" si="52"/>
        <v>0</v>
      </c>
      <c r="AG157" s="374">
        <f t="shared" si="52"/>
        <v>0</v>
      </c>
      <c r="AH157" s="374">
        <f t="shared" si="52"/>
        <v>0</v>
      </c>
      <c r="AI157" s="374">
        <f t="shared" si="52"/>
        <v>0</v>
      </c>
      <c r="AJ157" s="374">
        <f t="shared" si="52"/>
        <v>0</v>
      </c>
      <c r="AK157" s="374">
        <f t="shared" si="52"/>
        <v>0</v>
      </c>
      <c r="AL157" s="374">
        <f t="shared" si="52"/>
        <v>0</v>
      </c>
      <c r="AM157" s="374">
        <f t="shared" si="52"/>
        <v>0</v>
      </c>
      <c r="AN157" s="374">
        <f t="shared" si="52"/>
        <v>0</v>
      </c>
      <c r="AO157" s="374">
        <f t="shared" si="52"/>
        <v>0</v>
      </c>
      <c r="AP157" s="374">
        <f t="shared" si="52"/>
        <v>0</v>
      </c>
      <c r="AQ157" s="374">
        <f t="shared" si="52"/>
        <v>0</v>
      </c>
      <c r="AR157" s="374">
        <f t="shared" si="52"/>
        <v>0</v>
      </c>
      <c r="AS157" s="374">
        <f t="shared" si="52"/>
        <v>0</v>
      </c>
      <c r="AT157" s="374">
        <f t="shared" si="52"/>
        <v>0</v>
      </c>
      <c r="AU157" s="374">
        <f t="shared" si="52"/>
        <v>0</v>
      </c>
      <c r="AV157" s="374">
        <f t="shared" si="52"/>
        <v>0</v>
      </c>
      <c r="AW157" s="374">
        <f t="shared" si="52"/>
        <v>0</v>
      </c>
      <c r="AX157" s="374">
        <f t="shared" si="52"/>
        <v>0</v>
      </c>
      <c r="AY157" s="374">
        <f t="shared" si="52"/>
        <v>0</v>
      </c>
      <c r="AZ157" s="374">
        <f t="shared" si="52"/>
        <v>0</v>
      </c>
      <c r="BA157" s="374">
        <f t="shared" si="52"/>
        <v>0</v>
      </c>
      <c r="BB157" s="374">
        <f t="shared" si="52"/>
        <v>0</v>
      </c>
      <c r="BC157" s="374">
        <f t="shared" si="52"/>
        <v>0</v>
      </c>
      <c r="BD157" s="374">
        <f t="shared" si="52"/>
        <v>0</v>
      </c>
      <c r="BE157" s="374">
        <f t="shared" si="52"/>
        <v>0</v>
      </c>
      <c r="BF157" s="374">
        <f t="shared" si="52"/>
        <v>0</v>
      </c>
      <c r="BG157" s="374">
        <f t="shared" si="52"/>
        <v>0</v>
      </c>
      <c r="BH157" s="374">
        <f t="shared" si="52"/>
        <v>0</v>
      </c>
      <c r="BI157" s="374">
        <f t="shared" si="52"/>
        <v>0</v>
      </c>
    </row>
    <row r="158" spans="1:61" s="62" customFormat="1">
      <c r="A158" s="218"/>
      <c r="B158" s="95"/>
      <c r="C158" s="95"/>
      <c r="D158" s="100"/>
      <c r="E158" s="200" t="str">
        <f>E$135</f>
        <v>Export incentive for export 2 to be paid after PR24</v>
      </c>
      <c r="F158" s="215">
        <f t="shared" ref="F158:BI158" si="53">F$135</f>
        <v>0</v>
      </c>
      <c r="G158" s="200" t="str">
        <f t="shared" si="53"/>
        <v>£m (real)</v>
      </c>
      <c r="H158" s="360">
        <f t="shared" si="53"/>
        <v>0</v>
      </c>
      <c r="I158" s="390">
        <f t="shared" si="53"/>
        <v>0</v>
      </c>
      <c r="J158" s="360">
        <f t="shared" si="53"/>
        <v>0</v>
      </c>
      <c r="K158" s="360">
        <f t="shared" si="53"/>
        <v>0</v>
      </c>
      <c r="L158" s="360">
        <f t="shared" si="53"/>
        <v>0</v>
      </c>
      <c r="M158" s="360">
        <f t="shared" si="53"/>
        <v>0</v>
      </c>
      <c r="N158" s="360">
        <f t="shared" si="53"/>
        <v>0</v>
      </c>
      <c r="O158" s="360">
        <f t="shared" si="53"/>
        <v>0</v>
      </c>
      <c r="P158" s="360">
        <f t="shared" si="53"/>
        <v>0</v>
      </c>
      <c r="Q158" s="360">
        <f t="shared" si="53"/>
        <v>0</v>
      </c>
      <c r="R158" s="360">
        <f t="shared" si="53"/>
        <v>0</v>
      </c>
      <c r="S158" s="360">
        <f t="shared" si="53"/>
        <v>0</v>
      </c>
      <c r="T158" s="360">
        <f t="shared" si="53"/>
        <v>0</v>
      </c>
      <c r="U158" s="360">
        <f t="shared" si="53"/>
        <v>0</v>
      </c>
      <c r="V158" s="360">
        <f t="shared" si="53"/>
        <v>0</v>
      </c>
      <c r="W158" s="360">
        <f t="shared" si="53"/>
        <v>0</v>
      </c>
      <c r="X158" s="360">
        <f t="shared" si="53"/>
        <v>0</v>
      </c>
      <c r="Y158" s="360">
        <f t="shared" si="53"/>
        <v>0</v>
      </c>
      <c r="Z158" s="360">
        <f t="shared" si="53"/>
        <v>0</v>
      </c>
      <c r="AA158" s="360">
        <f t="shared" si="53"/>
        <v>0</v>
      </c>
      <c r="AB158" s="360">
        <f t="shared" si="53"/>
        <v>0</v>
      </c>
      <c r="AC158" s="360">
        <f t="shared" si="53"/>
        <v>0</v>
      </c>
      <c r="AD158" s="360">
        <f t="shared" si="53"/>
        <v>0</v>
      </c>
      <c r="AE158" s="360">
        <f t="shared" si="53"/>
        <v>0</v>
      </c>
      <c r="AF158" s="360">
        <f t="shared" si="53"/>
        <v>0</v>
      </c>
      <c r="AG158" s="360">
        <f t="shared" si="53"/>
        <v>0</v>
      </c>
      <c r="AH158" s="360">
        <f t="shared" si="53"/>
        <v>0</v>
      </c>
      <c r="AI158" s="360">
        <f t="shared" si="53"/>
        <v>0</v>
      </c>
      <c r="AJ158" s="360">
        <f t="shared" si="53"/>
        <v>0</v>
      </c>
      <c r="AK158" s="360">
        <f t="shared" si="53"/>
        <v>0</v>
      </c>
      <c r="AL158" s="360">
        <f t="shared" si="53"/>
        <v>0</v>
      </c>
      <c r="AM158" s="360">
        <f t="shared" si="53"/>
        <v>0</v>
      </c>
      <c r="AN158" s="360">
        <f t="shared" si="53"/>
        <v>0</v>
      </c>
      <c r="AO158" s="360">
        <f t="shared" si="53"/>
        <v>0</v>
      </c>
      <c r="AP158" s="360">
        <f t="shared" si="53"/>
        <v>0</v>
      </c>
      <c r="AQ158" s="360">
        <f t="shared" si="53"/>
        <v>0</v>
      </c>
      <c r="AR158" s="360">
        <f t="shared" si="53"/>
        <v>0</v>
      </c>
      <c r="AS158" s="360">
        <f t="shared" si="53"/>
        <v>0</v>
      </c>
      <c r="AT158" s="360">
        <f t="shared" si="53"/>
        <v>0</v>
      </c>
      <c r="AU158" s="360">
        <f t="shared" si="53"/>
        <v>0</v>
      </c>
      <c r="AV158" s="360">
        <f t="shared" si="53"/>
        <v>0</v>
      </c>
      <c r="AW158" s="360">
        <f t="shared" si="53"/>
        <v>0</v>
      </c>
      <c r="AX158" s="360">
        <f t="shared" si="53"/>
        <v>0</v>
      </c>
      <c r="AY158" s="360">
        <f t="shared" si="53"/>
        <v>0</v>
      </c>
      <c r="AZ158" s="360">
        <f t="shared" si="53"/>
        <v>0</v>
      </c>
      <c r="BA158" s="360">
        <f t="shared" si="53"/>
        <v>0</v>
      </c>
      <c r="BB158" s="360">
        <f t="shared" si="53"/>
        <v>0</v>
      </c>
      <c r="BC158" s="360">
        <f t="shared" si="53"/>
        <v>0</v>
      </c>
      <c r="BD158" s="360">
        <f t="shared" si="53"/>
        <v>0</v>
      </c>
      <c r="BE158" s="360">
        <f t="shared" si="53"/>
        <v>0</v>
      </c>
      <c r="BF158" s="360">
        <f t="shared" si="53"/>
        <v>0</v>
      </c>
      <c r="BG158" s="360">
        <f t="shared" si="53"/>
        <v>0</v>
      </c>
      <c r="BH158" s="360">
        <f t="shared" si="53"/>
        <v>0</v>
      </c>
      <c r="BI158" s="360">
        <f t="shared" si="53"/>
        <v>0</v>
      </c>
    </row>
    <row r="159" spans="1:61" s="62" customFormat="1">
      <c r="A159" s="218"/>
      <c r="B159" s="95"/>
      <c r="C159" s="95"/>
      <c r="D159" s="100"/>
      <c r="E159" s="200" t="s">
        <v>109</v>
      </c>
      <c r="F159" s="215">
        <f xml:space="preserve"> IF( F157, F158, 0)</f>
        <v>0</v>
      </c>
      <c r="G159" s="200" t="s">
        <v>78</v>
      </c>
      <c r="I159" s="390"/>
    </row>
    <row r="160" spans="1:61">
      <c r="E160" s="202"/>
      <c r="F160" s="193"/>
      <c r="G160" s="202"/>
      <c r="I160" s="392"/>
    </row>
    <row r="161" spans="1:61" s="15" customFormat="1">
      <c r="A161" s="79" t="s">
        <v>112</v>
      </c>
      <c r="B161" s="80"/>
      <c r="C161" s="80"/>
      <c r="D161" s="81"/>
      <c r="E161" s="207"/>
      <c r="G161" s="207"/>
      <c r="I161" s="393"/>
    </row>
    <row r="162" spans="1:61">
      <c r="I162" s="392"/>
    </row>
    <row r="163" spans="1:61" s="62" customFormat="1">
      <c r="A163" s="68"/>
      <c r="B163" s="78"/>
      <c r="C163" s="78"/>
      <c r="D163" s="74"/>
      <c r="E163" s="314" t="str">
        <f xml:space="preserve"> InpR!E$54</f>
        <v>Name/reference of export trade</v>
      </c>
      <c r="F163" s="324">
        <f xml:space="preserve"> InpR!F$54</f>
        <v>0</v>
      </c>
      <c r="G163" s="314" t="str">
        <f xml:space="preserve"> InpR!G$54</f>
        <v>Text</v>
      </c>
      <c r="H163" s="394">
        <f xml:space="preserve"> InpR!H$54</f>
        <v>0</v>
      </c>
      <c r="I163" s="394">
        <f xml:space="preserve"> InpR!I$54</f>
        <v>0</v>
      </c>
      <c r="J163" s="394">
        <f xml:space="preserve"> InpR!J$54</f>
        <v>0</v>
      </c>
      <c r="K163" s="394">
        <f xml:space="preserve"> InpR!K$54</f>
        <v>0</v>
      </c>
      <c r="L163" s="394">
        <f xml:space="preserve"> InpR!L$54</f>
        <v>0</v>
      </c>
      <c r="M163" s="394">
        <f xml:space="preserve"> InpR!M$54</f>
        <v>0</v>
      </c>
      <c r="N163" s="394">
        <f xml:space="preserve"> InpR!N$54</f>
        <v>0</v>
      </c>
      <c r="O163" s="394">
        <f xml:space="preserve"> InpR!O$54</f>
        <v>0</v>
      </c>
      <c r="P163" s="394">
        <f xml:space="preserve"> InpR!P$54</f>
        <v>0</v>
      </c>
      <c r="Q163" s="394">
        <f xml:space="preserve"> InpR!Q$54</f>
        <v>0</v>
      </c>
      <c r="R163" s="394">
        <f xml:space="preserve"> InpR!R$54</f>
        <v>0</v>
      </c>
      <c r="S163" s="394">
        <f xml:space="preserve"> InpR!S$54</f>
        <v>0</v>
      </c>
      <c r="T163" s="394">
        <f xml:space="preserve"> InpR!T$54</f>
        <v>0</v>
      </c>
      <c r="U163" s="394">
        <f xml:space="preserve"> InpR!U$54</f>
        <v>0</v>
      </c>
      <c r="V163" s="394">
        <f xml:space="preserve"> InpR!V$54</f>
        <v>0</v>
      </c>
      <c r="W163" s="394">
        <f xml:space="preserve"> InpR!W$54</f>
        <v>0</v>
      </c>
      <c r="X163" s="394">
        <f xml:space="preserve"> InpR!X$54</f>
        <v>0</v>
      </c>
      <c r="Y163" s="394">
        <f xml:space="preserve"> InpR!Y$54</f>
        <v>0</v>
      </c>
      <c r="Z163" s="394">
        <f xml:space="preserve"> InpR!Z$54</f>
        <v>0</v>
      </c>
      <c r="AA163" s="394">
        <f xml:space="preserve"> InpR!AA$54</f>
        <v>0</v>
      </c>
      <c r="AB163" s="394">
        <f xml:space="preserve"> InpR!AB$54</f>
        <v>0</v>
      </c>
      <c r="AC163" s="394">
        <f xml:space="preserve"> InpR!AC$54</f>
        <v>0</v>
      </c>
      <c r="AD163" s="394">
        <f xml:space="preserve"> InpR!AD$54</f>
        <v>0</v>
      </c>
      <c r="AE163" s="394">
        <f xml:space="preserve"> InpR!AE$54</f>
        <v>0</v>
      </c>
      <c r="AF163" s="394">
        <f xml:space="preserve"> InpR!AF$54</f>
        <v>0</v>
      </c>
      <c r="AG163" s="394">
        <f xml:space="preserve"> InpR!AG$54</f>
        <v>0</v>
      </c>
      <c r="AH163" s="394">
        <f xml:space="preserve"> InpR!AH$54</f>
        <v>0</v>
      </c>
      <c r="AI163" s="394">
        <f xml:space="preserve"> InpR!AI$54</f>
        <v>0</v>
      </c>
      <c r="AJ163" s="394">
        <f xml:space="preserve"> InpR!AJ$54</f>
        <v>0</v>
      </c>
      <c r="AK163" s="394">
        <f xml:space="preserve"> InpR!AK$54</f>
        <v>0</v>
      </c>
      <c r="AL163" s="394">
        <f xml:space="preserve"> InpR!AL$54</f>
        <v>0</v>
      </c>
      <c r="AM163" s="394">
        <f xml:space="preserve"> InpR!AM$54</f>
        <v>0</v>
      </c>
      <c r="AN163" s="394">
        <f xml:space="preserve"> InpR!AN$54</f>
        <v>0</v>
      </c>
      <c r="AO163" s="394">
        <f xml:space="preserve"> InpR!AO$54</f>
        <v>0</v>
      </c>
      <c r="AP163" s="394">
        <f xml:space="preserve"> InpR!AP$54</f>
        <v>0</v>
      </c>
      <c r="AQ163" s="394">
        <f xml:space="preserve"> InpR!AQ$54</f>
        <v>0</v>
      </c>
      <c r="AR163" s="394">
        <f xml:space="preserve"> InpR!AR$54</f>
        <v>0</v>
      </c>
      <c r="AS163" s="394">
        <f xml:space="preserve"> InpR!AS$54</f>
        <v>0</v>
      </c>
      <c r="AT163" s="394">
        <f xml:space="preserve"> InpR!AT$54</f>
        <v>0</v>
      </c>
      <c r="AU163" s="394">
        <f xml:space="preserve"> InpR!AU$54</f>
        <v>0</v>
      </c>
      <c r="AV163" s="394">
        <f xml:space="preserve"> InpR!AV$54</f>
        <v>0</v>
      </c>
      <c r="AW163" s="394">
        <f xml:space="preserve"> InpR!AW$54</f>
        <v>0</v>
      </c>
      <c r="AX163" s="394">
        <f xml:space="preserve"> InpR!AX$54</f>
        <v>0</v>
      </c>
      <c r="AY163" s="394">
        <f xml:space="preserve"> InpR!AY$54</f>
        <v>0</v>
      </c>
      <c r="AZ163" s="394">
        <f xml:space="preserve"> InpR!AZ$54</f>
        <v>0</v>
      </c>
      <c r="BA163" s="394">
        <f xml:space="preserve"> InpR!BA$54</f>
        <v>0</v>
      </c>
      <c r="BB163" s="394">
        <f xml:space="preserve"> InpR!BB$54</f>
        <v>0</v>
      </c>
      <c r="BC163" s="394">
        <f xml:space="preserve"> InpR!BC$54</f>
        <v>0</v>
      </c>
      <c r="BD163" s="394">
        <f xml:space="preserve"> InpR!BD$54</f>
        <v>0</v>
      </c>
      <c r="BE163" s="394">
        <f xml:space="preserve"> InpR!BE$54</f>
        <v>0</v>
      </c>
      <c r="BF163" s="394">
        <f xml:space="preserve"> InpR!BF$54</f>
        <v>0</v>
      </c>
      <c r="BG163" s="394">
        <f xml:space="preserve"> InpR!BG$54</f>
        <v>0</v>
      </c>
      <c r="BH163" s="394">
        <f xml:space="preserve"> InpR!BH$54</f>
        <v>0</v>
      </c>
      <c r="BI163" s="394">
        <f xml:space="preserve"> InpR!BI$54</f>
        <v>0</v>
      </c>
    </row>
    <row r="164" spans="1:61">
      <c r="I164" s="392"/>
    </row>
    <row r="165" spans="1:61" s="305" customFormat="1" ht="25.5">
      <c r="A165" s="302"/>
      <c r="B165" s="303"/>
      <c r="C165" s="303"/>
      <c r="D165" s="304"/>
      <c r="E165" s="386" t="str">
        <f>InpR!E$61</f>
        <v>Has the company produced a report to evidence that this is a new export and complies with its Ofwat-approved trading and procurement code?</v>
      </c>
      <c r="F165" s="386" t="b">
        <f>InpR!F$61</f>
        <v>1</v>
      </c>
      <c r="G165" s="386" t="str">
        <f>InpR!G$61</f>
        <v>True/false</v>
      </c>
      <c r="H165" s="394">
        <f>InpR!H$61</f>
        <v>0</v>
      </c>
      <c r="I165" s="394">
        <f>InpR!I$61</f>
        <v>0</v>
      </c>
      <c r="J165" s="394">
        <f>InpR!J$61</f>
        <v>0</v>
      </c>
      <c r="K165" s="394">
        <f>InpR!K$61</f>
        <v>0</v>
      </c>
      <c r="L165" s="394">
        <f>InpR!L$61</f>
        <v>0</v>
      </c>
      <c r="M165" s="394">
        <f>InpR!M$61</f>
        <v>0</v>
      </c>
      <c r="N165" s="394">
        <f>InpR!N$61</f>
        <v>0</v>
      </c>
      <c r="O165" s="394">
        <f>InpR!O$61</f>
        <v>0</v>
      </c>
      <c r="P165" s="394">
        <f>InpR!P$61</f>
        <v>0</v>
      </c>
      <c r="Q165" s="394">
        <f>InpR!Q$61</f>
        <v>0</v>
      </c>
      <c r="R165" s="394">
        <f>InpR!R$61</f>
        <v>0</v>
      </c>
      <c r="S165" s="394">
        <f>InpR!S$61</f>
        <v>0</v>
      </c>
      <c r="T165" s="394">
        <f>InpR!T$61</f>
        <v>0</v>
      </c>
      <c r="U165" s="394">
        <f>InpR!U$61</f>
        <v>0</v>
      </c>
      <c r="V165" s="394">
        <f>InpR!V$61</f>
        <v>0</v>
      </c>
      <c r="W165" s="394">
        <f>InpR!W$61</f>
        <v>0</v>
      </c>
      <c r="X165" s="394">
        <f>InpR!X$61</f>
        <v>0</v>
      </c>
      <c r="Y165" s="394">
        <f>InpR!Y$61</f>
        <v>0</v>
      </c>
      <c r="Z165" s="394">
        <f>InpR!Z$61</f>
        <v>0</v>
      </c>
      <c r="AA165" s="394">
        <f>InpR!AA$61</f>
        <v>0</v>
      </c>
      <c r="AB165" s="394">
        <f>InpR!AB$61</f>
        <v>0</v>
      </c>
      <c r="AC165" s="394">
        <f>InpR!AC$61</f>
        <v>0</v>
      </c>
      <c r="AD165" s="394">
        <f>InpR!AD$61</f>
        <v>0</v>
      </c>
      <c r="AE165" s="394">
        <f>InpR!AE$61</f>
        <v>0</v>
      </c>
      <c r="AF165" s="394">
        <f>InpR!AF$61</f>
        <v>0</v>
      </c>
      <c r="AG165" s="394">
        <f>InpR!AG$61</f>
        <v>0</v>
      </c>
      <c r="AH165" s="394">
        <f>InpR!AH$61</f>
        <v>0</v>
      </c>
      <c r="AI165" s="394">
        <f>InpR!AI$61</f>
        <v>0</v>
      </c>
      <c r="AJ165" s="394">
        <f>InpR!AJ$61</f>
        <v>0</v>
      </c>
      <c r="AK165" s="394">
        <f>InpR!AK$61</f>
        <v>0</v>
      </c>
      <c r="AL165" s="394">
        <f>InpR!AL$61</f>
        <v>0</v>
      </c>
      <c r="AM165" s="394">
        <f>InpR!AM$61</f>
        <v>0</v>
      </c>
      <c r="AN165" s="394">
        <f>InpR!AN$61</f>
        <v>0</v>
      </c>
      <c r="AO165" s="394">
        <f>InpR!AO$61</f>
        <v>0</v>
      </c>
      <c r="AP165" s="394">
        <f>InpR!AP$61</f>
        <v>0</v>
      </c>
      <c r="AQ165" s="394">
        <f>InpR!AQ$61</f>
        <v>0</v>
      </c>
      <c r="AR165" s="394">
        <f>InpR!AR$61</f>
        <v>0</v>
      </c>
      <c r="AS165" s="394">
        <f>InpR!AS$61</f>
        <v>0</v>
      </c>
      <c r="AT165" s="394">
        <f>InpR!AT$61</f>
        <v>0</v>
      </c>
      <c r="AU165" s="394">
        <f>InpR!AU$61</f>
        <v>0</v>
      </c>
      <c r="AV165" s="394">
        <f>InpR!AV$61</f>
        <v>0</v>
      </c>
      <c r="AW165" s="394">
        <f>InpR!AW$61</f>
        <v>0</v>
      </c>
      <c r="AX165" s="394">
        <f>InpR!AX$61</f>
        <v>0</v>
      </c>
      <c r="AY165" s="394">
        <f>InpR!AY$61</f>
        <v>0</v>
      </c>
      <c r="AZ165" s="394">
        <f>InpR!AZ$61</f>
        <v>0</v>
      </c>
      <c r="BA165" s="394">
        <f>InpR!BA$61</f>
        <v>0</v>
      </c>
      <c r="BB165" s="394">
        <f>InpR!BB$61</f>
        <v>0</v>
      </c>
      <c r="BC165" s="394">
        <f>InpR!BC$61</f>
        <v>0</v>
      </c>
      <c r="BD165" s="394">
        <f>InpR!BD$61</f>
        <v>0</v>
      </c>
      <c r="BE165" s="394">
        <f>InpR!BE$61</f>
        <v>0</v>
      </c>
      <c r="BF165" s="394">
        <f>InpR!BF$61</f>
        <v>0</v>
      </c>
      <c r="BG165" s="394">
        <f>InpR!BG$61</f>
        <v>0</v>
      </c>
      <c r="BH165" s="394">
        <f>InpR!BH$61</f>
        <v>0</v>
      </c>
      <c r="BI165" s="394">
        <f>InpR!BI$61</f>
        <v>0</v>
      </c>
    </row>
    <row r="166" spans="1:61">
      <c r="E166" s="198"/>
      <c r="I166" s="392"/>
    </row>
    <row r="167" spans="1:61" s="310" customFormat="1">
      <c r="A167" s="307"/>
      <c r="B167" s="303"/>
      <c r="C167" s="303"/>
      <c r="D167" s="308"/>
      <c r="E167" s="324" t="str">
        <f xml:space="preserve"> InpR!E$58</f>
        <v>Forecast revenue from export 3</v>
      </c>
      <c r="F167" s="324">
        <f xml:space="preserve"> InpR!F$58</f>
        <v>0</v>
      </c>
      <c r="G167" s="324" t="str">
        <f xml:space="preserve"> InpR!G$58</f>
        <v>£m (real)</v>
      </c>
      <c r="H167" s="324">
        <f xml:space="preserve"> InpR!H$58</f>
        <v>0</v>
      </c>
      <c r="I167" s="395">
        <f xml:space="preserve"> InpR!I$58</f>
        <v>0</v>
      </c>
      <c r="J167" s="324">
        <f xml:space="preserve"> InpR!J$58</f>
        <v>0</v>
      </c>
      <c r="K167" s="324">
        <f xml:space="preserve"> InpR!K$58</f>
        <v>0</v>
      </c>
      <c r="L167" s="324">
        <f xml:space="preserve"> InpR!L$58</f>
        <v>0</v>
      </c>
      <c r="M167" s="324">
        <f xml:space="preserve"> InpR!M$58</f>
        <v>0</v>
      </c>
      <c r="N167" s="324">
        <f xml:space="preserve"> InpR!N$58</f>
        <v>0</v>
      </c>
      <c r="O167" s="324">
        <f xml:space="preserve"> InpR!O$58</f>
        <v>0</v>
      </c>
      <c r="P167" s="324">
        <f xml:space="preserve"> InpR!P$58</f>
        <v>0</v>
      </c>
      <c r="Q167" s="324">
        <f xml:space="preserve"> InpR!Q$58</f>
        <v>0</v>
      </c>
      <c r="R167" s="324">
        <f xml:space="preserve"> InpR!R$58</f>
        <v>0</v>
      </c>
      <c r="S167" s="324">
        <f xml:space="preserve"> InpR!S$58</f>
        <v>0</v>
      </c>
      <c r="T167" s="324">
        <f xml:space="preserve"> InpR!T$58</f>
        <v>0</v>
      </c>
      <c r="U167" s="324">
        <f xml:space="preserve"> InpR!U$58</f>
        <v>0</v>
      </c>
      <c r="V167" s="324">
        <f xml:space="preserve"> InpR!V$58</f>
        <v>0</v>
      </c>
      <c r="W167" s="324">
        <f xml:space="preserve"> InpR!W$58</f>
        <v>0</v>
      </c>
      <c r="X167" s="324">
        <f xml:space="preserve"> InpR!X$58</f>
        <v>0</v>
      </c>
      <c r="Y167" s="324">
        <f xml:space="preserve"> InpR!Y$58</f>
        <v>0</v>
      </c>
      <c r="Z167" s="324">
        <f xml:space="preserve"> InpR!Z$58</f>
        <v>0</v>
      </c>
      <c r="AA167" s="324">
        <f xml:space="preserve"> InpR!AA$58</f>
        <v>0</v>
      </c>
      <c r="AB167" s="324">
        <f xml:space="preserve"> InpR!AB$58</f>
        <v>0</v>
      </c>
      <c r="AC167" s="324">
        <f xml:space="preserve"> InpR!AC$58</f>
        <v>0</v>
      </c>
      <c r="AD167" s="324">
        <f xml:space="preserve"> InpR!AD$58</f>
        <v>0</v>
      </c>
      <c r="AE167" s="324">
        <f xml:space="preserve"> InpR!AE$58</f>
        <v>0</v>
      </c>
      <c r="AF167" s="324">
        <f xml:space="preserve"> InpR!AF$58</f>
        <v>0</v>
      </c>
      <c r="AG167" s="324">
        <f xml:space="preserve"> InpR!AG$58</f>
        <v>0</v>
      </c>
      <c r="AH167" s="324">
        <f xml:space="preserve"> InpR!AH$58</f>
        <v>0</v>
      </c>
      <c r="AI167" s="324">
        <f xml:space="preserve"> InpR!AI$58</f>
        <v>0</v>
      </c>
      <c r="AJ167" s="324">
        <f xml:space="preserve"> InpR!AJ$58</f>
        <v>0</v>
      </c>
      <c r="AK167" s="324">
        <f xml:space="preserve"> InpR!AK$58</f>
        <v>0</v>
      </c>
      <c r="AL167" s="324">
        <f xml:space="preserve"> InpR!AL$58</f>
        <v>0</v>
      </c>
      <c r="AM167" s="324">
        <f xml:space="preserve"> InpR!AM$58</f>
        <v>0</v>
      </c>
      <c r="AN167" s="324">
        <f xml:space="preserve"> InpR!AN$58</f>
        <v>0</v>
      </c>
      <c r="AO167" s="324">
        <f xml:space="preserve"> InpR!AO$58</f>
        <v>0</v>
      </c>
      <c r="AP167" s="324">
        <f xml:space="preserve"> InpR!AP$58</f>
        <v>0</v>
      </c>
      <c r="AQ167" s="324">
        <f xml:space="preserve"> InpR!AQ$58</f>
        <v>0</v>
      </c>
      <c r="AR167" s="324">
        <f xml:space="preserve"> InpR!AR$58</f>
        <v>0</v>
      </c>
      <c r="AS167" s="324">
        <f xml:space="preserve"> InpR!AS$58</f>
        <v>0</v>
      </c>
      <c r="AT167" s="324">
        <f xml:space="preserve"> InpR!AT$58</f>
        <v>0</v>
      </c>
      <c r="AU167" s="324">
        <f xml:space="preserve"> InpR!AU$58</f>
        <v>0</v>
      </c>
      <c r="AV167" s="324">
        <f xml:space="preserve"> InpR!AV$58</f>
        <v>0</v>
      </c>
      <c r="AW167" s="324">
        <f xml:space="preserve"> InpR!AW$58</f>
        <v>0</v>
      </c>
      <c r="AX167" s="324">
        <f xml:space="preserve"> InpR!AX$58</f>
        <v>0</v>
      </c>
      <c r="AY167" s="324">
        <f xml:space="preserve"> InpR!AY$58</f>
        <v>0</v>
      </c>
      <c r="AZ167" s="324">
        <f xml:space="preserve"> InpR!AZ$58</f>
        <v>0</v>
      </c>
      <c r="BA167" s="324">
        <f xml:space="preserve"> InpR!BA$58</f>
        <v>0</v>
      </c>
      <c r="BB167" s="324">
        <f xml:space="preserve"> InpR!BB$58</f>
        <v>0</v>
      </c>
      <c r="BC167" s="324">
        <f xml:space="preserve"> InpR!BC$58</f>
        <v>0</v>
      </c>
      <c r="BD167" s="324">
        <f xml:space="preserve"> InpR!BD$58</f>
        <v>0</v>
      </c>
      <c r="BE167" s="324">
        <f xml:space="preserve"> InpR!BE$58</f>
        <v>0</v>
      </c>
      <c r="BF167" s="324">
        <f xml:space="preserve"> InpR!BF$58</f>
        <v>0</v>
      </c>
      <c r="BG167" s="324">
        <f xml:space="preserve"> InpR!BG$58</f>
        <v>0</v>
      </c>
      <c r="BH167" s="324">
        <f xml:space="preserve"> InpR!BH$58</f>
        <v>0</v>
      </c>
      <c r="BI167" s="324">
        <f xml:space="preserve"> InpR!BI$58</f>
        <v>0</v>
      </c>
    </row>
    <row r="168" spans="1:61" s="310" customFormat="1">
      <c r="A168" s="307"/>
      <c r="B168" s="303"/>
      <c r="C168" s="303"/>
      <c r="D168" s="308"/>
      <c r="E168" s="324" t="str">
        <f xml:space="preserve"> InpR!E$59</f>
        <v>Forecast cost  (inclusive of return on capital) of export 3</v>
      </c>
      <c r="F168" s="324">
        <f xml:space="preserve"> InpR!F$59</f>
        <v>0</v>
      </c>
      <c r="G168" s="324" t="str">
        <f xml:space="preserve"> InpR!G$59</f>
        <v>£m (real)</v>
      </c>
      <c r="H168" s="324">
        <f xml:space="preserve"> InpR!H$59</f>
        <v>0</v>
      </c>
      <c r="I168" s="395">
        <f xml:space="preserve"> InpR!I$59</f>
        <v>0</v>
      </c>
      <c r="J168" s="324">
        <f xml:space="preserve"> InpR!J$59</f>
        <v>0</v>
      </c>
      <c r="K168" s="324">
        <f xml:space="preserve"> InpR!K$59</f>
        <v>0</v>
      </c>
      <c r="L168" s="324">
        <f xml:space="preserve"> InpR!L$59</f>
        <v>0</v>
      </c>
      <c r="M168" s="324">
        <f xml:space="preserve"> InpR!M$59</f>
        <v>0</v>
      </c>
      <c r="N168" s="324">
        <f xml:space="preserve"> InpR!N$59</f>
        <v>0</v>
      </c>
      <c r="O168" s="324">
        <f xml:space="preserve"> InpR!O$59</f>
        <v>0</v>
      </c>
      <c r="P168" s="324">
        <f xml:space="preserve"> InpR!P$59</f>
        <v>0</v>
      </c>
      <c r="Q168" s="324">
        <f xml:space="preserve"> InpR!Q$59</f>
        <v>0</v>
      </c>
      <c r="R168" s="324">
        <f xml:space="preserve"> InpR!R$59</f>
        <v>0</v>
      </c>
      <c r="S168" s="324">
        <f xml:space="preserve"> InpR!S$59</f>
        <v>0</v>
      </c>
      <c r="T168" s="324">
        <f xml:space="preserve"> InpR!T$59</f>
        <v>0</v>
      </c>
      <c r="U168" s="324">
        <f xml:space="preserve"> InpR!U$59</f>
        <v>0</v>
      </c>
      <c r="V168" s="324">
        <f xml:space="preserve"> InpR!V$59</f>
        <v>0</v>
      </c>
      <c r="W168" s="324">
        <f xml:space="preserve"> InpR!W$59</f>
        <v>0</v>
      </c>
      <c r="X168" s="324">
        <f xml:space="preserve"> InpR!X$59</f>
        <v>0</v>
      </c>
      <c r="Y168" s="324">
        <f xml:space="preserve"> InpR!Y$59</f>
        <v>0</v>
      </c>
      <c r="Z168" s="324">
        <f xml:space="preserve"> InpR!Z$59</f>
        <v>0</v>
      </c>
      <c r="AA168" s="324">
        <f xml:space="preserve"> InpR!AA$59</f>
        <v>0</v>
      </c>
      <c r="AB168" s="324">
        <f xml:space="preserve"> InpR!AB$59</f>
        <v>0</v>
      </c>
      <c r="AC168" s="324">
        <f xml:space="preserve"> InpR!AC$59</f>
        <v>0</v>
      </c>
      <c r="AD168" s="324">
        <f xml:space="preserve"> InpR!AD$59</f>
        <v>0</v>
      </c>
      <c r="AE168" s="324">
        <f xml:space="preserve"> InpR!AE$59</f>
        <v>0</v>
      </c>
      <c r="AF168" s="324">
        <f xml:space="preserve"> InpR!AF$59</f>
        <v>0</v>
      </c>
      <c r="AG168" s="324">
        <f xml:space="preserve"> InpR!AG$59</f>
        <v>0</v>
      </c>
      <c r="AH168" s="324">
        <f xml:space="preserve"> InpR!AH$59</f>
        <v>0</v>
      </c>
      <c r="AI168" s="324">
        <f xml:space="preserve"> InpR!AI$59</f>
        <v>0</v>
      </c>
      <c r="AJ168" s="324">
        <f xml:space="preserve"> InpR!AJ$59</f>
        <v>0</v>
      </c>
      <c r="AK168" s="324">
        <f xml:space="preserve"> InpR!AK$59</f>
        <v>0</v>
      </c>
      <c r="AL168" s="324">
        <f xml:space="preserve"> InpR!AL$59</f>
        <v>0</v>
      </c>
      <c r="AM168" s="324">
        <f xml:space="preserve"> InpR!AM$59</f>
        <v>0</v>
      </c>
      <c r="AN168" s="324">
        <f xml:space="preserve"> InpR!AN$59</f>
        <v>0</v>
      </c>
      <c r="AO168" s="324">
        <f xml:space="preserve"> InpR!AO$59</f>
        <v>0</v>
      </c>
      <c r="AP168" s="324">
        <f xml:space="preserve"> InpR!AP$59</f>
        <v>0</v>
      </c>
      <c r="AQ168" s="324">
        <f xml:space="preserve"> InpR!AQ$59</f>
        <v>0</v>
      </c>
      <c r="AR168" s="324">
        <f xml:space="preserve"> InpR!AR$59</f>
        <v>0</v>
      </c>
      <c r="AS168" s="324">
        <f xml:space="preserve"> InpR!AS$59</f>
        <v>0</v>
      </c>
      <c r="AT168" s="324">
        <f xml:space="preserve"> InpR!AT$59</f>
        <v>0</v>
      </c>
      <c r="AU168" s="324">
        <f xml:space="preserve"> InpR!AU$59</f>
        <v>0</v>
      </c>
      <c r="AV168" s="324">
        <f xml:space="preserve"> InpR!AV$59</f>
        <v>0</v>
      </c>
      <c r="AW168" s="324">
        <f xml:space="preserve"> InpR!AW$59</f>
        <v>0</v>
      </c>
      <c r="AX168" s="324">
        <f xml:space="preserve"> InpR!AX$59</f>
        <v>0</v>
      </c>
      <c r="AY168" s="324">
        <f xml:space="preserve"> InpR!AY$59</f>
        <v>0</v>
      </c>
      <c r="AZ168" s="324">
        <f xml:space="preserve"> InpR!AZ$59</f>
        <v>0</v>
      </c>
      <c r="BA168" s="324">
        <f xml:space="preserve"> InpR!BA$59</f>
        <v>0</v>
      </c>
      <c r="BB168" s="324">
        <f xml:space="preserve"> InpR!BB$59</f>
        <v>0</v>
      </c>
      <c r="BC168" s="324">
        <f xml:space="preserve"> InpR!BC$59</f>
        <v>0</v>
      </c>
      <c r="BD168" s="324">
        <f xml:space="preserve"> InpR!BD$59</f>
        <v>0</v>
      </c>
      <c r="BE168" s="324">
        <f xml:space="preserve"> InpR!BE$59</f>
        <v>0</v>
      </c>
      <c r="BF168" s="324">
        <f xml:space="preserve"> InpR!BF$59</f>
        <v>0</v>
      </c>
      <c r="BG168" s="324">
        <f xml:space="preserve"> InpR!BG$59</f>
        <v>0</v>
      </c>
      <c r="BH168" s="324">
        <f xml:space="preserve"> InpR!BH$59</f>
        <v>0</v>
      </c>
      <c r="BI168" s="324">
        <f xml:space="preserve"> InpR!BI$59</f>
        <v>0</v>
      </c>
    </row>
    <row r="169" spans="1:61" s="182" customFormat="1">
      <c r="A169" s="69"/>
      <c r="B169" s="78"/>
      <c r="C169" s="78"/>
      <c r="D169" s="73"/>
      <c r="E169" s="198" t="s">
        <v>115</v>
      </c>
      <c r="F169" s="59"/>
      <c r="G169" s="194" t="s">
        <v>78</v>
      </c>
      <c r="H169" s="182">
        <f>SUM(K169:BI169)</f>
        <v>0</v>
      </c>
      <c r="I169" s="392"/>
      <c r="J169" s="185">
        <f xml:space="preserve"> J167 - J168</f>
        <v>0</v>
      </c>
      <c r="K169" s="185">
        <f xml:space="preserve"> K167 - K168</f>
        <v>0</v>
      </c>
      <c r="L169" s="185">
        <f t="shared" ref="L169:BI169" si="54" xml:space="preserve"> L167 - L168</f>
        <v>0</v>
      </c>
      <c r="M169" s="185">
        <f t="shared" si="54"/>
        <v>0</v>
      </c>
      <c r="N169" s="185">
        <f t="shared" si="54"/>
        <v>0</v>
      </c>
      <c r="O169" s="185">
        <f t="shared" si="54"/>
        <v>0</v>
      </c>
      <c r="P169" s="185">
        <f t="shared" si="54"/>
        <v>0</v>
      </c>
      <c r="Q169" s="185">
        <f t="shared" si="54"/>
        <v>0</v>
      </c>
      <c r="R169" s="185">
        <f t="shared" si="54"/>
        <v>0</v>
      </c>
      <c r="S169" s="185">
        <f t="shared" si="54"/>
        <v>0</v>
      </c>
      <c r="T169" s="185">
        <f t="shared" si="54"/>
        <v>0</v>
      </c>
      <c r="U169" s="185">
        <f t="shared" si="54"/>
        <v>0</v>
      </c>
      <c r="V169" s="185">
        <f t="shared" si="54"/>
        <v>0</v>
      </c>
      <c r="W169" s="185">
        <f t="shared" si="54"/>
        <v>0</v>
      </c>
      <c r="X169" s="185">
        <f t="shared" si="54"/>
        <v>0</v>
      </c>
      <c r="Y169" s="185">
        <f t="shared" si="54"/>
        <v>0</v>
      </c>
      <c r="Z169" s="185">
        <f t="shared" si="54"/>
        <v>0</v>
      </c>
      <c r="AA169" s="185">
        <f t="shared" si="54"/>
        <v>0</v>
      </c>
      <c r="AB169" s="185">
        <f t="shared" si="54"/>
        <v>0</v>
      </c>
      <c r="AC169" s="185">
        <f t="shared" si="54"/>
        <v>0</v>
      </c>
      <c r="AD169" s="185">
        <f t="shared" si="54"/>
        <v>0</v>
      </c>
      <c r="AE169" s="185">
        <f t="shared" si="54"/>
        <v>0</v>
      </c>
      <c r="AF169" s="185">
        <f t="shared" si="54"/>
        <v>0</v>
      </c>
      <c r="AG169" s="185">
        <f t="shared" si="54"/>
        <v>0</v>
      </c>
      <c r="AH169" s="185">
        <f t="shared" si="54"/>
        <v>0</v>
      </c>
      <c r="AI169" s="185">
        <f t="shared" si="54"/>
        <v>0</v>
      </c>
      <c r="AJ169" s="185">
        <f t="shared" si="54"/>
        <v>0</v>
      </c>
      <c r="AK169" s="185">
        <f t="shared" si="54"/>
        <v>0</v>
      </c>
      <c r="AL169" s="185">
        <f t="shared" si="54"/>
        <v>0</v>
      </c>
      <c r="AM169" s="185">
        <f t="shared" si="54"/>
        <v>0</v>
      </c>
      <c r="AN169" s="185">
        <f t="shared" si="54"/>
        <v>0</v>
      </c>
      <c r="AO169" s="185">
        <f t="shared" si="54"/>
        <v>0</v>
      </c>
      <c r="AP169" s="185">
        <f t="shared" si="54"/>
        <v>0</v>
      </c>
      <c r="AQ169" s="185">
        <f t="shared" si="54"/>
        <v>0</v>
      </c>
      <c r="AR169" s="185">
        <f t="shared" si="54"/>
        <v>0</v>
      </c>
      <c r="AS169" s="185">
        <f t="shared" si="54"/>
        <v>0</v>
      </c>
      <c r="AT169" s="185">
        <f t="shared" si="54"/>
        <v>0</v>
      </c>
      <c r="AU169" s="185">
        <f t="shared" si="54"/>
        <v>0</v>
      </c>
      <c r="AV169" s="185">
        <f t="shared" si="54"/>
        <v>0</v>
      </c>
      <c r="AW169" s="185">
        <f xml:space="preserve"> AW167 - AW168</f>
        <v>0</v>
      </c>
      <c r="AX169" s="185">
        <f t="shared" si="54"/>
        <v>0</v>
      </c>
      <c r="AY169" s="185">
        <f t="shared" si="54"/>
        <v>0</v>
      </c>
      <c r="AZ169" s="185">
        <f t="shared" si="54"/>
        <v>0</v>
      </c>
      <c r="BA169" s="185">
        <f t="shared" si="54"/>
        <v>0</v>
      </c>
      <c r="BB169" s="185">
        <f t="shared" si="54"/>
        <v>0</v>
      </c>
      <c r="BC169" s="185">
        <f t="shared" si="54"/>
        <v>0</v>
      </c>
      <c r="BD169" s="185">
        <f t="shared" si="54"/>
        <v>0</v>
      </c>
      <c r="BE169" s="185">
        <f t="shared" si="54"/>
        <v>0</v>
      </c>
      <c r="BF169" s="185">
        <f t="shared" si="54"/>
        <v>0</v>
      </c>
      <c r="BG169" s="185">
        <f t="shared" si="54"/>
        <v>0</v>
      </c>
      <c r="BH169" s="185">
        <f t="shared" si="54"/>
        <v>0</v>
      </c>
      <c r="BI169" s="185">
        <f t="shared" si="54"/>
        <v>0</v>
      </c>
    </row>
    <row r="170" spans="1:61" s="182" customFormat="1">
      <c r="A170" s="69"/>
      <c r="B170" s="78"/>
      <c r="C170" s="78"/>
      <c r="D170" s="73"/>
      <c r="E170" s="198"/>
      <c r="F170" s="59"/>
      <c r="G170" s="194"/>
      <c r="I170" s="392"/>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row>
    <row r="171" spans="1:61" s="182" customFormat="1">
      <c r="A171" s="69"/>
      <c r="B171" s="78"/>
      <c r="C171" s="78"/>
      <c r="D171" s="73"/>
      <c r="E171" s="198" t="str">
        <f>E$169</f>
        <v>Net revenue/(cost) for export 3</v>
      </c>
      <c r="F171" s="360">
        <f t="shared" ref="F171:BI171" si="55">F$169</f>
        <v>0</v>
      </c>
      <c r="G171" s="185" t="str">
        <f t="shared" si="55"/>
        <v>£m (real)</v>
      </c>
      <c r="H171" s="185">
        <f t="shared" si="55"/>
        <v>0</v>
      </c>
      <c r="I171" s="392">
        <f t="shared" si="55"/>
        <v>0</v>
      </c>
      <c r="J171" s="185">
        <f t="shared" si="55"/>
        <v>0</v>
      </c>
      <c r="K171" s="185">
        <f t="shared" si="55"/>
        <v>0</v>
      </c>
      <c r="L171" s="185">
        <f t="shared" si="55"/>
        <v>0</v>
      </c>
      <c r="M171" s="185">
        <f t="shared" si="55"/>
        <v>0</v>
      </c>
      <c r="N171" s="185">
        <f t="shared" si="55"/>
        <v>0</v>
      </c>
      <c r="O171" s="185">
        <f t="shared" si="55"/>
        <v>0</v>
      </c>
      <c r="P171" s="185">
        <f t="shared" si="55"/>
        <v>0</v>
      </c>
      <c r="Q171" s="185">
        <f t="shared" si="55"/>
        <v>0</v>
      </c>
      <c r="R171" s="185">
        <f t="shared" si="55"/>
        <v>0</v>
      </c>
      <c r="S171" s="185">
        <f t="shared" si="55"/>
        <v>0</v>
      </c>
      <c r="T171" s="185">
        <f t="shared" si="55"/>
        <v>0</v>
      </c>
      <c r="U171" s="185">
        <f t="shared" si="55"/>
        <v>0</v>
      </c>
      <c r="V171" s="185">
        <f t="shared" si="55"/>
        <v>0</v>
      </c>
      <c r="W171" s="185">
        <f t="shared" si="55"/>
        <v>0</v>
      </c>
      <c r="X171" s="185">
        <f t="shared" si="55"/>
        <v>0</v>
      </c>
      <c r="Y171" s="185">
        <f t="shared" si="55"/>
        <v>0</v>
      </c>
      <c r="Z171" s="185">
        <f t="shared" si="55"/>
        <v>0</v>
      </c>
      <c r="AA171" s="185">
        <f t="shared" si="55"/>
        <v>0</v>
      </c>
      <c r="AB171" s="185">
        <f t="shared" si="55"/>
        <v>0</v>
      </c>
      <c r="AC171" s="185">
        <f t="shared" si="55"/>
        <v>0</v>
      </c>
      <c r="AD171" s="185">
        <f t="shared" si="55"/>
        <v>0</v>
      </c>
      <c r="AE171" s="185">
        <f t="shared" si="55"/>
        <v>0</v>
      </c>
      <c r="AF171" s="185">
        <f t="shared" si="55"/>
        <v>0</v>
      </c>
      <c r="AG171" s="185">
        <f t="shared" si="55"/>
        <v>0</v>
      </c>
      <c r="AH171" s="185">
        <f t="shared" si="55"/>
        <v>0</v>
      </c>
      <c r="AI171" s="185">
        <f t="shared" si="55"/>
        <v>0</v>
      </c>
      <c r="AJ171" s="185">
        <f t="shared" si="55"/>
        <v>0</v>
      </c>
      <c r="AK171" s="185">
        <f t="shared" si="55"/>
        <v>0</v>
      </c>
      <c r="AL171" s="185">
        <f t="shared" si="55"/>
        <v>0</v>
      </c>
      <c r="AM171" s="185">
        <f t="shared" si="55"/>
        <v>0</v>
      </c>
      <c r="AN171" s="185">
        <f t="shared" si="55"/>
        <v>0</v>
      </c>
      <c r="AO171" s="185">
        <f t="shared" si="55"/>
        <v>0</v>
      </c>
      <c r="AP171" s="185">
        <f t="shared" si="55"/>
        <v>0</v>
      </c>
      <c r="AQ171" s="185">
        <f t="shared" si="55"/>
        <v>0</v>
      </c>
      <c r="AR171" s="185">
        <f t="shared" si="55"/>
        <v>0</v>
      </c>
      <c r="AS171" s="185">
        <f t="shared" si="55"/>
        <v>0</v>
      </c>
      <c r="AT171" s="185">
        <f t="shared" si="55"/>
        <v>0</v>
      </c>
      <c r="AU171" s="185">
        <f t="shared" si="55"/>
        <v>0</v>
      </c>
      <c r="AV171" s="185">
        <f t="shared" si="55"/>
        <v>0</v>
      </c>
      <c r="AW171" s="185">
        <f t="shared" si="55"/>
        <v>0</v>
      </c>
      <c r="AX171" s="185">
        <f t="shared" si="55"/>
        <v>0</v>
      </c>
      <c r="AY171" s="185">
        <f t="shared" si="55"/>
        <v>0</v>
      </c>
      <c r="AZ171" s="185">
        <f t="shared" si="55"/>
        <v>0</v>
      </c>
      <c r="BA171" s="185">
        <f t="shared" si="55"/>
        <v>0</v>
      </c>
      <c r="BB171" s="185">
        <f t="shared" si="55"/>
        <v>0</v>
      </c>
      <c r="BC171" s="185">
        <f t="shared" si="55"/>
        <v>0</v>
      </c>
      <c r="BD171" s="185">
        <f t="shared" si="55"/>
        <v>0</v>
      </c>
      <c r="BE171" s="185">
        <f t="shared" si="55"/>
        <v>0</v>
      </c>
      <c r="BF171" s="185">
        <f t="shared" si="55"/>
        <v>0</v>
      </c>
      <c r="BG171" s="185">
        <f t="shared" si="55"/>
        <v>0</v>
      </c>
      <c r="BH171" s="185">
        <f t="shared" si="55"/>
        <v>0</v>
      </c>
      <c r="BI171" s="185">
        <f t="shared" si="55"/>
        <v>0</v>
      </c>
    </row>
    <row r="172" spans="1:61" s="185" customFormat="1">
      <c r="A172" s="156"/>
      <c r="B172" s="157"/>
      <c r="C172" s="157"/>
      <c r="D172" s="158"/>
      <c r="E172" s="198" t="str">
        <f>E$20</f>
        <v>Discount factor for year</v>
      </c>
      <c r="F172" s="360">
        <f t="shared" ref="F172:I172" si="56">F$20</f>
        <v>0</v>
      </c>
      <c r="G172" s="185" t="str">
        <f t="shared" si="56"/>
        <v>Factor</v>
      </c>
      <c r="H172" s="185">
        <f t="shared" si="56"/>
        <v>0</v>
      </c>
      <c r="I172" s="392">
        <f t="shared" si="56"/>
        <v>0</v>
      </c>
      <c r="J172" s="214">
        <f t="shared" ref="J172:BI172" si="57">J$20</f>
        <v>1</v>
      </c>
      <c r="K172" s="214">
        <f>K$20</f>
        <v>1</v>
      </c>
      <c r="L172" s="214">
        <f t="shared" si="57"/>
        <v>1</v>
      </c>
      <c r="M172" s="214">
        <f t="shared" si="57"/>
        <v>1</v>
      </c>
      <c r="N172" s="214">
        <f t="shared" si="57"/>
        <v>1</v>
      </c>
      <c r="O172" s="214">
        <f t="shared" si="57"/>
        <v>1</v>
      </c>
      <c r="P172" s="214">
        <f t="shared" si="57"/>
        <v>1</v>
      </c>
      <c r="Q172" s="214">
        <f t="shared" si="57"/>
        <v>1</v>
      </c>
      <c r="R172" s="214">
        <f t="shared" si="57"/>
        <v>1</v>
      </c>
      <c r="S172" s="214">
        <f t="shared" si="57"/>
        <v>1</v>
      </c>
      <c r="T172" s="214">
        <f t="shared" si="57"/>
        <v>1</v>
      </c>
      <c r="U172" s="214">
        <f t="shared" si="57"/>
        <v>1</v>
      </c>
      <c r="V172" s="214">
        <f t="shared" si="57"/>
        <v>1</v>
      </c>
      <c r="W172" s="214">
        <f t="shared" si="57"/>
        <v>1</v>
      </c>
      <c r="X172" s="214">
        <f t="shared" si="57"/>
        <v>1</v>
      </c>
      <c r="Y172" s="214">
        <f t="shared" si="57"/>
        <v>1</v>
      </c>
      <c r="Z172" s="214">
        <f t="shared" si="57"/>
        <v>1</v>
      </c>
      <c r="AA172" s="214">
        <f t="shared" si="57"/>
        <v>1</v>
      </c>
      <c r="AB172" s="214">
        <f t="shared" si="57"/>
        <v>1</v>
      </c>
      <c r="AC172" s="214">
        <f t="shared" si="57"/>
        <v>1</v>
      </c>
      <c r="AD172" s="214">
        <f t="shared" si="57"/>
        <v>1</v>
      </c>
      <c r="AE172" s="214">
        <f t="shared" si="57"/>
        <v>1</v>
      </c>
      <c r="AF172" s="214">
        <f t="shared" si="57"/>
        <v>1</v>
      </c>
      <c r="AG172" s="214">
        <f t="shared" si="57"/>
        <v>1</v>
      </c>
      <c r="AH172" s="214">
        <f t="shared" si="57"/>
        <v>1</v>
      </c>
      <c r="AI172" s="214">
        <f t="shared" si="57"/>
        <v>1</v>
      </c>
      <c r="AJ172" s="214">
        <f t="shared" si="57"/>
        <v>1</v>
      </c>
      <c r="AK172" s="214">
        <f t="shared" si="57"/>
        <v>1</v>
      </c>
      <c r="AL172" s="214">
        <f t="shared" si="57"/>
        <v>1</v>
      </c>
      <c r="AM172" s="214">
        <f t="shared" si="57"/>
        <v>1</v>
      </c>
      <c r="AN172" s="214">
        <f t="shared" si="57"/>
        <v>1</v>
      </c>
      <c r="AO172" s="214">
        <f t="shared" si="57"/>
        <v>1</v>
      </c>
      <c r="AP172" s="214">
        <f t="shared" si="57"/>
        <v>1</v>
      </c>
      <c r="AQ172" s="214">
        <f t="shared" si="57"/>
        <v>1</v>
      </c>
      <c r="AR172" s="214">
        <f t="shared" si="57"/>
        <v>1</v>
      </c>
      <c r="AS172" s="214">
        <f t="shared" si="57"/>
        <v>1</v>
      </c>
      <c r="AT172" s="214">
        <f t="shared" si="57"/>
        <v>1</v>
      </c>
      <c r="AU172" s="214">
        <f t="shared" si="57"/>
        <v>1</v>
      </c>
      <c r="AV172" s="214">
        <f t="shared" si="57"/>
        <v>1</v>
      </c>
      <c r="AW172" s="214">
        <f t="shared" si="57"/>
        <v>1</v>
      </c>
      <c r="AX172" s="214">
        <f t="shared" si="57"/>
        <v>1</v>
      </c>
      <c r="AY172" s="214">
        <f t="shared" si="57"/>
        <v>1</v>
      </c>
      <c r="AZ172" s="214">
        <f t="shared" si="57"/>
        <v>1</v>
      </c>
      <c r="BA172" s="214">
        <f t="shared" si="57"/>
        <v>1</v>
      </c>
      <c r="BB172" s="214">
        <f t="shared" si="57"/>
        <v>1</v>
      </c>
      <c r="BC172" s="214">
        <f t="shared" si="57"/>
        <v>1</v>
      </c>
      <c r="BD172" s="214">
        <f t="shared" si="57"/>
        <v>1</v>
      </c>
      <c r="BE172" s="214">
        <f t="shared" si="57"/>
        <v>1</v>
      </c>
      <c r="BF172" s="214">
        <f t="shared" si="57"/>
        <v>1</v>
      </c>
      <c r="BG172" s="214">
        <f t="shared" si="57"/>
        <v>1</v>
      </c>
      <c r="BH172" s="214">
        <f t="shared" si="57"/>
        <v>1</v>
      </c>
      <c r="BI172" s="214">
        <f t="shared" si="57"/>
        <v>1</v>
      </c>
    </row>
    <row r="173" spans="1:61" s="182" customFormat="1">
      <c r="A173" s="69"/>
      <c r="B173" s="78"/>
      <c r="C173" s="78"/>
      <c r="D173" s="73"/>
      <c r="E173" s="198" t="s">
        <v>116</v>
      </c>
      <c r="F173" s="59"/>
      <c r="G173" s="194" t="s">
        <v>78</v>
      </c>
      <c r="H173" s="186">
        <f>SUM(K173:BI173)</f>
        <v>0</v>
      </c>
      <c r="I173" s="392"/>
      <c r="J173" s="185">
        <f xml:space="preserve"> J171 * J172</f>
        <v>0</v>
      </c>
      <c r="K173" s="185">
        <f t="shared" ref="K173:BI173" si="58" xml:space="preserve"> K171 * K172</f>
        <v>0</v>
      </c>
      <c r="L173" s="185">
        <f t="shared" si="58"/>
        <v>0</v>
      </c>
      <c r="M173" s="185">
        <f t="shared" si="58"/>
        <v>0</v>
      </c>
      <c r="N173" s="185">
        <f t="shared" si="58"/>
        <v>0</v>
      </c>
      <c r="O173" s="185">
        <f t="shared" si="58"/>
        <v>0</v>
      </c>
      <c r="P173" s="185">
        <f t="shared" si="58"/>
        <v>0</v>
      </c>
      <c r="Q173" s="185">
        <f t="shared" si="58"/>
        <v>0</v>
      </c>
      <c r="R173" s="185">
        <f t="shared" si="58"/>
        <v>0</v>
      </c>
      <c r="S173" s="185">
        <f t="shared" si="58"/>
        <v>0</v>
      </c>
      <c r="T173" s="185">
        <f t="shared" si="58"/>
        <v>0</v>
      </c>
      <c r="U173" s="185">
        <f t="shared" si="58"/>
        <v>0</v>
      </c>
      <c r="V173" s="185">
        <f t="shared" si="58"/>
        <v>0</v>
      </c>
      <c r="W173" s="185">
        <f t="shared" si="58"/>
        <v>0</v>
      </c>
      <c r="X173" s="185">
        <f t="shared" si="58"/>
        <v>0</v>
      </c>
      <c r="Y173" s="185">
        <f t="shared" si="58"/>
        <v>0</v>
      </c>
      <c r="Z173" s="185">
        <f t="shared" si="58"/>
        <v>0</v>
      </c>
      <c r="AA173" s="185">
        <f t="shared" si="58"/>
        <v>0</v>
      </c>
      <c r="AB173" s="185">
        <f t="shared" si="58"/>
        <v>0</v>
      </c>
      <c r="AC173" s="185">
        <f t="shared" si="58"/>
        <v>0</v>
      </c>
      <c r="AD173" s="185">
        <f t="shared" si="58"/>
        <v>0</v>
      </c>
      <c r="AE173" s="185">
        <f t="shared" si="58"/>
        <v>0</v>
      </c>
      <c r="AF173" s="185">
        <f t="shared" si="58"/>
        <v>0</v>
      </c>
      <c r="AG173" s="185">
        <f t="shared" si="58"/>
        <v>0</v>
      </c>
      <c r="AH173" s="185">
        <f t="shared" si="58"/>
        <v>0</v>
      </c>
      <c r="AI173" s="185">
        <f t="shared" si="58"/>
        <v>0</v>
      </c>
      <c r="AJ173" s="185">
        <f t="shared" si="58"/>
        <v>0</v>
      </c>
      <c r="AK173" s="185">
        <f t="shared" si="58"/>
        <v>0</v>
      </c>
      <c r="AL173" s="185">
        <f t="shared" si="58"/>
        <v>0</v>
      </c>
      <c r="AM173" s="185">
        <f t="shared" si="58"/>
        <v>0</v>
      </c>
      <c r="AN173" s="185">
        <f t="shared" si="58"/>
        <v>0</v>
      </c>
      <c r="AO173" s="185">
        <f t="shared" si="58"/>
        <v>0</v>
      </c>
      <c r="AP173" s="185">
        <f t="shared" si="58"/>
        <v>0</v>
      </c>
      <c r="AQ173" s="185">
        <f t="shared" si="58"/>
        <v>0</v>
      </c>
      <c r="AR173" s="185">
        <f t="shared" si="58"/>
        <v>0</v>
      </c>
      <c r="AS173" s="185">
        <f t="shared" si="58"/>
        <v>0</v>
      </c>
      <c r="AT173" s="185">
        <f t="shared" si="58"/>
        <v>0</v>
      </c>
      <c r="AU173" s="185">
        <f t="shared" si="58"/>
        <v>0</v>
      </c>
      <c r="AV173" s="185">
        <f t="shared" si="58"/>
        <v>0</v>
      </c>
      <c r="AW173" s="185">
        <f t="shared" si="58"/>
        <v>0</v>
      </c>
      <c r="AX173" s="185">
        <f t="shared" si="58"/>
        <v>0</v>
      </c>
      <c r="AY173" s="185">
        <f t="shared" si="58"/>
        <v>0</v>
      </c>
      <c r="AZ173" s="185">
        <f t="shared" si="58"/>
        <v>0</v>
      </c>
      <c r="BA173" s="185">
        <f t="shared" si="58"/>
        <v>0</v>
      </c>
      <c r="BB173" s="185">
        <f t="shared" si="58"/>
        <v>0</v>
      </c>
      <c r="BC173" s="185">
        <f t="shared" si="58"/>
        <v>0</v>
      </c>
      <c r="BD173" s="185">
        <f t="shared" si="58"/>
        <v>0</v>
      </c>
      <c r="BE173" s="185">
        <f t="shared" si="58"/>
        <v>0</v>
      </c>
      <c r="BF173" s="185">
        <f t="shared" si="58"/>
        <v>0</v>
      </c>
      <c r="BG173" s="185">
        <f t="shared" si="58"/>
        <v>0</v>
      </c>
      <c r="BH173" s="185">
        <f t="shared" si="58"/>
        <v>0</v>
      </c>
      <c r="BI173" s="185">
        <f t="shared" si="58"/>
        <v>0</v>
      </c>
    </row>
    <row r="174" spans="1:61" s="182" customFormat="1">
      <c r="A174" s="69"/>
      <c r="B174" s="78"/>
      <c r="C174" s="78"/>
      <c r="D174" s="73"/>
      <c r="E174" s="194"/>
      <c r="F174" s="59"/>
      <c r="G174" s="194"/>
      <c r="H174" s="59"/>
      <c r="I174" s="392"/>
      <c r="T174" s="180"/>
      <c r="U174" s="180"/>
      <c r="V174" s="180"/>
      <c r="W174" s="180"/>
      <c r="X174" s="180"/>
      <c r="Y174" s="180"/>
      <c r="Z174" s="180"/>
      <c r="AA174" s="180"/>
      <c r="AD174" s="180"/>
      <c r="AE174" s="180"/>
      <c r="AH174" s="180"/>
      <c r="AI174" s="180"/>
      <c r="AL174" s="180"/>
      <c r="AM174" s="180"/>
      <c r="AP174" s="180"/>
      <c r="AQ174" s="180"/>
      <c r="AS174" s="180"/>
      <c r="AT174" s="180"/>
      <c r="AV174" s="180"/>
      <c r="AW174" s="180"/>
      <c r="AY174" s="180"/>
      <c r="AZ174" s="180"/>
      <c r="BB174" s="180"/>
      <c r="BC174" s="180"/>
      <c r="BE174" s="180"/>
      <c r="BF174" s="180"/>
      <c r="BH174" s="180"/>
      <c r="BI174" s="180"/>
    </row>
    <row r="175" spans="1:61" s="182" customFormat="1">
      <c r="A175" s="69"/>
      <c r="B175" s="78"/>
      <c r="C175" s="78"/>
      <c r="D175" s="73"/>
      <c r="E175" s="194" t="str">
        <f>E$173</f>
        <v>Discounted net revenue/(cost) for export 3</v>
      </c>
      <c r="F175" s="360">
        <f t="shared" ref="F175:BI175" si="59">F$173</f>
        <v>0</v>
      </c>
      <c r="G175" s="182" t="str">
        <f t="shared" si="59"/>
        <v>£m (real)</v>
      </c>
      <c r="H175" s="182">
        <f t="shared" si="59"/>
        <v>0</v>
      </c>
      <c r="I175" s="392">
        <f t="shared" si="59"/>
        <v>0</v>
      </c>
      <c r="J175" s="182">
        <f t="shared" si="59"/>
        <v>0</v>
      </c>
      <c r="K175" s="182">
        <f t="shared" si="59"/>
        <v>0</v>
      </c>
      <c r="L175" s="182">
        <f t="shared" si="59"/>
        <v>0</v>
      </c>
      <c r="M175" s="182">
        <f t="shared" si="59"/>
        <v>0</v>
      </c>
      <c r="N175" s="182">
        <f t="shared" si="59"/>
        <v>0</v>
      </c>
      <c r="O175" s="182">
        <f t="shared" si="59"/>
        <v>0</v>
      </c>
      <c r="P175" s="182">
        <f t="shared" si="59"/>
        <v>0</v>
      </c>
      <c r="Q175" s="182">
        <f t="shared" si="59"/>
        <v>0</v>
      </c>
      <c r="R175" s="182">
        <f t="shared" si="59"/>
        <v>0</v>
      </c>
      <c r="S175" s="182">
        <f t="shared" si="59"/>
        <v>0</v>
      </c>
      <c r="T175" s="182">
        <f t="shared" si="59"/>
        <v>0</v>
      </c>
      <c r="U175" s="182">
        <f t="shared" si="59"/>
        <v>0</v>
      </c>
      <c r="V175" s="182">
        <f t="shared" si="59"/>
        <v>0</v>
      </c>
      <c r="W175" s="182">
        <f t="shared" si="59"/>
        <v>0</v>
      </c>
      <c r="X175" s="182">
        <f t="shared" si="59"/>
        <v>0</v>
      </c>
      <c r="Y175" s="182">
        <f t="shared" si="59"/>
        <v>0</v>
      </c>
      <c r="Z175" s="182">
        <f t="shared" si="59"/>
        <v>0</v>
      </c>
      <c r="AA175" s="182">
        <f t="shared" si="59"/>
        <v>0</v>
      </c>
      <c r="AB175" s="182">
        <f t="shared" si="59"/>
        <v>0</v>
      </c>
      <c r="AC175" s="182">
        <f t="shared" si="59"/>
        <v>0</v>
      </c>
      <c r="AD175" s="182">
        <f t="shared" si="59"/>
        <v>0</v>
      </c>
      <c r="AE175" s="182">
        <f t="shared" si="59"/>
        <v>0</v>
      </c>
      <c r="AF175" s="182">
        <f t="shared" si="59"/>
        <v>0</v>
      </c>
      <c r="AG175" s="182">
        <f t="shared" si="59"/>
        <v>0</v>
      </c>
      <c r="AH175" s="182">
        <f t="shared" si="59"/>
        <v>0</v>
      </c>
      <c r="AI175" s="182">
        <f t="shared" si="59"/>
        <v>0</v>
      </c>
      <c r="AJ175" s="182">
        <f t="shared" si="59"/>
        <v>0</v>
      </c>
      <c r="AK175" s="182">
        <f t="shared" si="59"/>
        <v>0</v>
      </c>
      <c r="AL175" s="182">
        <f t="shared" si="59"/>
        <v>0</v>
      </c>
      <c r="AM175" s="182">
        <f t="shared" si="59"/>
        <v>0</v>
      </c>
      <c r="AN175" s="182">
        <f t="shared" si="59"/>
        <v>0</v>
      </c>
      <c r="AO175" s="182">
        <f t="shared" si="59"/>
        <v>0</v>
      </c>
      <c r="AP175" s="182">
        <f t="shared" si="59"/>
        <v>0</v>
      </c>
      <c r="AQ175" s="182">
        <f t="shared" si="59"/>
        <v>0</v>
      </c>
      <c r="AR175" s="182">
        <f t="shared" si="59"/>
        <v>0</v>
      </c>
      <c r="AS175" s="182">
        <f t="shared" si="59"/>
        <v>0</v>
      </c>
      <c r="AT175" s="182">
        <f t="shared" si="59"/>
        <v>0</v>
      </c>
      <c r="AU175" s="182">
        <f t="shared" si="59"/>
        <v>0</v>
      </c>
      <c r="AV175" s="182">
        <f t="shared" si="59"/>
        <v>0</v>
      </c>
      <c r="AW175" s="182">
        <f t="shared" si="59"/>
        <v>0</v>
      </c>
      <c r="AX175" s="182">
        <f t="shared" si="59"/>
        <v>0</v>
      </c>
      <c r="AY175" s="182">
        <f t="shared" si="59"/>
        <v>0</v>
      </c>
      <c r="AZ175" s="182">
        <f t="shared" si="59"/>
        <v>0</v>
      </c>
      <c r="BA175" s="182">
        <f t="shared" si="59"/>
        <v>0</v>
      </c>
      <c r="BB175" s="182">
        <f t="shared" si="59"/>
        <v>0</v>
      </c>
      <c r="BC175" s="182">
        <f t="shared" si="59"/>
        <v>0</v>
      </c>
      <c r="BD175" s="182">
        <f t="shared" si="59"/>
        <v>0</v>
      </c>
      <c r="BE175" s="182">
        <f t="shared" si="59"/>
        <v>0</v>
      </c>
      <c r="BF175" s="182">
        <f t="shared" si="59"/>
        <v>0</v>
      </c>
      <c r="BG175" s="182">
        <f t="shared" si="59"/>
        <v>0</v>
      </c>
      <c r="BH175" s="182">
        <f t="shared" si="59"/>
        <v>0</v>
      </c>
      <c r="BI175" s="182">
        <f t="shared" si="59"/>
        <v>0</v>
      </c>
    </row>
    <row r="176" spans="1:61">
      <c r="E176" s="198" t="s">
        <v>117</v>
      </c>
      <c r="F176" s="182">
        <f>SUM(J175:BI175)</f>
        <v>0</v>
      </c>
      <c r="G176" s="194" t="s">
        <v>78</v>
      </c>
      <c r="I176" s="392"/>
    </row>
    <row r="177" spans="1:61">
      <c r="I177" s="392"/>
    </row>
    <row r="178" spans="1:61">
      <c r="E178" s="194" t="str">
        <f>E$176</f>
        <v>NPV of economic profit (profits above the normal return on capital) for export 3</v>
      </c>
      <c r="F178" s="182">
        <f t="shared" ref="F178:BI178" si="60">F$176</f>
        <v>0</v>
      </c>
      <c r="G178" s="182" t="str">
        <f t="shared" si="60"/>
        <v>£m (real)</v>
      </c>
      <c r="H178" s="182">
        <f t="shared" si="60"/>
        <v>0</v>
      </c>
      <c r="I178" s="392">
        <f t="shared" si="60"/>
        <v>0</v>
      </c>
      <c r="J178" s="182">
        <f t="shared" si="60"/>
        <v>0</v>
      </c>
      <c r="K178" s="182">
        <f t="shared" si="60"/>
        <v>0</v>
      </c>
      <c r="L178" s="182">
        <f t="shared" si="60"/>
        <v>0</v>
      </c>
      <c r="M178" s="182">
        <f t="shared" si="60"/>
        <v>0</v>
      </c>
      <c r="N178" s="182">
        <f t="shared" si="60"/>
        <v>0</v>
      </c>
      <c r="O178" s="182">
        <f t="shared" si="60"/>
        <v>0</v>
      </c>
      <c r="P178" s="182">
        <f t="shared" si="60"/>
        <v>0</v>
      </c>
      <c r="Q178" s="182">
        <f t="shared" si="60"/>
        <v>0</v>
      </c>
      <c r="R178" s="182">
        <f t="shared" si="60"/>
        <v>0</v>
      </c>
      <c r="S178" s="182">
        <f t="shared" si="60"/>
        <v>0</v>
      </c>
      <c r="T178" s="182">
        <f t="shared" si="60"/>
        <v>0</v>
      </c>
      <c r="U178" s="182">
        <f t="shared" si="60"/>
        <v>0</v>
      </c>
      <c r="V178" s="182">
        <f t="shared" si="60"/>
        <v>0</v>
      </c>
      <c r="W178" s="182">
        <f t="shared" si="60"/>
        <v>0</v>
      </c>
      <c r="X178" s="182">
        <f t="shared" si="60"/>
        <v>0</v>
      </c>
      <c r="Y178" s="182">
        <f t="shared" si="60"/>
        <v>0</v>
      </c>
      <c r="Z178" s="182">
        <f t="shared" si="60"/>
        <v>0</v>
      </c>
      <c r="AA178" s="182">
        <f t="shared" si="60"/>
        <v>0</v>
      </c>
      <c r="AB178" s="182">
        <f t="shared" si="60"/>
        <v>0</v>
      </c>
      <c r="AC178" s="182">
        <f t="shared" si="60"/>
        <v>0</v>
      </c>
      <c r="AD178" s="182">
        <f t="shared" si="60"/>
        <v>0</v>
      </c>
      <c r="AE178" s="182">
        <f t="shared" si="60"/>
        <v>0</v>
      </c>
      <c r="AF178" s="182">
        <f t="shared" si="60"/>
        <v>0</v>
      </c>
      <c r="AG178" s="182">
        <f t="shared" si="60"/>
        <v>0</v>
      </c>
      <c r="AH178" s="182">
        <f t="shared" si="60"/>
        <v>0</v>
      </c>
      <c r="AI178" s="182">
        <f t="shared" si="60"/>
        <v>0</v>
      </c>
      <c r="AJ178" s="182">
        <f t="shared" si="60"/>
        <v>0</v>
      </c>
      <c r="AK178" s="182">
        <f t="shared" si="60"/>
        <v>0</v>
      </c>
      <c r="AL178" s="182">
        <f t="shared" si="60"/>
        <v>0</v>
      </c>
      <c r="AM178" s="182">
        <f t="shared" si="60"/>
        <v>0</v>
      </c>
      <c r="AN178" s="182">
        <f t="shared" si="60"/>
        <v>0</v>
      </c>
      <c r="AO178" s="182">
        <f t="shared" si="60"/>
        <v>0</v>
      </c>
      <c r="AP178" s="182">
        <f t="shared" si="60"/>
        <v>0</v>
      </c>
      <c r="AQ178" s="182">
        <f t="shared" si="60"/>
        <v>0</v>
      </c>
      <c r="AR178" s="182">
        <f t="shared" si="60"/>
        <v>0</v>
      </c>
      <c r="AS178" s="182">
        <f t="shared" si="60"/>
        <v>0</v>
      </c>
      <c r="AT178" s="182">
        <f t="shared" si="60"/>
        <v>0</v>
      </c>
      <c r="AU178" s="182">
        <f t="shared" si="60"/>
        <v>0</v>
      </c>
      <c r="AV178" s="182">
        <f t="shared" si="60"/>
        <v>0</v>
      </c>
      <c r="AW178" s="182">
        <f t="shared" si="60"/>
        <v>0</v>
      </c>
      <c r="AX178" s="182">
        <f t="shared" si="60"/>
        <v>0</v>
      </c>
      <c r="AY178" s="182">
        <f t="shared" si="60"/>
        <v>0</v>
      </c>
      <c r="AZ178" s="182">
        <f t="shared" si="60"/>
        <v>0</v>
      </c>
      <c r="BA178" s="182">
        <f t="shared" si="60"/>
        <v>0</v>
      </c>
      <c r="BB178" s="182">
        <f t="shared" si="60"/>
        <v>0</v>
      </c>
      <c r="BC178" s="182">
        <f t="shared" si="60"/>
        <v>0</v>
      </c>
      <c r="BD178" s="182">
        <f t="shared" si="60"/>
        <v>0</v>
      </c>
      <c r="BE178" s="182">
        <f t="shared" si="60"/>
        <v>0</v>
      </c>
      <c r="BF178" s="182">
        <f t="shared" si="60"/>
        <v>0</v>
      </c>
      <c r="BG178" s="182">
        <f t="shared" si="60"/>
        <v>0</v>
      </c>
      <c r="BH178" s="182">
        <f t="shared" si="60"/>
        <v>0</v>
      </c>
      <c r="BI178" s="182">
        <f t="shared" si="60"/>
        <v>0</v>
      </c>
    </row>
    <row r="179" spans="1:61">
      <c r="E179" s="198" t="s">
        <v>118</v>
      </c>
      <c r="F179" s="182">
        <f>F178*0.5</f>
        <v>0</v>
      </c>
      <c r="G179" s="194" t="s">
        <v>78</v>
      </c>
      <c r="I179" s="392"/>
    </row>
    <row r="180" spans="1:61">
      <c r="I180" s="392"/>
    </row>
    <row r="181" spans="1:61" s="180" customFormat="1">
      <c r="A181" s="68"/>
      <c r="B181" s="78"/>
      <c r="C181" s="78"/>
      <c r="D181" s="74"/>
      <c r="E181" s="345" t="str">
        <f xml:space="preserve"> InpR!E$56</f>
        <v>Proportion of the incentive allocated to the water resources control</v>
      </c>
      <c r="F181" s="361">
        <f xml:space="preserve"> InpR!F$56</f>
        <v>0</v>
      </c>
      <c r="G181" s="345" t="str">
        <f xml:space="preserve"> InpR!G$56</f>
        <v>Percentage</v>
      </c>
      <c r="H181" s="346">
        <f xml:space="preserve"> InpR!H$56</f>
        <v>0</v>
      </c>
      <c r="I181" s="391">
        <f xml:space="preserve"> InpR!I$56</f>
        <v>0</v>
      </c>
      <c r="J181" s="346">
        <f xml:space="preserve"> InpR!J$56</f>
        <v>0</v>
      </c>
      <c r="K181" s="346">
        <f xml:space="preserve"> InpR!K$56</f>
        <v>0</v>
      </c>
      <c r="L181" s="346">
        <f xml:space="preserve"> InpR!L$56</f>
        <v>0</v>
      </c>
      <c r="M181" s="346">
        <f xml:space="preserve"> InpR!M$56</f>
        <v>0</v>
      </c>
      <c r="N181" s="346">
        <f xml:space="preserve"> InpR!N$56</f>
        <v>0</v>
      </c>
      <c r="O181" s="346">
        <f xml:space="preserve"> InpR!O$56</f>
        <v>0</v>
      </c>
      <c r="P181" s="346">
        <f xml:space="preserve"> InpR!P$56</f>
        <v>0</v>
      </c>
      <c r="Q181" s="346">
        <f xml:space="preserve"> InpR!Q$56</f>
        <v>0</v>
      </c>
      <c r="R181" s="346">
        <f xml:space="preserve"> InpR!R$56</f>
        <v>0</v>
      </c>
      <c r="S181" s="346">
        <f xml:space="preserve"> InpR!S$56</f>
        <v>0</v>
      </c>
      <c r="T181" s="346">
        <f xml:space="preserve"> InpR!T$56</f>
        <v>0</v>
      </c>
      <c r="U181" s="346">
        <f xml:space="preserve"> InpR!U$56</f>
        <v>0</v>
      </c>
      <c r="V181" s="346">
        <f xml:space="preserve"> InpR!V$56</f>
        <v>0</v>
      </c>
      <c r="W181" s="346">
        <f xml:space="preserve"> InpR!W$56</f>
        <v>0</v>
      </c>
      <c r="X181" s="346">
        <f xml:space="preserve"> InpR!X$56</f>
        <v>0</v>
      </c>
      <c r="Y181" s="346">
        <f xml:space="preserve"> InpR!Y$56</f>
        <v>0</v>
      </c>
      <c r="Z181" s="346">
        <f xml:space="preserve"> InpR!Z$56</f>
        <v>0</v>
      </c>
      <c r="AA181" s="346">
        <f xml:space="preserve"> InpR!AA$56</f>
        <v>0</v>
      </c>
      <c r="AB181" s="346">
        <f xml:space="preserve"> InpR!AB$56</f>
        <v>0</v>
      </c>
      <c r="AC181" s="346">
        <f xml:space="preserve"> InpR!AC$56</f>
        <v>0</v>
      </c>
      <c r="AD181" s="346">
        <f xml:space="preserve"> InpR!AD$56</f>
        <v>0</v>
      </c>
      <c r="AE181" s="346">
        <f xml:space="preserve"> InpR!AE$56</f>
        <v>0</v>
      </c>
      <c r="AF181" s="346">
        <f xml:space="preserve"> InpR!AF$56</f>
        <v>0</v>
      </c>
      <c r="AG181" s="346">
        <f xml:space="preserve"> InpR!AG$56</f>
        <v>0</v>
      </c>
      <c r="AH181" s="346">
        <f xml:space="preserve"> InpR!AH$56</f>
        <v>0</v>
      </c>
      <c r="AI181" s="346">
        <f xml:space="preserve"> InpR!AI$56</f>
        <v>0</v>
      </c>
      <c r="AJ181" s="346">
        <f xml:space="preserve"> InpR!AJ$56</f>
        <v>0</v>
      </c>
      <c r="AK181" s="346">
        <f xml:space="preserve"> InpR!AK$56</f>
        <v>0</v>
      </c>
      <c r="AL181" s="346">
        <f xml:space="preserve"> InpR!AL$56</f>
        <v>0</v>
      </c>
      <c r="AM181" s="346">
        <f xml:space="preserve"> InpR!AM$56</f>
        <v>0</v>
      </c>
      <c r="AN181" s="346">
        <f xml:space="preserve"> InpR!AN$56</f>
        <v>0</v>
      </c>
      <c r="AO181" s="346">
        <f xml:space="preserve"> InpR!AO$56</f>
        <v>0</v>
      </c>
      <c r="AP181" s="346">
        <f xml:space="preserve"> InpR!AP$56</f>
        <v>0</v>
      </c>
      <c r="AQ181" s="346">
        <f xml:space="preserve"> InpR!AQ$56</f>
        <v>0</v>
      </c>
      <c r="AR181" s="346">
        <f xml:space="preserve"> InpR!AR$56</f>
        <v>0</v>
      </c>
      <c r="AS181" s="346">
        <f xml:space="preserve"> InpR!AS$56</f>
        <v>0</v>
      </c>
      <c r="AT181" s="346">
        <f xml:space="preserve"> InpR!AT$56</f>
        <v>0</v>
      </c>
      <c r="AU181" s="346">
        <f xml:space="preserve"> InpR!AU$56</f>
        <v>0</v>
      </c>
      <c r="AV181" s="346">
        <f xml:space="preserve"> InpR!AV$56</f>
        <v>0</v>
      </c>
      <c r="AW181" s="346">
        <f xml:space="preserve"> InpR!AW$56</f>
        <v>0</v>
      </c>
      <c r="AX181" s="346">
        <f xml:space="preserve"> InpR!AX$56</f>
        <v>0</v>
      </c>
      <c r="AY181" s="346">
        <f xml:space="preserve"> InpR!AY$56</f>
        <v>0</v>
      </c>
      <c r="AZ181" s="346">
        <f xml:space="preserve"> InpR!AZ$56</f>
        <v>0</v>
      </c>
      <c r="BA181" s="346">
        <f xml:space="preserve"> InpR!BA$56</f>
        <v>0</v>
      </c>
      <c r="BB181" s="346">
        <f xml:space="preserve"> InpR!BB$56</f>
        <v>0</v>
      </c>
      <c r="BC181" s="346">
        <f xml:space="preserve"> InpR!BC$56</f>
        <v>0</v>
      </c>
      <c r="BD181" s="346">
        <f xml:space="preserve"> InpR!BD$56</f>
        <v>0</v>
      </c>
      <c r="BE181" s="346">
        <f xml:space="preserve"> InpR!BE$56</f>
        <v>0</v>
      </c>
      <c r="BF181" s="346">
        <f xml:space="preserve"> InpR!BF$56</f>
        <v>0</v>
      </c>
      <c r="BG181" s="346">
        <f xml:space="preserve"> InpR!BG$56</f>
        <v>0</v>
      </c>
      <c r="BH181" s="346">
        <f xml:space="preserve"> InpR!BH$56</f>
        <v>0</v>
      </c>
      <c r="BI181" s="346">
        <f xml:space="preserve"> InpR!BI$56</f>
        <v>0</v>
      </c>
    </row>
    <row r="182" spans="1:61" s="182" customFormat="1">
      <c r="A182" s="69"/>
      <c r="B182" s="78"/>
      <c r="C182" s="78"/>
      <c r="D182" s="73"/>
      <c r="E182" s="198" t="s">
        <v>83</v>
      </c>
      <c r="F182" s="178">
        <f>1-F181</f>
        <v>1</v>
      </c>
      <c r="G182" s="194" t="s">
        <v>68</v>
      </c>
      <c r="I182" s="392"/>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row>
    <row r="183" spans="1:61" s="182" customFormat="1">
      <c r="A183" s="69"/>
      <c r="B183" s="78"/>
      <c r="C183" s="78"/>
      <c r="D183" s="73"/>
      <c r="E183" s="198"/>
      <c r="F183" s="59"/>
      <c r="G183" s="194"/>
      <c r="I183" s="392"/>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row>
    <row r="184" spans="1:61" s="62" customFormat="1">
      <c r="A184" s="68"/>
      <c r="B184" s="78" t="s">
        <v>194</v>
      </c>
      <c r="C184" s="78"/>
      <c r="D184" s="74"/>
      <c r="E184" s="201"/>
      <c r="G184" s="201"/>
      <c r="I184" s="390"/>
    </row>
    <row r="185" spans="1:61">
      <c r="I185" s="392"/>
    </row>
    <row r="186" spans="1:61" s="305" customFormat="1">
      <c r="A186" s="302"/>
      <c r="B186" s="303"/>
      <c r="C186" s="303"/>
      <c r="D186" s="304"/>
      <c r="E186" s="345" t="str">
        <f>InpR!E$63</f>
        <v>First year to include in cap calculation</v>
      </c>
      <c r="F186" s="345">
        <f>InpR!F$63</f>
        <v>2021</v>
      </c>
      <c r="G186" s="345" t="str">
        <f>InpR!G$63</f>
        <v>Year</v>
      </c>
      <c r="H186" s="391">
        <f>InpR!H$63</f>
        <v>0</v>
      </c>
      <c r="I186" s="391">
        <f>InpR!I$63</f>
        <v>0</v>
      </c>
      <c r="J186" s="391">
        <f>InpR!J$63</f>
        <v>0</v>
      </c>
      <c r="K186" s="391">
        <f>InpR!K$63</f>
        <v>0</v>
      </c>
      <c r="L186" s="391">
        <f>InpR!L$63</f>
        <v>0</v>
      </c>
      <c r="M186" s="391">
        <f>InpR!M$63</f>
        <v>0</v>
      </c>
      <c r="N186" s="391">
        <f>InpR!N$63</f>
        <v>0</v>
      </c>
      <c r="O186" s="391">
        <f>InpR!O$63</f>
        <v>0</v>
      </c>
      <c r="P186" s="391">
        <f>InpR!P$63</f>
        <v>0</v>
      </c>
      <c r="Q186" s="391">
        <f>InpR!Q$63</f>
        <v>0</v>
      </c>
      <c r="R186" s="391">
        <f>InpR!R$63</f>
        <v>0</v>
      </c>
      <c r="S186" s="391">
        <f>InpR!S$63</f>
        <v>0</v>
      </c>
      <c r="T186" s="391">
        <f>InpR!T$63</f>
        <v>0</v>
      </c>
      <c r="U186" s="391">
        <f>InpR!U$63</f>
        <v>0</v>
      </c>
      <c r="V186" s="391">
        <f>InpR!V$63</f>
        <v>0</v>
      </c>
      <c r="W186" s="391">
        <f>InpR!W$63</f>
        <v>0</v>
      </c>
      <c r="X186" s="391">
        <f>InpR!X$63</f>
        <v>0</v>
      </c>
      <c r="Y186" s="391">
        <f>InpR!Y$63</f>
        <v>0</v>
      </c>
      <c r="Z186" s="391">
        <f>InpR!Z$63</f>
        <v>0</v>
      </c>
      <c r="AA186" s="391">
        <f>InpR!AA$63</f>
        <v>0</v>
      </c>
      <c r="AB186" s="391">
        <f>InpR!AB$63</f>
        <v>0</v>
      </c>
      <c r="AC186" s="391">
        <f>InpR!AC$63</f>
        <v>0</v>
      </c>
      <c r="AD186" s="391">
        <f>InpR!AD$63</f>
        <v>0</v>
      </c>
      <c r="AE186" s="391">
        <f>InpR!AE$63</f>
        <v>0</v>
      </c>
      <c r="AF186" s="391">
        <f>InpR!AF$63</f>
        <v>0</v>
      </c>
      <c r="AG186" s="391">
        <f>InpR!AG$63</f>
        <v>0</v>
      </c>
      <c r="AH186" s="391">
        <f>InpR!AH$63</f>
        <v>0</v>
      </c>
      <c r="AI186" s="391">
        <f>InpR!AI$63</f>
        <v>0</v>
      </c>
      <c r="AJ186" s="391">
        <f>InpR!AJ$63</f>
        <v>0</v>
      </c>
      <c r="AK186" s="391">
        <f>InpR!AK$63</f>
        <v>0</v>
      </c>
      <c r="AL186" s="391">
        <f>InpR!AL$63</f>
        <v>0</v>
      </c>
      <c r="AM186" s="391">
        <f>InpR!AM$63</f>
        <v>0</v>
      </c>
      <c r="AN186" s="391">
        <f>InpR!AN$63</f>
        <v>0</v>
      </c>
      <c r="AO186" s="391">
        <f>InpR!AO$63</f>
        <v>0</v>
      </c>
      <c r="AP186" s="391">
        <f>InpR!AP$63</f>
        <v>0</v>
      </c>
      <c r="AQ186" s="391">
        <f>InpR!AQ$63</f>
        <v>0</v>
      </c>
      <c r="AR186" s="391">
        <f>InpR!AR$63</f>
        <v>0</v>
      </c>
      <c r="AS186" s="391">
        <f>InpR!AS$63</f>
        <v>0</v>
      </c>
      <c r="AT186" s="391">
        <f>InpR!AT$63</f>
        <v>0</v>
      </c>
      <c r="AU186" s="391">
        <f>InpR!AU$63</f>
        <v>0</v>
      </c>
      <c r="AV186" s="391">
        <f>InpR!AV$63</f>
        <v>0</v>
      </c>
      <c r="AW186" s="391">
        <f>InpR!AW$63</f>
        <v>0</v>
      </c>
      <c r="AX186" s="391">
        <f>InpR!AX$63</f>
        <v>0</v>
      </c>
      <c r="AY186" s="391">
        <f>InpR!AY$63</f>
        <v>0</v>
      </c>
      <c r="AZ186" s="391">
        <f>InpR!AZ$63</f>
        <v>0</v>
      </c>
      <c r="BA186" s="391">
        <f>InpR!BA$63</f>
        <v>0</v>
      </c>
      <c r="BB186" s="391">
        <f>InpR!BB$63</f>
        <v>0</v>
      </c>
      <c r="BC186" s="391">
        <f>InpR!BC$63</f>
        <v>0</v>
      </c>
      <c r="BD186" s="391">
        <f>InpR!BD$63</f>
        <v>0</v>
      </c>
      <c r="BE186" s="391">
        <f>InpR!BE$63</f>
        <v>0</v>
      </c>
      <c r="BF186" s="391">
        <f>InpR!BF$63</f>
        <v>0</v>
      </c>
      <c r="BG186" s="391">
        <f>InpR!BG$63</f>
        <v>0</v>
      </c>
      <c r="BH186" s="391">
        <f>InpR!BH$63</f>
        <v>0</v>
      </c>
      <c r="BI186" s="391">
        <f>InpR!BI$63</f>
        <v>0</v>
      </c>
    </row>
    <row r="187" spans="1:61" s="305" customFormat="1">
      <c r="A187" s="302"/>
      <c r="B187" s="303"/>
      <c r="C187" s="303"/>
      <c r="D187" s="304"/>
      <c r="E187" s="345" t="str">
        <f>+InpR!E$64</f>
        <v>Last year to include in cap calculation</v>
      </c>
      <c r="F187" s="345">
        <f>+InpR!F$64</f>
        <v>2025</v>
      </c>
      <c r="G187" s="345" t="str">
        <f>+InpR!G$64</f>
        <v>Year</v>
      </c>
      <c r="H187" s="391">
        <f>+InpR!H$64</f>
        <v>0</v>
      </c>
      <c r="I187" s="391">
        <f>+InpR!I$64</f>
        <v>0</v>
      </c>
      <c r="J187" s="391">
        <f>+InpR!J$64</f>
        <v>0</v>
      </c>
      <c r="K187" s="391">
        <f>+InpR!K$64</f>
        <v>0</v>
      </c>
      <c r="L187" s="391">
        <f>+InpR!L$64</f>
        <v>0</v>
      </c>
      <c r="M187" s="391">
        <f>+InpR!M$64</f>
        <v>0</v>
      </c>
      <c r="N187" s="391">
        <f>+InpR!N$64</f>
        <v>0</v>
      </c>
      <c r="O187" s="391">
        <f>+InpR!O$64</f>
        <v>0</v>
      </c>
      <c r="P187" s="391">
        <f>+InpR!P$64</f>
        <v>0</v>
      </c>
      <c r="Q187" s="391">
        <f>+InpR!Q$64</f>
        <v>0</v>
      </c>
      <c r="R187" s="391">
        <f>+InpR!R$64</f>
        <v>0</v>
      </c>
      <c r="S187" s="391">
        <f>+InpR!S$64</f>
        <v>0</v>
      </c>
      <c r="T187" s="391">
        <f>+InpR!T$64</f>
        <v>0</v>
      </c>
      <c r="U187" s="391">
        <f>+InpR!U$64</f>
        <v>0</v>
      </c>
      <c r="V187" s="391">
        <f>+InpR!V$64</f>
        <v>0</v>
      </c>
      <c r="W187" s="391">
        <f>+InpR!W$64</f>
        <v>0</v>
      </c>
      <c r="X187" s="391">
        <f>+InpR!X$64</f>
        <v>0</v>
      </c>
      <c r="Y187" s="391">
        <f>+InpR!Y$64</f>
        <v>0</v>
      </c>
      <c r="Z187" s="391">
        <f>+InpR!Z$64</f>
        <v>0</v>
      </c>
      <c r="AA187" s="391">
        <f>+InpR!AA$64</f>
        <v>0</v>
      </c>
      <c r="AB187" s="391">
        <f>+InpR!AB$64</f>
        <v>0</v>
      </c>
      <c r="AC187" s="391">
        <f>+InpR!AC$64</f>
        <v>0</v>
      </c>
      <c r="AD187" s="391">
        <f>+InpR!AD$64</f>
        <v>0</v>
      </c>
      <c r="AE187" s="391">
        <f>+InpR!AE$64</f>
        <v>0</v>
      </c>
      <c r="AF187" s="391">
        <f>+InpR!AF$64</f>
        <v>0</v>
      </c>
      <c r="AG187" s="391">
        <f>+InpR!AG$64</f>
        <v>0</v>
      </c>
      <c r="AH187" s="391">
        <f>+InpR!AH$64</f>
        <v>0</v>
      </c>
      <c r="AI187" s="391">
        <f>+InpR!AI$64</f>
        <v>0</v>
      </c>
      <c r="AJ187" s="391">
        <f>+InpR!AJ$64</f>
        <v>0</v>
      </c>
      <c r="AK187" s="391">
        <f>+InpR!AK$64</f>
        <v>0</v>
      </c>
      <c r="AL187" s="391">
        <f>+InpR!AL$64</f>
        <v>0</v>
      </c>
      <c r="AM187" s="391">
        <f>+InpR!AM$64</f>
        <v>0</v>
      </c>
      <c r="AN187" s="391">
        <f>+InpR!AN$64</f>
        <v>0</v>
      </c>
      <c r="AO187" s="391">
        <f>+InpR!AO$64</f>
        <v>0</v>
      </c>
      <c r="AP187" s="391">
        <f>+InpR!AP$64</f>
        <v>0</v>
      </c>
      <c r="AQ187" s="391">
        <f>+InpR!AQ$64</f>
        <v>0</v>
      </c>
      <c r="AR187" s="391">
        <f>+InpR!AR$64</f>
        <v>0</v>
      </c>
      <c r="AS187" s="391">
        <f>+InpR!AS$64</f>
        <v>0</v>
      </c>
      <c r="AT187" s="391">
        <f>+InpR!AT$64</f>
        <v>0</v>
      </c>
      <c r="AU187" s="391">
        <f>+InpR!AU$64</f>
        <v>0</v>
      </c>
      <c r="AV187" s="391">
        <f>+InpR!AV$64</f>
        <v>0</v>
      </c>
      <c r="AW187" s="391">
        <f>+InpR!AW$64</f>
        <v>0</v>
      </c>
      <c r="AX187" s="391">
        <f>+InpR!AX$64</f>
        <v>0</v>
      </c>
      <c r="AY187" s="391">
        <f>+InpR!AY$64</f>
        <v>0</v>
      </c>
      <c r="AZ187" s="391">
        <f>+InpR!AZ$64</f>
        <v>0</v>
      </c>
      <c r="BA187" s="391">
        <f>+InpR!BA$64</f>
        <v>0</v>
      </c>
      <c r="BB187" s="391">
        <f>+InpR!BB$64</f>
        <v>0</v>
      </c>
      <c r="BC187" s="391">
        <f>+InpR!BC$64</f>
        <v>0</v>
      </c>
      <c r="BD187" s="391">
        <f>+InpR!BD$64</f>
        <v>0</v>
      </c>
      <c r="BE187" s="391">
        <f>+InpR!BE$64</f>
        <v>0</v>
      </c>
      <c r="BF187" s="391">
        <f>+InpR!BF$64</f>
        <v>0</v>
      </c>
      <c r="BG187" s="391">
        <f>+InpR!BG$64</f>
        <v>0</v>
      </c>
      <c r="BH187" s="391">
        <f>+InpR!BH$64</f>
        <v>0</v>
      </c>
      <c r="BI187" s="391">
        <f>+InpR!BI$64</f>
        <v>0</v>
      </c>
    </row>
    <row r="188" spans="1:61" s="33" customFormat="1">
      <c r="B188" s="77"/>
      <c r="C188" s="77"/>
      <c r="D188" s="72"/>
      <c r="E188" s="350" t="str">
        <f xml:space="preserve"> Time!E$102</f>
        <v>Financial Year Ending</v>
      </c>
      <c r="F188" s="346">
        <f xml:space="preserve"> Time!F$102</f>
        <v>0</v>
      </c>
      <c r="G188" s="350" t="str">
        <f xml:space="preserve"> Time!G$102</f>
        <v xml:space="preserve">Year </v>
      </c>
      <c r="H188" s="346">
        <f xml:space="preserve"> Time!H$102</f>
        <v>0</v>
      </c>
      <c r="I188" s="391">
        <f xml:space="preserve"> Time!I$102</f>
        <v>0</v>
      </c>
      <c r="J188" s="350">
        <f xml:space="preserve"> Time!J$102</f>
        <v>2020</v>
      </c>
      <c r="K188" s="350">
        <f xml:space="preserve"> Time!K$102</f>
        <v>2021</v>
      </c>
      <c r="L188" s="350">
        <f xml:space="preserve"> Time!L$102</f>
        <v>2022</v>
      </c>
      <c r="M188" s="350">
        <f xml:space="preserve"> Time!M$102</f>
        <v>2023</v>
      </c>
      <c r="N188" s="350">
        <f xml:space="preserve"> Time!N$102</f>
        <v>2024</v>
      </c>
      <c r="O188" s="350">
        <f xml:space="preserve"> Time!O$102</f>
        <v>2025</v>
      </c>
      <c r="P188" s="350">
        <f xml:space="preserve"> Time!P$102</f>
        <v>2026</v>
      </c>
      <c r="Q188" s="350">
        <f xml:space="preserve"> Time!Q$102</f>
        <v>2027</v>
      </c>
      <c r="R188" s="350">
        <f xml:space="preserve"> Time!R$102</f>
        <v>2028</v>
      </c>
      <c r="S188" s="350">
        <f xml:space="preserve"> Time!S$102</f>
        <v>2029</v>
      </c>
      <c r="T188" s="350">
        <f xml:space="preserve"> Time!T$102</f>
        <v>2030</v>
      </c>
      <c r="U188" s="350">
        <f xml:space="preserve"> Time!U$102</f>
        <v>2031</v>
      </c>
      <c r="V188" s="350">
        <f xml:space="preserve"> Time!V$102</f>
        <v>2032</v>
      </c>
      <c r="W188" s="350">
        <f xml:space="preserve"> Time!W$102</f>
        <v>2033</v>
      </c>
      <c r="X188" s="350">
        <f xml:space="preserve"> Time!X$102</f>
        <v>2034</v>
      </c>
      <c r="Y188" s="350">
        <f xml:space="preserve"> Time!Y$102</f>
        <v>2035</v>
      </c>
      <c r="Z188" s="350">
        <f xml:space="preserve"> Time!Z$102</f>
        <v>2036</v>
      </c>
      <c r="AA188" s="350">
        <f xml:space="preserve"> Time!AA$102</f>
        <v>2037</v>
      </c>
      <c r="AB188" s="350">
        <f xml:space="preserve"> Time!AB$102</f>
        <v>2038</v>
      </c>
      <c r="AC188" s="350">
        <f xml:space="preserve"> Time!AC$102</f>
        <v>2039</v>
      </c>
      <c r="AD188" s="350">
        <f xml:space="preserve"> Time!AD$102</f>
        <v>2040</v>
      </c>
      <c r="AE188" s="350">
        <f xml:space="preserve"> Time!AE$102</f>
        <v>2041</v>
      </c>
      <c r="AF188" s="350">
        <f xml:space="preserve"> Time!AF$102</f>
        <v>2042</v>
      </c>
      <c r="AG188" s="350">
        <f xml:space="preserve"> Time!AG$102</f>
        <v>2043</v>
      </c>
      <c r="AH188" s="350">
        <f xml:space="preserve"> Time!AH$102</f>
        <v>2044</v>
      </c>
      <c r="AI188" s="350">
        <f xml:space="preserve"> Time!AI$102</f>
        <v>2045</v>
      </c>
      <c r="AJ188" s="350">
        <f xml:space="preserve"> Time!AJ$102</f>
        <v>2046</v>
      </c>
      <c r="AK188" s="350">
        <f xml:space="preserve"> Time!AK$102</f>
        <v>2047</v>
      </c>
      <c r="AL188" s="350">
        <f xml:space="preserve"> Time!AL$102</f>
        <v>2048</v>
      </c>
      <c r="AM188" s="350">
        <f xml:space="preserve"> Time!AM$102</f>
        <v>2049</v>
      </c>
      <c r="AN188" s="350">
        <f xml:space="preserve"> Time!AN$102</f>
        <v>2050</v>
      </c>
      <c r="AO188" s="350">
        <f xml:space="preserve"> Time!AO$102</f>
        <v>2051</v>
      </c>
      <c r="AP188" s="350">
        <f xml:space="preserve"> Time!AP$102</f>
        <v>2052</v>
      </c>
      <c r="AQ188" s="350">
        <f xml:space="preserve"> Time!AQ$102</f>
        <v>2053</v>
      </c>
      <c r="AR188" s="350">
        <f xml:space="preserve"> Time!AR$102</f>
        <v>2054</v>
      </c>
      <c r="AS188" s="350">
        <f xml:space="preserve"> Time!AS$102</f>
        <v>2055</v>
      </c>
      <c r="AT188" s="350">
        <f xml:space="preserve"> Time!AT$102</f>
        <v>2056</v>
      </c>
      <c r="AU188" s="350">
        <f xml:space="preserve"> Time!AU$102</f>
        <v>2057</v>
      </c>
      <c r="AV188" s="350">
        <f xml:space="preserve"> Time!AV$102</f>
        <v>2058</v>
      </c>
      <c r="AW188" s="350">
        <f xml:space="preserve"> Time!AW$102</f>
        <v>2059</v>
      </c>
      <c r="AX188" s="350">
        <f xml:space="preserve"> Time!AX$102</f>
        <v>2060</v>
      </c>
      <c r="AY188" s="350">
        <f xml:space="preserve"> Time!AY$102</f>
        <v>2061</v>
      </c>
      <c r="AZ188" s="350">
        <f xml:space="preserve"> Time!AZ$102</f>
        <v>2062</v>
      </c>
      <c r="BA188" s="350">
        <f xml:space="preserve"> Time!BA$102</f>
        <v>2063</v>
      </c>
      <c r="BB188" s="350">
        <f xml:space="preserve"> Time!BB$102</f>
        <v>2064</v>
      </c>
      <c r="BC188" s="350">
        <f xml:space="preserve"> Time!BC$102</f>
        <v>2065</v>
      </c>
      <c r="BD188" s="350">
        <f xml:space="preserve"> Time!BD$102</f>
        <v>2066</v>
      </c>
      <c r="BE188" s="350">
        <f xml:space="preserve"> Time!BE$102</f>
        <v>2067</v>
      </c>
      <c r="BF188" s="350">
        <f xml:space="preserve"> Time!BF$102</f>
        <v>2068</v>
      </c>
      <c r="BG188" s="350">
        <f xml:space="preserve"> Time!BG$102</f>
        <v>2069</v>
      </c>
      <c r="BH188" s="350">
        <f xml:space="preserve"> Time!BH$102</f>
        <v>2070</v>
      </c>
      <c r="BI188" s="350">
        <f xml:space="preserve"> Time!BI$102</f>
        <v>2071</v>
      </c>
    </row>
    <row r="189" spans="1:61" s="33" customFormat="1">
      <c r="B189" s="77"/>
      <c r="C189" s="77"/>
      <c r="D189" s="72"/>
      <c r="E189" s="199" t="s">
        <v>119</v>
      </c>
      <c r="F189" s="31"/>
      <c r="G189" s="194" t="s">
        <v>65</v>
      </c>
      <c r="H189" s="31"/>
      <c r="I189" s="397"/>
      <c r="J189" s="67" t="b">
        <f>AND( J188 &gt;= $F186, J188 &lt;= $F187)</f>
        <v>0</v>
      </c>
      <c r="K189" s="67" t="b">
        <f t="shared" ref="K189:BI189" si="61">AND( K188 &gt;= $F186, K188 &lt;= $F187)</f>
        <v>1</v>
      </c>
      <c r="L189" s="67" t="b">
        <f t="shared" si="61"/>
        <v>1</v>
      </c>
      <c r="M189" s="67" t="b">
        <f t="shared" si="61"/>
        <v>1</v>
      </c>
      <c r="N189" s="67" t="b">
        <f t="shared" si="61"/>
        <v>1</v>
      </c>
      <c r="O189" s="67" t="b">
        <f t="shared" si="61"/>
        <v>1</v>
      </c>
      <c r="P189" s="67" t="b">
        <f t="shared" si="61"/>
        <v>0</v>
      </c>
      <c r="Q189" s="67" t="b">
        <f t="shared" si="61"/>
        <v>0</v>
      </c>
      <c r="R189" s="67" t="b">
        <f t="shared" si="61"/>
        <v>0</v>
      </c>
      <c r="S189" s="67" t="b">
        <f t="shared" si="61"/>
        <v>0</v>
      </c>
      <c r="T189" s="67" t="b">
        <f t="shared" si="61"/>
        <v>0</v>
      </c>
      <c r="U189" s="67" t="b">
        <f t="shared" si="61"/>
        <v>0</v>
      </c>
      <c r="V189" s="67" t="b">
        <f t="shared" si="61"/>
        <v>0</v>
      </c>
      <c r="W189" s="67" t="b">
        <f t="shared" si="61"/>
        <v>0</v>
      </c>
      <c r="X189" s="67" t="b">
        <f t="shared" si="61"/>
        <v>0</v>
      </c>
      <c r="Y189" s="67" t="b">
        <f t="shared" si="61"/>
        <v>0</v>
      </c>
      <c r="Z189" s="67" t="b">
        <f t="shared" si="61"/>
        <v>0</v>
      </c>
      <c r="AA189" s="67" t="b">
        <f t="shared" si="61"/>
        <v>0</v>
      </c>
      <c r="AB189" s="67" t="b">
        <f t="shared" si="61"/>
        <v>0</v>
      </c>
      <c r="AC189" s="67" t="b">
        <f t="shared" si="61"/>
        <v>0</v>
      </c>
      <c r="AD189" s="67" t="b">
        <f t="shared" si="61"/>
        <v>0</v>
      </c>
      <c r="AE189" s="67" t="b">
        <f t="shared" si="61"/>
        <v>0</v>
      </c>
      <c r="AF189" s="67" t="b">
        <f t="shared" si="61"/>
        <v>0</v>
      </c>
      <c r="AG189" s="67" t="b">
        <f t="shared" si="61"/>
        <v>0</v>
      </c>
      <c r="AH189" s="67" t="b">
        <f t="shared" si="61"/>
        <v>0</v>
      </c>
      <c r="AI189" s="67" t="b">
        <f t="shared" si="61"/>
        <v>0</v>
      </c>
      <c r="AJ189" s="67" t="b">
        <f t="shared" si="61"/>
        <v>0</v>
      </c>
      <c r="AK189" s="67" t="b">
        <f t="shared" si="61"/>
        <v>0</v>
      </c>
      <c r="AL189" s="67" t="b">
        <f t="shared" si="61"/>
        <v>0</v>
      </c>
      <c r="AM189" s="67" t="b">
        <f t="shared" si="61"/>
        <v>0</v>
      </c>
      <c r="AN189" s="67" t="b">
        <f t="shared" si="61"/>
        <v>0</v>
      </c>
      <c r="AO189" s="67" t="b">
        <f t="shared" si="61"/>
        <v>0</v>
      </c>
      <c r="AP189" s="67" t="b">
        <f t="shared" si="61"/>
        <v>0</v>
      </c>
      <c r="AQ189" s="67" t="b">
        <f t="shared" si="61"/>
        <v>0</v>
      </c>
      <c r="AR189" s="67" t="b">
        <f t="shared" si="61"/>
        <v>0</v>
      </c>
      <c r="AS189" s="67" t="b">
        <f t="shared" si="61"/>
        <v>0</v>
      </c>
      <c r="AT189" s="67" t="b">
        <f t="shared" si="61"/>
        <v>0</v>
      </c>
      <c r="AU189" s="67" t="b">
        <f t="shared" si="61"/>
        <v>0</v>
      </c>
      <c r="AV189" s="67" t="b">
        <f t="shared" si="61"/>
        <v>0</v>
      </c>
      <c r="AW189" s="67" t="b">
        <f t="shared" si="61"/>
        <v>0</v>
      </c>
      <c r="AX189" s="67" t="b">
        <f t="shared" si="61"/>
        <v>0</v>
      </c>
      <c r="AY189" s="67" t="b">
        <f t="shared" si="61"/>
        <v>0</v>
      </c>
      <c r="AZ189" s="67" t="b">
        <f t="shared" si="61"/>
        <v>0</v>
      </c>
      <c r="BA189" s="67" t="b">
        <f t="shared" si="61"/>
        <v>0</v>
      </c>
      <c r="BB189" s="67" t="b">
        <f t="shared" si="61"/>
        <v>0</v>
      </c>
      <c r="BC189" s="67" t="b">
        <f t="shared" si="61"/>
        <v>0</v>
      </c>
      <c r="BD189" s="67" t="b">
        <f t="shared" si="61"/>
        <v>0</v>
      </c>
      <c r="BE189" s="67" t="b">
        <f t="shared" si="61"/>
        <v>0</v>
      </c>
      <c r="BF189" s="67" t="b">
        <f t="shared" si="61"/>
        <v>0</v>
      </c>
      <c r="BG189" s="67" t="b">
        <f t="shared" si="61"/>
        <v>0</v>
      </c>
      <c r="BH189" s="67" t="b">
        <f t="shared" si="61"/>
        <v>0</v>
      </c>
      <c r="BI189" s="67" t="b">
        <f t="shared" si="61"/>
        <v>0</v>
      </c>
    </row>
    <row r="190" spans="1:61" s="33" customFormat="1">
      <c r="B190" s="77"/>
      <c r="C190" s="77"/>
      <c r="D190" s="72"/>
      <c r="E190" s="199"/>
      <c r="F190" s="31"/>
      <c r="G190" s="199"/>
      <c r="H190" s="31"/>
      <c r="I190" s="39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row>
    <row r="191" spans="1:61" s="165" customFormat="1">
      <c r="B191" s="164"/>
      <c r="C191" s="164"/>
      <c r="D191" s="154"/>
      <c r="E191" s="199" t="str">
        <f>E$189</f>
        <v>Include in cap calculation for export 3</v>
      </c>
      <c r="F191" s="374">
        <f t="shared" ref="F191:BI191" si="62">F$189</f>
        <v>0</v>
      </c>
      <c r="G191" s="199" t="str">
        <f t="shared" si="62"/>
        <v>True/false</v>
      </c>
      <c r="H191" s="199">
        <f t="shared" si="62"/>
        <v>0</v>
      </c>
      <c r="I191" s="392">
        <f t="shared" si="62"/>
        <v>0</v>
      </c>
      <c r="J191" s="199" t="b">
        <f t="shared" si="62"/>
        <v>0</v>
      </c>
      <c r="K191" s="199" t="b">
        <f t="shared" si="62"/>
        <v>1</v>
      </c>
      <c r="L191" s="199" t="b">
        <f t="shared" si="62"/>
        <v>1</v>
      </c>
      <c r="M191" s="199" t="b">
        <f t="shared" si="62"/>
        <v>1</v>
      </c>
      <c r="N191" s="199" t="b">
        <f t="shared" si="62"/>
        <v>1</v>
      </c>
      <c r="O191" s="199" t="b">
        <f t="shared" si="62"/>
        <v>1</v>
      </c>
      <c r="P191" s="199" t="b">
        <f t="shared" si="62"/>
        <v>0</v>
      </c>
      <c r="Q191" s="199" t="b">
        <f t="shared" si="62"/>
        <v>0</v>
      </c>
      <c r="R191" s="199" t="b">
        <f t="shared" si="62"/>
        <v>0</v>
      </c>
      <c r="S191" s="199" t="b">
        <f t="shared" si="62"/>
        <v>0</v>
      </c>
      <c r="T191" s="199" t="b">
        <f t="shared" si="62"/>
        <v>0</v>
      </c>
      <c r="U191" s="199" t="b">
        <f t="shared" si="62"/>
        <v>0</v>
      </c>
      <c r="V191" s="199" t="b">
        <f t="shared" si="62"/>
        <v>0</v>
      </c>
      <c r="W191" s="199" t="b">
        <f t="shared" si="62"/>
        <v>0</v>
      </c>
      <c r="X191" s="199" t="b">
        <f t="shared" si="62"/>
        <v>0</v>
      </c>
      <c r="Y191" s="199" t="b">
        <f t="shared" si="62"/>
        <v>0</v>
      </c>
      <c r="Z191" s="199" t="b">
        <f t="shared" si="62"/>
        <v>0</v>
      </c>
      <c r="AA191" s="199" t="b">
        <f t="shared" si="62"/>
        <v>0</v>
      </c>
      <c r="AB191" s="199" t="b">
        <f t="shared" si="62"/>
        <v>0</v>
      </c>
      <c r="AC191" s="199" t="b">
        <f t="shared" si="62"/>
        <v>0</v>
      </c>
      <c r="AD191" s="199" t="b">
        <f t="shared" si="62"/>
        <v>0</v>
      </c>
      <c r="AE191" s="199" t="b">
        <f t="shared" si="62"/>
        <v>0</v>
      </c>
      <c r="AF191" s="199" t="b">
        <f t="shared" si="62"/>
        <v>0</v>
      </c>
      <c r="AG191" s="199" t="b">
        <f t="shared" si="62"/>
        <v>0</v>
      </c>
      <c r="AH191" s="199" t="b">
        <f t="shared" si="62"/>
        <v>0</v>
      </c>
      <c r="AI191" s="199" t="b">
        <f t="shared" si="62"/>
        <v>0</v>
      </c>
      <c r="AJ191" s="199" t="b">
        <f t="shared" si="62"/>
        <v>0</v>
      </c>
      <c r="AK191" s="199" t="b">
        <f t="shared" si="62"/>
        <v>0</v>
      </c>
      <c r="AL191" s="199" t="b">
        <f t="shared" si="62"/>
        <v>0</v>
      </c>
      <c r="AM191" s="199" t="b">
        <f t="shared" si="62"/>
        <v>0</v>
      </c>
      <c r="AN191" s="199" t="b">
        <f t="shared" si="62"/>
        <v>0</v>
      </c>
      <c r="AO191" s="199" t="b">
        <f t="shared" si="62"/>
        <v>0</v>
      </c>
      <c r="AP191" s="199" t="b">
        <f t="shared" si="62"/>
        <v>0</v>
      </c>
      <c r="AQ191" s="199" t="b">
        <f t="shared" si="62"/>
        <v>0</v>
      </c>
      <c r="AR191" s="199" t="b">
        <f t="shared" si="62"/>
        <v>0</v>
      </c>
      <c r="AS191" s="199" t="b">
        <f t="shared" si="62"/>
        <v>0</v>
      </c>
      <c r="AT191" s="199" t="b">
        <f t="shared" si="62"/>
        <v>0</v>
      </c>
      <c r="AU191" s="199" t="b">
        <f t="shared" si="62"/>
        <v>0</v>
      </c>
      <c r="AV191" s="199" t="b">
        <f t="shared" si="62"/>
        <v>0</v>
      </c>
      <c r="AW191" s="199" t="b">
        <f t="shared" si="62"/>
        <v>0</v>
      </c>
      <c r="AX191" s="199" t="b">
        <f t="shared" si="62"/>
        <v>0</v>
      </c>
      <c r="AY191" s="199" t="b">
        <f t="shared" si="62"/>
        <v>0</v>
      </c>
      <c r="AZ191" s="199" t="b">
        <f t="shared" si="62"/>
        <v>0</v>
      </c>
      <c r="BA191" s="199" t="b">
        <f t="shared" si="62"/>
        <v>0</v>
      </c>
      <c r="BB191" s="199" t="b">
        <f t="shared" si="62"/>
        <v>0</v>
      </c>
      <c r="BC191" s="199" t="b">
        <f t="shared" si="62"/>
        <v>0</v>
      </c>
      <c r="BD191" s="199" t="b">
        <f t="shared" si="62"/>
        <v>0</v>
      </c>
      <c r="BE191" s="199" t="b">
        <f t="shared" si="62"/>
        <v>0</v>
      </c>
      <c r="BF191" s="199" t="b">
        <f t="shared" si="62"/>
        <v>0</v>
      </c>
      <c r="BG191" s="199" t="b">
        <f t="shared" si="62"/>
        <v>0</v>
      </c>
      <c r="BH191" s="199" t="b">
        <f t="shared" si="62"/>
        <v>0</v>
      </c>
      <c r="BI191" s="199" t="b">
        <f t="shared" si="62"/>
        <v>0</v>
      </c>
    </row>
    <row r="192" spans="1:61" s="188" customFormat="1">
      <c r="A192" s="166"/>
      <c r="B192" s="161"/>
      <c r="C192" s="161"/>
      <c r="D192" s="167"/>
      <c r="E192" s="200" t="str">
        <f>E$173</f>
        <v>Discounted net revenue/(cost) for export 3</v>
      </c>
      <c r="F192" s="374">
        <f t="shared" ref="F192:BI192" si="63">F$173</f>
        <v>0</v>
      </c>
      <c r="G192" s="215" t="str">
        <f t="shared" si="63"/>
        <v>£m (real)</v>
      </c>
      <c r="H192" s="215">
        <f t="shared" si="63"/>
        <v>0</v>
      </c>
      <c r="I192" s="392">
        <f t="shared" si="63"/>
        <v>0</v>
      </c>
      <c r="J192" s="215">
        <f t="shared" si="63"/>
        <v>0</v>
      </c>
      <c r="K192" s="215">
        <f t="shared" si="63"/>
        <v>0</v>
      </c>
      <c r="L192" s="215">
        <f t="shared" si="63"/>
        <v>0</v>
      </c>
      <c r="M192" s="215">
        <f t="shared" si="63"/>
        <v>0</v>
      </c>
      <c r="N192" s="215">
        <f t="shared" si="63"/>
        <v>0</v>
      </c>
      <c r="O192" s="215">
        <f t="shared" si="63"/>
        <v>0</v>
      </c>
      <c r="P192" s="215">
        <f t="shared" si="63"/>
        <v>0</v>
      </c>
      <c r="Q192" s="215">
        <f t="shared" si="63"/>
        <v>0</v>
      </c>
      <c r="R192" s="215">
        <f t="shared" si="63"/>
        <v>0</v>
      </c>
      <c r="S192" s="215">
        <f t="shared" si="63"/>
        <v>0</v>
      </c>
      <c r="T192" s="215">
        <f t="shared" si="63"/>
        <v>0</v>
      </c>
      <c r="U192" s="215">
        <f t="shared" si="63"/>
        <v>0</v>
      </c>
      <c r="V192" s="215">
        <f t="shared" si="63"/>
        <v>0</v>
      </c>
      <c r="W192" s="215">
        <f t="shared" si="63"/>
        <v>0</v>
      </c>
      <c r="X192" s="215">
        <f t="shared" si="63"/>
        <v>0</v>
      </c>
      <c r="Y192" s="215">
        <f t="shared" si="63"/>
        <v>0</v>
      </c>
      <c r="Z192" s="215">
        <f t="shared" si="63"/>
        <v>0</v>
      </c>
      <c r="AA192" s="215">
        <f t="shared" si="63"/>
        <v>0</v>
      </c>
      <c r="AB192" s="215">
        <f t="shared" si="63"/>
        <v>0</v>
      </c>
      <c r="AC192" s="215">
        <f t="shared" si="63"/>
        <v>0</v>
      </c>
      <c r="AD192" s="215">
        <f t="shared" si="63"/>
        <v>0</v>
      </c>
      <c r="AE192" s="215">
        <f t="shared" si="63"/>
        <v>0</v>
      </c>
      <c r="AF192" s="215">
        <f t="shared" si="63"/>
        <v>0</v>
      </c>
      <c r="AG192" s="215">
        <f t="shared" si="63"/>
        <v>0</v>
      </c>
      <c r="AH192" s="215">
        <f t="shared" si="63"/>
        <v>0</v>
      </c>
      <c r="AI192" s="215">
        <f t="shared" si="63"/>
        <v>0</v>
      </c>
      <c r="AJ192" s="215">
        <f t="shared" si="63"/>
        <v>0</v>
      </c>
      <c r="AK192" s="215">
        <f t="shared" si="63"/>
        <v>0</v>
      </c>
      <c r="AL192" s="215">
        <f t="shared" si="63"/>
        <v>0</v>
      </c>
      <c r="AM192" s="215">
        <f t="shared" si="63"/>
        <v>0</v>
      </c>
      <c r="AN192" s="215">
        <f t="shared" si="63"/>
        <v>0</v>
      </c>
      <c r="AO192" s="215">
        <f t="shared" si="63"/>
        <v>0</v>
      </c>
      <c r="AP192" s="215">
        <f t="shared" si="63"/>
        <v>0</v>
      </c>
      <c r="AQ192" s="215">
        <f t="shared" si="63"/>
        <v>0</v>
      </c>
      <c r="AR192" s="215">
        <f t="shared" si="63"/>
        <v>0</v>
      </c>
      <c r="AS192" s="215">
        <f t="shared" si="63"/>
        <v>0</v>
      </c>
      <c r="AT192" s="215">
        <f t="shared" si="63"/>
        <v>0</v>
      </c>
      <c r="AU192" s="215">
        <f t="shared" si="63"/>
        <v>0</v>
      </c>
      <c r="AV192" s="215">
        <f t="shared" si="63"/>
        <v>0</v>
      </c>
      <c r="AW192" s="215">
        <f t="shared" si="63"/>
        <v>0</v>
      </c>
      <c r="AX192" s="215">
        <f t="shared" si="63"/>
        <v>0</v>
      </c>
      <c r="AY192" s="215">
        <f t="shared" si="63"/>
        <v>0</v>
      </c>
      <c r="AZ192" s="215">
        <f t="shared" si="63"/>
        <v>0</v>
      </c>
      <c r="BA192" s="215">
        <f t="shared" si="63"/>
        <v>0</v>
      </c>
      <c r="BB192" s="215">
        <f t="shared" si="63"/>
        <v>0</v>
      </c>
      <c r="BC192" s="215">
        <f t="shared" si="63"/>
        <v>0</v>
      </c>
      <c r="BD192" s="215">
        <f t="shared" si="63"/>
        <v>0</v>
      </c>
      <c r="BE192" s="215">
        <f t="shared" si="63"/>
        <v>0</v>
      </c>
      <c r="BF192" s="215">
        <f t="shared" si="63"/>
        <v>0</v>
      </c>
      <c r="BG192" s="215">
        <f t="shared" si="63"/>
        <v>0</v>
      </c>
      <c r="BH192" s="215">
        <f t="shared" si="63"/>
        <v>0</v>
      </c>
      <c r="BI192" s="215">
        <f t="shared" si="63"/>
        <v>0</v>
      </c>
    </row>
    <row r="193" spans="1:16384" s="187" customFormat="1">
      <c r="A193" s="69"/>
      <c r="B193" s="78"/>
      <c r="C193" s="78"/>
      <c r="D193" s="73"/>
      <c r="E193" s="198" t="s">
        <v>120</v>
      </c>
      <c r="F193" s="182"/>
      <c r="G193" s="194" t="s">
        <v>78</v>
      </c>
      <c r="H193" s="182">
        <f>SUM(J193:BI193)</f>
        <v>0</v>
      </c>
      <c r="I193" s="392"/>
      <c r="J193" s="185">
        <f xml:space="preserve"> J191 * J192</f>
        <v>0</v>
      </c>
      <c r="K193" s="185">
        <f t="shared" ref="K193:BI193" si="64" xml:space="preserve"> K191 * K192</f>
        <v>0</v>
      </c>
      <c r="L193" s="185">
        <f t="shared" si="64"/>
        <v>0</v>
      </c>
      <c r="M193" s="185">
        <f t="shared" si="64"/>
        <v>0</v>
      </c>
      <c r="N193" s="185">
        <f t="shared" si="64"/>
        <v>0</v>
      </c>
      <c r="O193" s="185">
        <f t="shared" si="64"/>
        <v>0</v>
      </c>
      <c r="P193" s="185">
        <f t="shared" si="64"/>
        <v>0</v>
      </c>
      <c r="Q193" s="185">
        <f t="shared" si="64"/>
        <v>0</v>
      </c>
      <c r="R193" s="185">
        <f t="shared" si="64"/>
        <v>0</v>
      </c>
      <c r="S193" s="185">
        <f t="shared" si="64"/>
        <v>0</v>
      </c>
      <c r="T193" s="185">
        <f t="shared" si="64"/>
        <v>0</v>
      </c>
      <c r="U193" s="185">
        <f t="shared" si="64"/>
        <v>0</v>
      </c>
      <c r="V193" s="185">
        <f t="shared" si="64"/>
        <v>0</v>
      </c>
      <c r="W193" s="185">
        <f t="shared" si="64"/>
        <v>0</v>
      </c>
      <c r="X193" s="185">
        <f t="shared" si="64"/>
        <v>0</v>
      </c>
      <c r="Y193" s="185">
        <f t="shared" si="64"/>
        <v>0</v>
      </c>
      <c r="Z193" s="185">
        <f t="shared" si="64"/>
        <v>0</v>
      </c>
      <c r="AA193" s="185">
        <f t="shared" si="64"/>
        <v>0</v>
      </c>
      <c r="AB193" s="185">
        <f t="shared" si="64"/>
        <v>0</v>
      </c>
      <c r="AC193" s="185">
        <f t="shared" si="64"/>
        <v>0</v>
      </c>
      <c r="AD193" s="185">
        <f t="shared" si="64"/>
        <v>0</v>
      </c>
      <c r="AE193" s="185">
        <f t="shared" si="64"/>
        <v>0</v>
      </c>
      <c r="AF193" s="185">
        <f t="shared" si="64"/>
        <v>0</v>
      </c>
      <c r="AG193" s="185">
        <f t="shared" si="64"/>
        <v>0</v>
      </c>
      <c r="AH193" s="185">
        <f t="shared" si="64"/>
        <v>0</v>
      </c>
      <c r="AI193" s="185">
        <f t="shared" si="64"/>
        <v>0</v>
      </c>
      <c r="AJ193" s="185">
        <f t="shared" si="64"/>
        <v>0</v>
      </c>
      <c r="AK193" s="185">
        <f t="shared" si="64"/>
        <v>0</v>
      </c>
      <c r="AL193" s="185">
        <f t="shared" si="64"/>
        <v>0</v>
      </c>
      <c r="AM193" s="185">
        <f t="shared" si="64"/>
        <v>0</v>
      </c>
      <c r="AN193" s="185">
        <f t="shared" si="64"/>
        <v>0</v>
      </c>
      <c r="AO193" s="185">
        <f t="shared" si="64"/>
        <v>0</v>
      </c>
      <c r="AP193" s="185">
        <f t="shared" si="64"/>
        <v>0</v>
      </c>
      <c r="AQ193" s="185">
        <f t="shared" si="64"/>
        <v>0</v>
      </c>
      <c r="AR193" s="185">
        <f t="shared" si="64"/>
        <v>0</v>
      </c>
      <c r="AS193" s="185">
        <f t="shared" si="64"/>
        <v>0</v>
      </c>
      <c r="AT193" s="185">
        <f t="shared" si="64"/>
        <v>0</v>
      </c>
      <c r="AU193" s="185">
        <f t="shared" si="64"/>
        <v>0</v>
      </c>
      <c r="AV193" s="185">
        <f t="shared" si="64"/>
        <v>0</v>
      </c>
      <c r="AW193" s="185">
        <f t="shared" si="64"/>
        <v>0</v>
      </c>
      <c r="AX193" s="185">
        <f t="shared" si="64"/>
        <v>0</v>
      </c>
      <c r="AY193" s="185">
        <f t="shared" si="64"/>
        <v>0</v>
      </c>
      <c r="AZ193" s="185">
        <f t="shared" si="64"/>
        <v>0</v>
      </c>
      <c r="BA193" s="185">
        <f t="shared" si="64"/>
        <v>0</v>
      </c>
      <c r="BB193" s="185">
        <f t="shared" si="64"/>
        <v>0</v>
      </c>
      <c r="BC193" s="185">
        <f t="shared" si="64"/>
        <v>0</v>
      </c>
      <c r="BD193" s="185">
        <f t="shared" si="64"/>
        <v>0</v>
      </c>
      <c r="BE193" s="185">
        <f t="shared" si="64"/>
        <v>0</v>
      </c>
      <c r="BF193" s="185">
        <f t="shared" si="64"/>
        <v>0</v>
      </c>
      <c r="BG193" s="185">
        <f t="shared" si="64"/>
        <v>0</v>
      </c>
      <c r="BH193" s="185">
        <f t="shared" si="64"/>
        <v>0</v>
      </c>
      <c r="BI193" s="185">
        <f t="shared" si="64"/>
        <v>0</v>
      </c>
    </row>
    <row r="194" spans="1:16384">
      <c r="I194" s="392"/>
      <c r="J194" s="182"/>
      <c r="K194" s="182"/>
      <c r="L194" s="182"/>
      <c r="M194" s="182"/>
      <c r="N194" s="182"/>
      <c r="O194" s="182"/>
      <c r="P194" s="182"/>
      <c r="Q194" s="182"/>
      <c r="R194" s="182"/>
      <c r="S194" s="182"/>
      <c r="T194" s="180"/>
      <c r="U194" s="180"/>
      <c r="V194" s="180"/>
      <c r="W194" s="180"/>
      <c r="X194" s="180"/>
      <c r="Y194" s="180"/>
      <c r="Z194" s="180"/>
      <c r="AA194" s="180"/>
      <c r="AB194" s="182"/>
      <c r="AC194" s="182"/>
      <c r="AD194" s="180"/>
      <c r="AE194" s="180"/>
      <c r="AF194" s="182"/>
      <c r="AG194" s="182"/>
      <c r="AH194" s="180"/>
      <c r="AI194" s="180"/>
      <c r="AJ194" s="182"/>
      <c r="AK194" s="182"/>
      <c r="AL194" s="180"/>
      <c r="AM194" s="180"/>
      <c r="AN194" s="182"/>
      <c r="AO194" s="182"/>
      <c r="AP194" s="180"/>
      <c r="AQ194" s="180"/>
      <c r="AR194" s="182"/>
      <c r="AS194" s="180"/>
      <c r="AT194" s="180"/>
      <c r="AU194" s="182"/>
      <c r="AV194" s="180"/>
      <c r="AW194" s="180"/>
      <c r="AX194" s="182"/>
      <c r="AY194" s="180"/>
      <c r="AZ194" s="180"/>
      <c r="BA194" s="182"/>
      <c r="BB194" s="180"/>
      <c r="BC194" s="180"/>
      <c r="BD194" s="182"/>
      <c r="BE194" s="180"/>
      <c r="BF194" s="180"/>
      <c r="BG194" s="182"/>
      <c r="BH194" s="180"/>
      <c r="BI194" s="180"/>
    </row>
    <row r="195" spans="1:16384" s="162" customFormat="1">
      <c r="A195" s="172"/>
      <c r="B195" s="173"/>
      <c r="C195" s="173"/>
      <c r="D195" s="174"/>
      <c r="E195" s="198" t="str">
        <f>E$193</f>
        <v>Discounted net revenue/(cost) for cap for export 3</v>
      </c>
      <c r="F195" s="185">
        <f t="shared" ref="F195:BI195" si="65">F$193</f>
        <v>0</v>
      </c>
      <c r="G195" s="185" t="str">
        <f t="shared" si="65"/>
        <v>£m (real)</v>
      </c>
      <c r="H195" s="185">
        <f t="shared" si="65"/>
        <v>0</v>
      </c>
      <c r="I195" s="392">
        <f t="shared" si="65"/>
        <v>0</v>
      </c>
      <c r="J195" s="185">
        <f t="shared" si="65"/>
        <v>0</v>
      </c>
      <c r="K195" s="185">
        <f t="shared" si="65"/>
        <v>0</v>
      </c>
      <c r="L195" s="185">
        <f t="shared" si="65"/>
        <v>0</v>
      </c>
      <c r="M195" s="185">
        <f t="shared" si="65"/>
        <v>0</v>
      </c>
      <c r="N195" s="185">
        <f t="shared" si="65"/>
        <v>0</v>
      </c>
      <c r="O195" s="185">
        <f t="shared" si="65"/>
        <v>0</v>
      </c>
      <c r="P195" s="185">
        <f t="shared" si="65"/>
        <v>0</v>
      </c>
      <c r="Q195" s="185">
        <f t="shared" si="65"/>
        <v>0</v>
      </c>
      <c r="R195" s="185">
        <f t="shared" si="65"/>
        <v>0</v>
      </c>
      <c r="S195" s="185">
        <f t="shared" si="65"/>
        <v>0</v>
      </c>
      <c r="T195" s="185">
        <f t="shared" si="65"/>
        <v>0</v>
      </c>
      <c r="U195" s="185">
        <f t="shared" si="65"/>
        <v>0</v>
      </c>
      <c r="V195" s="185">
        <f t="shared" si="65"/>
        <v>0</v>
      </c>
      <c r="W195" s="185">
        <f t="shared" si="65"/>
        <v>0</v>
      </c>
      <c r="X195" s="185">
        <f t="shared" si="65"/>
        <v>0</v>
      </c>
      <c r="Y195" s="185">
        <f t="shared" si="65"/>
        <v>0</v>
      </c>
      <c r="Z195" s="185">
        <f t="shared" si="65"/>
        <v>0</v>
      </c>
      <c r="AA195" s="185">
        <f t="shared" si="65"/>
        <v>0</v>
      </c>
      <c r="AB195" s="185">
        <f t="shared" si="65"/>
        <v>0</v>
      </c>
      <c r="AC195" s="185">
        <f t="shared" si="65"/>
        <v>0</v>
      </c>
      <c r="AD195" s="185">
        <f t="shared" si="65"/>
        <v>0</v>
      </c>
      <c r="AE195" s="185">
        <f t="shared" si="65"/>
        <v>0</v>
      </c>
      <c r="AF195" s="185">
        <f t="shared" si="65"/>
        <v>0</v>
      </c>
      <c r="AG195" s="185">
        <f t="shared" si="65"/>
        <v>0</v>
      </c>
      <c r="AH195" s="185">
        <f t="shared" si="65"/>
        <v>0</v>
      </c>
      <c r="AI195" s="185">
        <f t="shared" si="65"/>
        <v>0</v>
      </c>
      <c r="AJ195" s="185">
        <f t="shared" si="65"/>
        <v>0</v>
      </c>
      <c r="AK195" s="185">
        <f t="shared" si="65"/>
        <v>0</v>
      </c>
      <c r="AL195" s="185">
        <f t="shared" si="65"/>
        <v>0</v>
      </c>
      <c r="AM195" s="185">
        <f t="shared" si="65"/>
        <v>0</v>
      </c>
      <c r="AN195" s="185">
        <f t="shared" si="65"/>
        <v>0</v>
      </c>
      <c r="AO195" s="185">
        <f t="shared" si="65"/>
        <v>0</v>
      </c>
      <c r="AP195" s="185">
        <f t="shared" si="65"/>
        <v>0</v>
      </c>
      <c r="AQ195" s="185">
        <f t="shared" si="65"/>
        <v>0</v>
      </c>
      <c r="AR195" s="185">
        <f t="shared" si="65"/>
        <v>0</v>
      </c>
      <c r="AS195" s="185">
        <f t="shared" si="65"/>
        <v>0</v>
      </c>
      <c r="AT195" s="185">
        <f t="shared" si="65"/>
        <v>0</v>
      </c>
      <c r="AU195" s="185">
        <f t="shared" si="65"/>
        <v>0</v>
      </c>
      <c r="AV195" s="185">
        <f t="shared" si="65"/>
        <v>0</v>
      </c>
      <c r="AW195" s="185">
        <f t="shared" si="65"/>
        <v>0</v>
      </c>
      <c r="AX195" s="185">
        <f t="shared" si="65"/>
        <v>0</v>
      </c>
      <c r="AY195" s="185">
        <f t="shared" si="65"/>
        <v>0</v>
      </c>
      <c r="AZ195" s="185">
        <f t="shared" si="65"/>
        <v>0</v>
      </c>
      <c r="BA195" s="185">
        <f t="shared" si="65"/>
        <v>0</v>
      </c>
      <c r="BB195" s="185">
        <f t="shared" si="65"/>
        <v>0</v>
      </c>
      <c r="BC195" s="185">
        <f t="shared" si="65"/>
        <v>0</v>
      </c>
      <c r="BD195" s="185">
        <f t="shared" si="65"/>
        <v>0</v>
      </c>
      <c r="BE195" s="185">
        <f t="shared" si="65"/>
        <v>0</v>
      </c>
      <c r="BF195" s="185">
        <f t="shared" si="65"/>
        <v>0</v>
      </c>
      <c r="BG195" s="185">
        <f t="shared" si="65"/>
        <v>0</v>
      </c>
      <c r="BH195" s="185">
        <f t="shared" si="65"/>
        <v>0</v>
      </c>
      <c r="BI195" s="185">
        <f t="shared" si="65"/>
        <v>0</v>
      </c>
    </row>
    <row r="196" spans="1:16384">
      <c r="E196" s="200" t="s">
        <v>121</v>
      </c>
      <c r="F196" s="215">
        <f>SUM(J195:BI195)</f>
        <v>0</v>
      </c>
      <c r="G196" s="201" t="s">
        <v>78</v>
      </c>
      <c r="I196" s="392"/>
    </row>
    <row r="197" spans="1:16384">
      <c r="F197" s="175"/>
      <c r="I197" s="392"/>
    </row>
    <row r="198" spans="1:16384">
      <c r="E198" s="198" t="str">
        <f>E$179</f>
        <v>50% of NPV of economic profit (profits above the normal return on capital) for export 3</v>
      </c>
      <c r="F198" s="185">
        <f t="shared" ref="F198:BI198" si="66">F$179</f>
        <v>0</v>
      </c>
      <c r="G198" s="185" t="str">
        <f t="shared" si="66"/>
        <v>£m (real)</v>
      </c>
      <c r="H198" s="368">
        <f t="shared" si="66"/>
        <v>0</v>
      </c>
      <c r="I198" s="403">
        <f t="shared" si="66"/>
        <v>0</v>
      </c>
      <c r="J198" s="368">
        <f t="shared" si="66"/>
        <v>0</v>
      </c>
      <c r="K198" s="368">
        <f t="shared" si="66"/>
        <v>0</v>
      </c>
      <c r="L198" s="368">
        <f t="shared" si="66"/>
        <v>0</v>
      </c>
      <c r="M198" s="368">
        <f t="shared" si="66"/>
        <v>0</v>
      </c>
      <c r="N198" s="368">
        <f t="shared" si="66"/>
        <v>0</v>
      </c>
      <c r="O198" s="368">
        <f t="shared" si="66"/>
        <v>0</v>
      </c>
      <c r="P198" s="368">
        <f t="shared" si="66"/>
        <v>0</v>
      </c>
      <c r="Q198" s="368">
        <f t="shared" si="66"/>
        <v>0</v>
      </c>
      <c r="R198" s="368">
        <f t="shared" si="66"/>
        <v>0</v>
      </c>
      <c r="S198" s="368">
        <f t="shared" si="66"/>
        <v>0</v>
      </c>
      <c r="T198" s="368">
        <f t="shared" si="66"/>
        <v>0</v>
      </c>
      <c r="U198" s="368">
        <f t="shared" si="66"/>
        <v>0</v>
      </c>
      <c r="V198" s="368">
        <f t="shared" si="66"/>
        <v>0</v>
      </c>
      <c r="W198" s="368">
        <f t="shared" si="66"/>
        <v>0</v>
      </c>
      <c r="X198" s="368">
        <f t="shared" si="66"/>
        <v>0</v>
      </c>
      <c r="Y198" s="368">
        <f t="shared" si="66"/>
        <v>0</v>
      </c>
      <c r="Z198" s="368">
        <f t="shared" si="66"/>
        <v>0</v>
      </c>
      <c r="AA198" s="368">
        <f t="shared" si="66"/>
        <v>0</v>
      </c>
      <c r="AB198" s="368">
        <f t="shared" si="66"/>
        <v>0</v>
      </c>
      <c r="AC198" s="368">
        <f t="shared" si="66"/>
        <v>0</v>
      </c>
      <c r="AD198" s="368">
        <f t="shared" si="66"/>
        <v>0</v>
      </c>
      <c r="AE198" s="368">
        <f t="shared" si="66"/>
        <v>0</v>
      </c>
      <c r="AF198" s="368">
        <f t="shared" si="66"/>
        <v>0</v>
      </c>
      <c r="AG198" s="368">
        <f t="shared" si="66"/>
        <v>0</v>
      </c>
      <c r="AH198" s="368">
        <f t="shared" si="66"/>
        <v>0</v>
      </c>
      <c r="AI198" s="368">
        <f t="shared" si="66"/>
        <v>0</v>
      </c>
      <c r="AJ198" s="368">
        <f t="shared" si="66"/>
        <v>0</v>
      </c>
      <c r="AK198" s="368">
        <f t="shared" si="66"/>
        <v>0</v>
      </c>
      <c r="AL198" s="368">
        <f t="shared" si="66"/>
        <v>0</v>
      </c>
      <c r="AM198" s="368">
        <f t="shared" si="66"/>
        <v>0</v>
      </c>
      <c r="AN198" s="368">
        <f t="shared" si="66"/>
        <v>0</v>
      </c>
      <c r="AO198" s="368">
        <f t="shared" si="66"/>
        <v>0</v>
      </c>
      <c r="AP198" s="368">
        <f t="shared" si="66"/>
        <v>0</v>
      </c>
      <c r="AQ198" s="368">
        <f t="shared" si="66"/>
        <v>0</v>
      </c>
      <c r="AR198" s="368">
        <f t="shared" si="66"/>
        <v>0</v>
      </c>
      <c r="AS198" s="368">
        <f t="shared" si="66"/>
        <v>0</v>
      </c>
      <c r="AT198" s="368">
        <f t="shared" si="66"/>
        <v>0</v>
      </c>
      <c r="AU198" s="368">
        <f t="shared" si="66"/>
        <v>0</v>
      </c>
      <c r="AV198" s="368">
        <f t="shared" si="66"/>
        <v>0</v>
      </c>
      <c r="AW198" s="368">
        <f t="shared" si="66"/>
        <v>0</v>
      </c>
      <c r="AX198" s="368">
        <f t="shared" si="66"/>
        <v>0</v>
      </c>
      <c r="AY198" s="368">
        <f t="shared" si="66"/>
        <v>0</v>
      </c>
      <c r="AZ198" s="368">
        <f t="shared" si="66"/>
        <v>0</v>
      </c>
      <c r="BA198" s="368">
        <f t="shared" si="66"/>
        <v>0</v>
      </c>
      <c r="BB198" s="368">
        <f t="shared" si="66"/>
        <v>0</v>
      </c>
      <c r="BC198" s="368">
        <f t="shared" si="66"/>
        <v>0</v>
      </c>
      <c r="BD198" s="368">
        <f t="shared" si="66"/>
        <v>0</v>
      </c>
      <c r="BE198" s="368">
        <f t="shared" si="66"/>
        <v>0</v>
      </c>
      <c r="BF198" s="368">
        <f t="shared" si="66"/>
        <v>0</v>
      </c>
      <c r="BG198" s="368">
        <f t="shared" si="66"/>
        <v>0</v>
      </c>
      <c r="BH198" s="368">
        <f t="shared" si="66"/>
        <v>0</v>
      </c>
      <c r="BI198" s="368">
        <f t="shared" si="66"/>
        <v>0</v>
      </c>
      <c r="BJ198" s="368"/>
      <c r="BK198" s="368"/>
      <c r="BL198" s="368"/>
      <c r="BM198" s="368"/>
      <c r="BN198" s="368"/>
      <c r="BO198" s="368"/>
      <c r="BP198" s="368"/>
      <c r="BQ198" s="368"/>
      <c r="BR198" s="368"/>
      <c r="BS198" s="368"/>
      <c r="BT198" s="368"/>
      <c r="BU198" s="368"/>
      <c r="BV198" s="368"/>
      <c r="BW198" s="368"/>
      <c r="BX198" s="368"/>
      <c r="BY198" s="368"/>
      <c r="BZ198" s="368"/>
      <c r="CA198" s="368"/>
      <c r="CB198" s="368"/>
      <c r="CC198" s="368"/>
      <c r="CD198" s="368"/>
      <c r="CE198" s="368"/>
      <c r="CF198" s="368"/>
      <c r="CG198" s="368"/>
      <c r="CH198" s="368"/>
      <c r="CI198" s="368"/>
      <c r="CJ198" s="368"/>
      <c r="CK198" s="368"/>
      <c r="CL198" s="368"/>
      <c r="CM198" s="368"/>
      <c r="CN198" s="368"/>
      <c r="CO198" s="368"/>
      <c r="CP198" s="368"/>
      <c r="CQ198" s="368"/>
      <c r="CR198" s="368"/>
      <c r="CS198" s="368"/>
      <c r="CT198" s="368"/>
      <c r="CU198" s="368"/>
      <c r="CV198" s="368"/>
      <c r="CW198" s="368"/>
      <c r="CX198" s="368"/>
      <c r="CY198" s="368"/>
      <c r="CZ198" s="368"/>
      <c r="DA198" s="368"/>
      <c r="DB198" s="368"/>
      <c r="DC198" s="368"/>
      <c r="DD198" s="368"/>
      <c r="DE198" s="368"/>
      <c r="DF198" s="368"/>
      <c r="DG198" s="368"/>
      <c r="DH198" s="368"/>
      <c r="DI198" s="368"/>
      <c r="DJ198" s="368"/>
      <c r="DK198" s="368"/>
      <c r="DL198" s="368"/>
      <c r="DM198" s="368"/>
      <c r="DN198" s="368"/>
      <c r="DO198" s="368"/>
      <c r="DP198" s="368"/>
      <c r="DQ198" s="368"/>
      <c r="DR198" s="368"/>
      <c r="DS198" s="368"/>
      <c r="DT198" s="368"/>
      <c r="DU198" s="368"/>
      <c r="DV198" s="368"/>
      <c r="DW198" s="368"/>
      <c r="DX198" s="368"/>
      <c r="DY198" s="368"/>
      <c r="DZ198" s="368"/>
      <c r="EA198" s="368"/>
      <c r="EB198" s="368"/>
      <c r="EC198" s="368"/>
      <c r="ED198" s="368"/>
      <c r="EE198" s="368"/>
      <c r="EF198" s="368"/>
      <c r="EG198" s="368"/>
      <c r="EH198" s="368"/>
      <c r="EI198" s="368"/>
      <c r="EJ198" s="368"/>
      <c r="EK198" s="368"/>
      <c r="EL198" s="368"/>
      <c r="EM198" s="368"/>
      <c r="EN198" s="368"/>
      <c r="EO198" s="368"/>
      <c r="EP198" s="368"/>
      <c r="EQ198" s="368"/>
      <c r="ER198" s="368"/>
      <c r="ES198" s="368"/>
      <c r="ET198" s="368"/>
      <c r="EU198" s="368"/>
      <c r="EV198" s="368"/>
      <c r="EW198" s="368"/>
      <c r="EX198" s="368"/>
      <c r="EY198" s="368"/>
      <c r="EZ198" s="368"/>
      <c r="FA198" s="368"/>
      <c r="FB198" s="368"/>
      <c r="FC198" s="368"/>
      <c r="FD198" s="368"/>
      <c r="FE198" s="368"/>
      <c r="FF198" s="368"/>
      <c r="FG198" s="368"/>
      <c r="FH198" s="368"/>
      <c r="FI198" s="368"/>
      <c r="FJ198" s="368"/>
      <c r="FK198" s="368"/>
      <c r="FL198" s="368"/>
      <c r="FM198" s="368"/>
      <c r="FN198" s="368"/>
      <c r="FO198" s="368"/>
      <c r="FP198" s="368"/>
      <c r="FQ198" s="368"/>
      <c r="FR198" s="368"/>
      <c r="FS198" s="368"/>
      <c r="FT198" s="368"/>
      <c r="FU198" s="368"/>
      <c r="FV198" s="368"/>
      <c r="FW198" s="368"/>
      <c r="FX198" s="368"/>
      <c r="FY198" s="368"/>
      <c r="FZ198" s="368"/>
      <c r="GA198" s="368"/>
      <c r="GB198" s="368"/>
      <c r="GC198" s="368"/>
      <c r="GD198" s="368"/>
      <c r="GE198" s="368"/>
      <c r="GF198" s="368"/>
      <c r="GG198" s="368"/>
      <c r="GH198" s="368"/>
      <c r="GI198" s="368"/>
      <c r="GJ198" s="368"/>
      <c r="GK198" s="368"/>
      <c r="GL198" s="368"/>
      <c r="GM198" s="368"/>
      <c r="GN198" s="368"/>
      <c r="GO198" s="368"/>
      <c r="GP198" s="368"/>
      <c r="GQ198" s="368"/>
      <c r="GR198" s="368"/>
      <c r="GS198" s="368"/>
      <c r="GT198" s="368"/>
      <c r="GU198" s="368"/>
      <c r="GV198" s="368"/>
      <c r="GW198" s="368"/>
      <c r="GX198" s="368"/>
      <c r="GY198" s="368"/>
      <c r="GZ198" s="368"/>
      <c r="HA198" s="368"/>
      <c r="HB198" s="368"/>
      <c r="HC198" s="368"/>
      <c r="HD198" s="368"/>
      <c r="HE198" s="368"/>
      <c r="HF198" s="368"/>
      <c r="HG198" s="368"/>
      <c r="HH198" s="368"/>
      <c r="HI198" s="368"/>
      <c r="HJ198" s="368"/>
      <c r="HK198" s="368"/>
      <c r="HL198" s="368"/>
      <c r="HM198" s="368"/>
      <c r="HN198" s="368"/>
      <c r="HO198" s="368"/>
      <c r="HP198" s="368"/>
      <c r="HQ198" s="368"/>
      <c r="HR198" s="368"/>
      <c r="HS198" s="368"/>
      <c r="HT198" s="368"/>
      <c r="HU198" s="368"/>
      <c r="HV198" s="368"/>
      <c r="HW198" s="368"/>
      <c r="HX198" s="368"/>
      <c r="HY198" s="368"/>
      <c r="HZ198" s="368"/>
      <c r="IA198" s="368"/>
      <c r="IB198" s="368"/>
      <c r="IC198" s="368"/>
      <c r="ID198" s="368"/>
      <c r="IE198" s="368"/>
      <c r="IF198" s="368"/>
      <c r="IG198" s="368"/>
      <c r="IH198" s="368"/>
      <c r="II198" s="368"/>
      <c r="IJ198" s="368"/>
      <c r="IK198" s="368"/>
      <c r="IL198" s="368"/>
      <c r="IM198" s="368"/>
      <c r="IN198" s="368"/>
      <c r="IO198" s="368"/>
      <c r="IP198" s="368"/>
      <c r="IQ198" s="368"/>
      <c r="IR198" s="368"/>
      <c r="IS198" s="368"/>
      <c r="IT198" s="368"/>
      <c r="IU198" s="368"/>
      <c r="IV198" s="368"/>
      <c r="IW198" s="368"/>
      <c r="IX198" s="368"/>
      <c r="IY198" s="368"/>
      <c r="IZ198" s="368"/>
      <c r="JA198" s="368"/>
      <c r="JB198" s="368"/>
      <c r="JC198" s="368"/>
      <c r="JD198" s="368"/>
      <c r="JE198" s="368"/>
      <c r="JF198" s="368"/>
      <c r="JG198" s="368"/>
      <c r="JH198" s="368"/>
      <c r="JI198" s="368"/>
      <c r="JJ198" s="368"/>
      <c r="JK198" s="368"/>
      <c r="JL198" s="368"/>
      <c r="JM198" s="368"/>
      <c r="JN198" s="368"/>
      <c r="JO198" s="368"/>
      <c r="JP198" s="368"/>
      <c r="JQ198" s="368"/>
      <c r="JR198" s="368"/>
      <c r="JS198" s="368"/>
      <c r="JT198" s="368"/>
      <c r="JU198" s="368"/>
      <c r="JV198" s="368"/>
      <c r="JW198" s="368"/>
      <c r="JX198" s="368"/>
      <c r="JY198" s="368"/>
      <c r="JZ198" s="368"/>
      <c r="KA198" s="368"/>
      <c r="KB198" s="368"/>
      <c r="KC198" s="368"/>
      <c r="KD198" s="368"/>
      <c r="KE198" s="368"/>
      <c r="KF198" s="368"/>
      <c r="KG198" s="368"/>
      <c r="KH198" s="368"/>
      <c r="KI198" s="368"/>
      <c r="KJ198" s="368"/>
      <c r="KK198" s="368"/>
      <c r="KL198" s="368"/>
      <c r="KM198" s="368"/>
      <c r="KN198" s="368"/>
      <c r="KO198" s="368"/>
      <c r="KP198" s="368"/>
      <c r="KQ198" s="368"/>
      <c r="KR198" s="368"/>
      <c r="KS198" s="368"/>
      <c r="KT198" s="368"/>
      <c r="KU198" s="368"/>
      <c r="KV198" s="368"/>
      <c r="KW198" s="368"/>
      <c r="KX198" s="368"/>
      <c r="KY198" s="368"/>
      <c r="KZ198" s="368"/>
      <c r="LA198" s="368"/>
      <c r="LB198" s="368"/>
      <c r="LC198" s="368"/>
      <c r="LD198" s="368"/>
      <c r="LE198" s="368"/>
      <c r="LF198" s="368"/>
      <c r="LG198" s="368"/>
      <c r="LH198" s="368"/>
      <c r="LI198" s="368"/>
      <c r="LJ198" s="368"/>
      <c r="LK198" s="368"/>
      <c r="LL198" s="368"/>
      <c r="LM198" s="368"/>
      <c r="LN198" s="368"/>
      <c r="LO198" s="368"/>
      <c r="LP198" s="368"/>
      <c r="LQ198" s="368"/>
      <c r="LR198" s="368"/>
      <c r="LS198" s="368"/>
      <c r="LT198" s="368"/>
      <c r="LU198" s="368"/>
      <c r="LV198" s="368"/>
      <c r="LW198" s="368"/>
      <c r="LX198" s="368"/>
      <c r="LY198" s="368"/>
      <c r="LZ198" s="368"/>
      <c r="MA198" s="368"/>
      <c r="MB198" s="368"/>
      <c r="MC198" s="368"/>
      <c r="MD198" s="368"/>
      <c r="ME198" s="368"/>
      <c r="MF198" s="368"/>
      <c r="MG198" s="368"/>
      <c r="MH198" s="368"/>
      <c r="MI198" s="368"/>
      <c r="MJ198" s="368"/>
      <c r="MK198" s="368"/>
      <c r="ML198" s="368"/>
      <c r="MM198" s="368"/>
      <c r="MN198" s="368"/>
      <c r="MO198" s="368"/>
      <c r="MP198" s="368"/>
      <c r="MQ198" s="368"/>
      <c r="MR198" s="368"/>
      <c r="MS198" s="368"/>
      <c r="MT198" s="368"/>
      <c r="MU198" s="368"/>
      <c r="MV198" s="368"/>
      <c r="MW198" s="368"/>
      <c r="MX198" s="368"/>
      <c r="MY198" s="368"/>
      <c r="MZ198" s="368"/>
      <c r="NA198" s="368"/>
      <c r="NB198" s="368"/>
      <c r="NC198" s="368"/>
      <c r="ND198" s="368"/>
      <c r="NE198" s="368"/>
      <c r="NF198" s="368"/>
      <c r="NG198" s="368"/>
      <c r="NH198" s="368"/>
      <c r="NI198" s="368"/>
      <c r="NJ198" s="368"/>
      <c r="NK198" s="368"/>
      <c r="NL198" s="368"/>
      <c r="NM198" s="368"/>
      <c r="NN198" s="368"/>
      <c r="NO198" s="368"/>
      <c r="NP198" s="368"/>
      <c r="NQ198" s="368"/>
      <c r="NR198" s="368"/>
      <c r="NS198" s="368"/>
      <c r="NT198" s="368"/>
      <c r="NU198" s="368"/>
      <c r="NV198" s="368"/>
      <c r="NW198" s="368"/>
      <c r="NX198" s="368"/>
      <c r="NY198" s="368"/>
      <c r="NZ198" s="368"/>
      <c r="OA198" s="368"/>
      <c r="OB198" s="368"/>
      <c r="OC198" s="368"/>
      <c r="OD198" s="368"/>
      <c r="OE198" s="368"/>
      <c r="OF198" s="368"/>
      <c r="OG198" s="368"/>
      <c r="OH198" s="368"/>
      <c r="OI198" s="368"/>
      <c r="OJ198" s="368"/>
      <c r="OK198" s="368"/>
      <c r="OL198" s="368"/>
      <c r="OM198" s="368"/>
      <c r="ON198" s="368"/>
      <c r="OO198" s="368"/>
      <c r="OP198" s="368"/>
      <c r="OQ198" s="368"/>
      <c r="OR198" s="368"/>
      <c r="OS198" s="368"/>
      <c r="OT198" s="368"/>
      <c r="OU198" s="368"/>
      <c r="OV198" s="368"/>
      <c r="OW198" s="368"/>
      <c r="OX198" s="368"/>
      <c r="OY198" s="368"/>
      <c r="OZ198" s="368"/>
      <c r="PA198" s="368"/>
      <c r="PB198" s="368"/>
      <c r="PC198" s="368"/>
      <c r="PD198" s="368"/>
      <c r="PE198" s="368"/>
      <c r="PF198" s="368"/>
      <c r="PG198" s="368"/>
      <c r="PH198" s="368"/>
      <c r="PI198" s="368"/>
      <c r="PJ198" s="368"/>
      <c r="PK198" s="368"/>
      <c r="PL198" s="368"/>
      <c r="PM198" s="368"/>
      <c r="PN198" s="368"/>
      <c r="PO198" s="368"/>
      <c r="PP198" s="368"/>
      <c r="PQ198" s="368"/>
      <c r="PR198" s="368"/>
      <c r="PS198" s="368"/>
      <c r="PT198" s="368"/>
      <c r="PU198" s="368"/>
      <c r="PV198" s="368"/>
      <c r="PW198" s="368"/>
      <c r="PX198" s="368"/>
      <c r="PY198" s="368"/>
      <c r="PZ198" s="368"/>
      <c r="QA198" s="368"/>
      <c r="QB198" s="368"/>
      <c r="QC198" s="368"/>
      <c r="QD198" s="368"/>
      <c r="QE198" s="368"/>
      <c r="QF198" s="368"/>
      <c r="QG198" s="368"/>
      <c r="QH198" s="368"/>
      <c r="QI198" s="368"/>
      <c r="QJ198" s="368"/>
      <c r="QK198" s="368"/>
      <c r="QL198" s="368"/>
      <c r="QM198" s="368"/>
      <c r="QN198" s="368"/>
      <c r="QO198" s="368"/>
      <c r="QP198" s="368"/>
      <c r="QQ198" s="368"/>
      <c r="QR198" s="368"/>
      <c r="QS198" s="368"/>
      <c r="QT198" s="368"/>
      <c r="QU198" s="368"/>
      <c r="QV198" s="368"/>
      <c r="QW198" s="368"/>
      <c r="QX198" s="368"/>
      <c r="QY198" s="368"/>
      <c r="QZ198" s="368"/>
      <c r="RA198" s="368"/>
      <c r="RB198" s="368"/>
      <c r="RC198" s="368"/>
      <c r="RD198" s="368"/>
      <c r="RE198" s="368"/>
      <c r="RF198" s="368"/>
      <c r="RG198" s="368"/>
      <c r="RH198" s="368"/>
      <c r="RI198" s="368"/>
      <c r="RJ198" s="368"/>
      <c r="RK198" s="368"/>
      <c r="RL198" s="368"/>
      <c r="RM198" s="368"/>
      <c r="RN198" s="368"/>
      <c r="RO198" s="368"/>
      <c r="RP198" s="368"/>
      <c r="RQ198" s="368"/>
      <c r="RR198" s="368"/>
      <c r="RS198" s="368"/>
      <c r="RT198" s="368"/>
      <c r="RU198" s="368"/>
      <c r="RV198" s="368"/>
      <c r="RW198" s="368"/>
      <c r="RX198" s="368"/>
      <c r="RY198" s="368"/>
      <c r="RZ198" s="368"/>
      <c r="SA198" s="368"/>
      <c r="SB198" s="368"/>
      <c r="SC198" s="368"/>
      <c r="SD198" s="368"/>
      <c r="SE198" s="368"/>
      <c r="SF198" s="368"/>
      <c r="SG198" s="368"/>
      <c r="SH198" s="368"/>
      <c r="SI198" s="368"/>
      <c r="SJ198" s="368"/>
      <c r="SK198" s="368"/>
      <c r="SL198" s="368"/>
      <c r="SM198" s="368"/>
      <c r="SN198" s="368"/>
      <c r="SO198" s="368"/>
      <c r="SP198" s="368"/>
      <c r="SQ198" s="368"/>
      <c r="SR198" s="368"/>
      <c r="SS198" s="368"/>
      <c r="ST198" s="368"/>
      <c r="SU198" s="368"/>
      <c r="SV198" s="368"/>
      <c r="SW198" s="368"/>
      <c r="SX198" s="368"/>
      <c r="SY198" s="368"/>
      <c r="SZ198" s="368"/>
      <c r="TA198" s="368"/>
      <c r="TB198" s="368"/>
      <c r="TC198" s="368"/>
      <c r="TD198" s="368"/>
      <c r="TE198" s="368"/>
      <c r="TF198" s="368"/>
      <c r="TG198" s="368"/>
      <c r="TH198" s="368"/>
      <c r="TI198" s="368"/>
      <c r="TJ198" s="368"/>
      <c r="TK198" s="368"/>
      <c r="TL198" s="368"/>
      <c r="TM198" s="368"/>
      <c r="TN198" s="368"/>
      <c r="TO198" s="368"/>
      <c r="TP198" s="368"/>
      <c r="TQ198" s="368"/>
      <c r="TR198" s="368"/>
      <c r="TS198" s="368"/>
      <c r="TT198" s="368"/>
      <c r="TU198" s="368"/>
      <c r="TV198" s="368"/>
      <c r="TW198" s="368"/>
      <c r="TX198" s="368"/>
      <c r="TY198" s="368"/>
      <c r="TZ198" s="368"/>
      <c r="UA198" s="368"/>
      <c r="UB198" s="368"/>
      <c r="UC198" s="368"/>
      <c r="UD198" s="368"/>
      <c r="UE198" s="368"/>
      <c r="UF198" s="368"/>
      <c r="UG198" s="368"/>
      <c r="UH198" s="368"/>
      <c r="UI198" s="368"/>
      <c r="UJ198" s="368"/>
      <c r="UK198" s="368"/>
      <c r="UL198" s="368"/>
      <c r="UM198" s="368"/>
      <c r="UN198" s="368"/>
      <c r="UO198" s="368"/>
      <c r="UP198" s="368"/>
      <c r="UQ198" s="368"/>
      <c r="UR198" s="368"/>
      <c r="US198" s="368"/>
      <c r="UT198" s="368"/>
      <c r="UU198" s="368"/>
      <c r="UV198" s="368"/>
      <c r="UW198" s="368"/>
      <c r="UX198" s="368"/>
      <c r="UY198" s="368"/>
      <c r="UZ198" s="368"/>
      <c r="VA198" s="368"/>
      <c r="VB198" s="368"/>
      <c r="VC198" s="368"/>
      <c r="VD198" s="368"/>
      <c r="VE198" s="368"/>
      <c r="VF198" s="368"/>
      <c r="VG198" s="368"/>
      <c r="VH198" s="368"/>
      <c r="VI198" s="368"/>
      <c r="VJ198" s="368"/>
      <c r="VK198" s="368"/>
      <c r="VL198" s="368"/>
      <c r="VM198" s="368"/>
      <c r="VN198" s="368"/>
      <c r="VO198" s="368"/>
      <c r="VP198" s="368"/>
      <c r="VQ198" s="368"/>
      <c r="VR198" s="368"/>
      <c r="VS198" s="368"/>
      <c r="VT198" s="368"/>
      <c r="VU198" s="368"/>
      <c r="VV198" s="368"/>
      <c r="VW198" s="368"/>
      <c r="VX198" s="368"/>
      <c r="VY198" s="368"/>
      <c r="VZ198" s="368"/>
      <c r="WA198" s="368"/>
      <c r="WB198" s="368"/>
      <c r="WC198" s="368"/>
      <c r="WD198" s="368"/>
      <c r="WE198" s="368"/>
      <c r="WF198" s="368"/>
      <c r="WG198" s="368"/>
      <c r="WH198" s="368"/>
      <c r="WI198" s="368"/>
      <c r="WJ198" s="368"/>
      <c r="WK198" s="368"/>
      <c r="WL198" s="368"/>
      <c r="WM198" s="368"/>
      <c r="WN198" s="368"/>
      <c r="WO198" s="368"/>
      <c r="WP198" s="368"/>
      <c r="WQ198" s="368"/>
      <c r="WR198" s="368"/>
      <c r="WS198" s="368"/>
      <c r="WT198" s="368"/>
      <c r="WU198" s="368"/>
      <c r="WV198" s="368"/>
      <c r="WW198" s="368"/>
      <c r="WX198" s="368"/>
      <c r="WY198" s="368"/>
      <c r="WZ198" s="368"/>
      <c r="XA198" s="368"/>
      <c r="XB198" s="368"/>
      <c r="XC198" s="368"/>
      <c r="XD198" s="368"/>
      <c r="XE198" s="368"/>
      <c r="XF198" s="368"/>
      <c r="XG198" s="368"/>
      <c r="XH198" s="368"/>
      <c r="XI198" s="368"/>
      <c r="XJ198" s="368"/>
      <c r="XK198" s="368"/>
      <c r="XL198" s="368"/>
      <c r="XM198" s="368"/>
      <c r="XN198" s="368"/>
      <c r="XO198" s="368"/>
      <c r="XP198" s="368"/>
      <c r="XQ198" s="368"/>
      <c r="XR198" s="368"/>
      <c r="XS198" s="368"/>
      <c r="XT198" s="368"/>
      <c r="XU198" s="368"/>
      <c r="XV198" s="368"/>
      <c r="XW198" s="368"/>
      <c r="XX198" s="368"/>
      <c r="XY198" s="368"/>
      <c r="XZ198" s="368"/>
      <c r="YA198" s="368"/>
      <c r="YB198" s="368"/>
      <c r="YC198" s="368"/>
      <c r="YD198" s="368"/>
      <c r="YE198" s="368"/>
      <c r="YF198" s="368"/>
      <c r="YG198" s="368"/>
      <c r="YH198" s="368"/>
      <c r="YI198" s="368"/>
      <c r="YJ198" s="368"/>
      <c r="YK198" s="368"/>
      <c r="YL198" s="368"/>
      <c r="YM198" s="368"/>
      <c r="YN198" s="368"/>
      <c r="YO198" s="368"/>
      <c r="YP198" s="368"/>
      <c r="YQ198" s="368"/>
      <c r="YR198" s="368"/>
      <c r="YS198" s="368"/>
      <c r="YT198" s="368"/>
      <c r="YU198" s="368"/>
      <c r="YV198" s="368"/>
      <c r="YW198" s="368"/>
      <c r="YX198" s="368"/>
      <c r="YY198" s="368"/>
      <c r="YZ198" s="368"/>
      <c r="ZA198" s="368"/>
      <c r="ZB198" s="368"/>
      <c r="ZC198" s="368"/>
      <c r="ZD198" s="368"/>
      <c r="ZE198" s="368"/>
      <c r="ZF198" s="368"/>
      <c r="ZG198" s="368"/>
      <c r="ZH198" s="368"/>
      <c r="ZI198" s="368"/>
      <c r="ZJ198" s="368"/>
      <c r="ZK198" s="368"/>
      <c r="ZL198" s="368"/>
      <c r="ZM198" s="368"/>
      <c r="ZN198" s="368"/>
      <c r="ZO198" s="368"/>
      <c r="ZP198" s="368"/>
      <c r="ZQ198" s="368"/>
      <c r="ZR198" s="368"/>
      <c r="ZS198" s="368"/>
      <c r="ZT198" s="368"/>
      <c r="ZU198" s="368"/>
      <c r="ZV198" s="368"/>
      <c r="ZW198" s="368"/>
      <c r="ZX198" s="368"/>
      <c r="ZY198" s="368"/>
      <c r="ZZ198" s="368"/>
      <c r="AAA198" s="368"/>
      <c r="AAB198" s="368"/>
      <c r="AAC198" s="368"/>
      <c r="AAD198" s="368"/>
      <c r="AAE198" s="368"/>
      <c r="AAF198" s="368"/>
      <c r="AAG198" s="368"/>
      <c r="AAH198" s="368"/>
      <c r="AAI198" s="368"/>
      <c r="AAJ198" s="368"/>
      <c r="AAK198" s="368"/>
      <c r="AAL198" s="368"/>
      <c r="AAM198" s="368"/>
      <c r="AAN198" s="368"/>
      <c r="AAO198" s="368"/>
      <c r="AAP198" s="368"/>
      <c r="AAQ198" s="368"/>
      <c r="AAR198" s="368"/>
      <c r="AAS198" s="368"/>
      <c r="AAT198" s="368"/>
      <c r="AAU198" s="368"/>
      <c r="AAV198" s="368"/>
      <c r="AAW198" s="368"/>
      <c r="AAX198" s="368"/>
      <c r="AAY198" s="368"/>
      <c r="AAZ198" s="368"/>
      <c r="ABA198" s="368"/>
      <c r="ABB198" s="368"/>
      <c r="ABC198" s="368"/>
      <c r="ABD198" s="368"/>
      <c r="ABE198" s="368"/>
      <c r="ABF198" s="368"/>
      <c r="ABG198" s="368"/>
      <c r="ABH198" s="368"/>
      <c r="ABI198" s="368"/>
      <c r="ABJ198" s="368"/>
      <c r="ABK198" s="368"/>
      <c r="ABL198" s="368"/>
      <c r="ABM198" s="368"/>
      <c r="ABN198" s="368"/>
      <c r="ABO198" s="368"/>
      <c r="ABP198" s="368"/>
      <c r="ABQ198" s="368"/>
      <c r="ABR198" s="368"/>
      <c r="ABS198" s="368"/>
      <c r="ABT198" s="368"/>
      <c r="ABU198" s="368"/>
      <c r="ABV198" s="368"/>
      <c r="ABW198" s="368"/>
      <c r="ABX198" s="368"/>
      <c r="ABY198" s="368"/>
      <c r="ABZ198" s="368"/>
      <c r="ACA198" s="368"/>
      <c r="ACB198" s="368"/>
      <c r="ACC198" s="368"/>
      <c r="ACD198" s="368"/>
      <c r="ACE198" s="368"/>
      <c r="ACF198" s="368"/>
      <c r="ACG198" s="368"/>
      <c r="ACH198" s="368"/>
      <c r="ACI198" s="368"/>
      <c r="ACJ198" s="368"/>
      <c r="ACK198" s="368"/>
      <c r="ACL198" s="368"/>
      <c r="ACM198" s="368"/>
      <c r="ACN198" s="368"/>
      <c r="ACO198" s="368"/>
      <c r="ACP198" s="368"/>
      <c r="ACQ198" s="368"/>
      <c r="ACR198" s="368"/>
      <c r="ACS198" s="368"/>
      <c r="ACT198" s="368"/>
      <c r="ACU198" s="368"/>
      <c r="ACV198" s="368"/>
      <c r="ACW198" s="368"/>
      <c r="ACX198" s="368"/>
      <c r="ACY198" s="368"/>
      <c r="ACZ198" s="368"/>
      <c r="ADA198" s="368"/>
      <c r="ADB198" s="368"/>
      <c r="ADC198" s="368"/>
      <c r="ADD198" s="368"/>
      <c r="ADE198" s="368"/>
      <c r="ADF198" s="368"/>
      <c r="ADG198" s="368"/>
      <c r="ADH198" s="368"/>
      <c r="ADI198" s="368"/>
      <c r="ADJ198" s="368"/>
      <c r="ADK198" s="368"/>
      <c r="ADL198" s="368"/>
      <c r="ADM198" s="368"/>
      <c r="ADN198" s="368"/>
      <c r="ADO198" s="368"/>
      <c r="ADP198" s="368"/>
      <c r="ADQ198" s="368"/>
      <c r="ADR198" s="368"/>
      <c r="ADS198" s="368"/>
      <c r="ADT198" s="368"/>
      <c r="ADU198" s="368"/>
      <c r="ADV198" s="368"/>
      <c r="ADW198" s="368"/>
      <c r="ADX198" s="368"/>
      <c r="ADY198" s="368"/>
      <c r="ADZ198" s="368"/>
      <c r="AEA198" s="368"/>
      <c r="AEB198" s="368"/>
      <c r="AEC198" s="368"/>
      <c r="AED198" s="368"/>
      <c r="AEE198" s="368"/>
      <c r="AEF198" s="368"/>
      <c r="AEG198" s="368"/>
      <c r="AEH198" s="368"/>
      <c r="AEI198" s="368"/>
      <c r="AEJ198" s="368"/>
      <c r="AEK198" s="368"/>
      <c r="AEL198" s="368"/>
      <c r="AEM198" s="368"/>
      <c r="AEN198" s="368"/>
      <c r="AEO198" s="368"/>
      <c r="AEP198" s="368"/>
      <c r="AEQ198" s="368"/>
      <c r="AER198" s="368"/>
      <c r="AES198" s="368"/>
      <c r="AET198" s="368"/>
      <c r="AEU198" s="368"/>
      <c r="AEV198" s="368"/>
      <c r="AEW198" s="368"/>
      <c r="AEX198" s="368"/>
      <c r="AEY198" s="368"/>
      <c r="AEZ198" s="368"/>
      <c r="AFA198" s="368"/>
      <c r="AFB198" s="368"/>
      <c r="AFC198" s="368"/>
      <c r="AFD198" s="368"/>
      <c r="AFE198" s="368"/>
      <c r="AFF198" s="368"/>
      <c r="AFG198" s="368"/>
      <c r="AFH198" s="368"/>
      <c r="AFI198" s="368"/>
      <c r="AFJ198" s="368"/>
      <c r="AFK198" s="368"/>
      <c r="AFL198" s="368"/>
      <c r="AFM198" s="368"/>
      <c r="AFN198" s="368"/>
      <c r="AFO198" s="368"/>
      <c r="AFP198" s="368"/>
      <c r="AFQ198" s="368"/>
      <c r="AFR198" s="368"/>
      <c r="AFS198" s="368"/>
      <c r="AFT198" s="368"/>
      <c r="AFU198" s="368"/>
      <c r="AFV198" s="368"/>
      <c r="AFW198" s="368"/>
      <c r="AFX198" s="368"/>
      <c r="AFY198" s="368"/>
      <c r="AFZ198" s="368"/>
      <c r="AGA198" s="368"/>
      <c r="AGB198" s="368"/>
      <c r="AGC198" s="368"/>
      <c r="AGD198" s="368"/>
      <c r="AGE198" s="368"/>
      <c r="AGF198" s="368"/>
      <c r="AGG198" s="368"/>
      <c r="AGH198" s="368"/>
      <c r="AGI198" s="368"/>
      <c r="AGJ198" s="368"/>
      <c r="AGK198" s="368"/>
      <c r="AGL198" s="368"/>
      <c r="AGM198" s="368"/>
      <c r="AGN198" s="368"/>
      <c r="AGO198" s="368"/>
      <c r="AGP198" s="368"/>
      <c r="AGQ198" s="368"/>
      <c r="AGR198" s="368"/>
      <c r="AGS198" s="368"/>
      <c r="AGT198" s="368"/>
      <c r="AGU198" s="368"/>
      <c r="AGV198" s="368"/>
      <c r="AGW198" s="368"/>
      <c r="AGX198" s="368"/>
      <c r="AGY198" s="368"/>
      <c r="AGZ198" s="368"/>
      <c r="AHA198" s="368"/>
      <c r="AHB198" s="368"/>
      <c r="AHC198" s="368"/>
      <c r="AHD198" s="368"/>
      <c r="AHE198" s="368"/>
      <c r="AHF198" s="368"/>
      <c r="AHG198" s="368"/>
      <c r="AHH198" s="368"/>
      <c r="AHI198" s="368"/>
      <c r="AHJ198" s="368"/>
      <c r="AHK198" s="368"/>
      <c r="AHL198" s="368"/>
      <c r="AHM198" s="368"/>
      <c r="AHN198" s="368"/>
      <c r="AHO198" s="368"/>
      <c r="AHP198" s="368"/>
      <c r="AHQ198" s="368"/>
      <c r="AHR198" s="368"/>
      <c r="AHS198" s="368"/>
      <c r="AHT198" s="368"/>
      <c r="AHU198" s="368"/>
      <c r="AHV198" s="368"/>
      <c r="AHW198" s="368"/>
      <c r="AHX198" s="368"/>
      <c r="AHY198" s="368"/>
      <c r="AHZ198" s="368"/>
      <c r="AIA198" s="368"/>
      <c r="AIB198" s="368"/>
      <c r="AIC198" s="368"/>
      <c r="AID198" s="368"/>
      <c r="AIE198" s="368"/>
      <c r="AIF198" s="368"/>
      <c r="AIG198" s="368"/>
      <c r="AIH198" s="368"/>
      <c r="AII198" s="368"/>
      <c r="AIJ198" s="368"/>
      <c r="AIK198" s="368"/>
      <c r="AIL198" s="368"/>
      <c r="AIM198" s="368"/>
      <c r="AIN198" s="368"/>
      <c r="AIO198" s="368"/>
      <c r="AIP198" s="368"/>
      <c r="AIQ198" s="368"/>
      <c r="AIR198" s="368"/>
      <c r="AIS198" s="368"/>
      <c r="AIT198" s="368"/>
      <c r="AIU198" s="368"/>
      <c r="AIV198" s="368"/>
      <c r="AIW198" s="368"/>
      <c r="AIX198" s="368"/>
      <c r="AIY198" s="368"/>
      <c r="AIZ198" s="368"/>
      <c r="AJA198" s="368"/>
      <c r="AJB198" s="368"/>
      <c r="AJC198" s="368"/>
      <c r="AJD198" s="368"/>
      <c r="AJE198" s="368"/>
      <c r="AJF198" s="368"/>
      <c r="AJG198" s="368"/>
      <c r="AJH198" s="368"/>
      <c r="AJI198" s="368"/>
      <c r="AJJ198" s="368"/>
      <c r="AJK198" s="368"/>
      <c r="AJL198" s="368"/>
      <c r="AJM198" s="368"/>
      <c r="AJN198" s="368"/>
      <c r="AJO198" s="368"/>
      <c r="AJP198" s="368"/>
      <c r="AJQ198" s="368"/>
      <c r="AJR198" s="368"/>
      <c r="AJS198" s="368"/>
      <c r="AJT198" s="368"/>
      <c r="AJU198" s="368"/>
      <c r="AJV198" s="368"/>
      <c r="AJW198" s="368"/>
      <c r="AJX198" s="368"/>
      <c r="AJY198" s="368"/>
      <c r="AJZ198" s="368"/>
      <c r="AKA198" s="368"/>
      <c r="AKB198" s="368"/>
      <c r="AKC198" s="368"/>
      <c r="AKD198" s="368"/>
      <c r="AKE198" s="368"/>
      <c r="AKF198" s="368"/>
      <c r="AKG198" s="368"/>
      <c r="AKH198" s="368"/>
      <c r="AKI198" s="368"/>
      <c r="AKJ198" s="368"/>
      <c r="AKK198" s="368"/>
      <c r="AKL198" s="368"/>
      <c r="AKM198" s="368"/>
      <c r="AKN198" s="368"/>
      <c r="AKO198" s="368"/>
      <c r="AKP198" s="368"/>
      <c r="AKQ198" s="368"/>
      <c r="AKR198" s="368"/>
      <c r="AKS198" s="368"/>
      <c r="AKT198" s="368"/>
      <c r="AKU198" s="368"/>
      <c r="AKV198" s="368"/>
      <c r="AKW198" s="368"/>
      <c r="AKX198" s="368"/>
      <c r="AKY198" s="368"/>
      <c r="AKZ198" s="368"/>
      <c r="ALA198" s="368"/>
      <c r="ALB198" s="368"/>
      <c r="ALC198" s="368"/>
      <c r="ALD198" s="368"/>
      <c r="ALE198" s="368"/>
      <c r="ALF198" s="368"/>
      <c r="ALG198" s="368"/>
      <c r="ALH198" s="368"/>
      <c r="ALI198" s="368"/>
      <c r="ALJ198" s="368"/>
      <c r="ALK198" s="368"/>
      <c r="ALL198" s="368"/>
      <c r="ALM198" s="368"/>
      <c r="ALN198" s="368"/>
      <c r="ALO198" s="368"/>
      <c r="ALP198" s="368"/>
      <c r="ALQ198" s="368"/>
      <c r="ALR198" s="368"/>
      <c r="ALS198" s="368"/>
      <c r="ALT198" s="368"/>
      <c r="ALU198" s="368"/>
      <c r="ALV198" s="368"/>
      <c r="ALW198" s="368"/>
      <c r="ALX198" s="368"/>
      <c r="ALY198" s="368"/>
      <c r="ALZ198" s="368"/>
      <c r="AMA198" s="368"/>
      <c r="AMB198" s="368"/>
      <c r="AMC198" s="368"/>
      <c r="AMD198" s="368"/>
      <c r="AME198" s="368"/>
      <c r="AMF198" s="368"/>
      <c r="AMG198" s="368"/>
      <c r="AMH198" s="368"/>
      <c r="AMI198" s="368"/>
      <c r="AMJ198" s="368"/>
      <c r="AMK198" s="368"/>
      <c r="AML198" s="368"/>
      <c r="AMM198" s="368"/>
      <c r="AMN198" s="368"/>
      <c r="AMO198" s="368"/>
      <c r="AMP198" s="368"/>
      <c r="AMQ198" s="368"/>
      <c r="AMR198" s="368"/>
      <c r="AMS198" s="368"/>
      <c r="AMT198" s="368"/>
      <c r="AMU198" s="368"/>
      <c r="AMV198" s="368"/>
      <c r="AMW198" s="368"/>
      <c r="AMX198" s="368"/>
      <c r="AMY198" s="368"/>
      <c r="AMZ198" s="368"/>
      <c r="ANA198" s="368"/>
      <c r="ANB198" s="368"/>
      <c r="ANC198" s="368"/>
      <c r="AND198" s="368"/>
      <c r="ANE198" s="368"/>
      <c r="ANF198" s="368"/>
      <c r="ANG198" s="368"/>
      <c r="ANH198" s="368"/>
      <c r="ANI198" s="368"/>
      <c r="ANJ198" s="368"/>
      <c r="ANK198" s="368"/>
      <c r="ANL198" s="368"/>
      <c r="ANM198" s="368"/>
      <c r="ANN198" s="368"/>
      <c r="ANO198" s="368"/>
      <c r="ANP198" s="368"/>
      <c r="ANQ198" s="368"/>
      <c r="ANR198" s="368"/>
      <c r="ANS198" s="368"/>
      <c r="ANT198" s="368"/>
      <c r="ANU198" s="368"/>
      <c r="ANV198" s="368"/>
      <c r="ANW198" s="368"/>
      <c r="ANX198" s="368"/>
      <c r="ANY198" s="368"/>
      <c r="ANZ198" s="368"/>
      <c r="AOA198" s="368"/>
      <c r="AOB198" s="368"/>
      <c r="AOC198" s="368"/>
      <c r="AOD198" s="368"/>
      <c r="AOE198" s="368"/>
      <c r="AOF198" s="368"/>
      <c r="AOG198" s="368"/>
      <c r="AOH198" s="368"/>
      <c r="AOI198" s="368"/>
      <c r="AOJ198" s="368"/>
      <c r="AOK198" s="368"/>
      <c r="AOL198" s="368"/>
      <c r="AOM198" s="368"/>
      <c r="AON198" s="368"/>
      <c r="AOO198" s="368"/>
      <c r="AOP198" s="368"/>
      <c r="AOQ198" s="368"/>
      <c r="AOR198" s="368"/>
      <c r="AOS198" s="368"/>
      <c r="AOT198" s="368"/>
      <c r="AOU198" s="368"/>
      <c r="AOV198" s="368"/>
      <c r="AOW198" s="368"/>
      <c r="AOX198" s="368"/>
      <c r="AOY198" s="368"/>
      <c r="AOZ198" s="368"/>
      <c r="APA198" s="368"/>
      <c r="APB198" s="368"/>
      <c r="APC198" s="368"/>
      <c r="APD198" s="368"/>
      <c r="APE198" s="368"/>
      <c r="APF198" s="368"/>
      <c r="APG198" s="368"/>
      <c r="APH198" s="368"/>
      <c r="API198" s="368"/>
      <c r="APJ198" s="368"/>
      <c r="APK198" s="368"/>
      <c r="APL198" s="368"/>
      <c r="APM198" s="368"/>
      <c r="APN198" s="368"/>
      <c r="APO198" s="368"/>
      <c r="APP198" s="368"/>
      <c r="APQ198" s="368"/>
      <c r="APR198" s="368"/>
      <c r="APS198" s="368"/>
      <c r="APT198" s="368"/>
      <c r="APU198" s="368"/>
      <c r="APV198" s="368"/>
      <c r="APW198" s="368"/>
      <c r="APX198" s="368"/>
      <c r="APY198" s="368"/>
      <c r="APZ198" s="368"/>
      <c r="AQA198" s="368"/>
      <c r="AQB198" s="368"/>
      <c r="AQC198" s="368"/>
      <c r="AQD198" s="368"/>
      <c r="AQE198" s="368"/>
      <c r="AQF198" s="368"/>
      <c r="AQG198" s="368"/>
      <c r="AQH198" s="368"/>
      <c r="AQI198" s="368"/>
      <c r="AQJ198" s="368"/>
      <c r="AQK198" s="368"/>
      <c r="AQL198" s="368"/>
      <c r="AQM198" s="368"/>
      <c r="AQN198" s="368"/>
      <c r="AQO198" s="368"/>
      <c r="AQP198" s="368"/>
      <c r="AQQ198" s="368"/>
      <c r="AQR198" s="368"/>
      <c r="AQS198" s="368"/>
      <c r="AQT198" s="368"/>
      <c r="AQU198" s="368"/>
      <c r="AQV198" s="368"/>
      <c r="AQW198" s="368"/>
      <c r="AQX198" s="368"/>
      <c r="AQY198" s="368"/>
      <c r="AQZ198" s="368"/>
      <c r="ARA198" s="368"/>
      <c r="ARB198" s="368"/>
      <c r="ARC198" s="368"/>
      <c r="ARD198" s="368"/>
      <c r="ARE198" s="368"/>
      <c r="ARF198" s="368"/>
      <c r="ARG198" s="368"/>
      <c r="ARH198" s="368"/>
      <c r="ARI198" s="368"/>
      <c r="ARJ198" s="368"/>
      <c r="ARK198" s="368"/>
      <c r="ARL198" s="368"/>
      <c r="ARM198" s="368"/>
      <c r="ARN198" s="368"/>
      <c r="ARO198" s="368"/>
      <c r="ARP198" s="368"/>
      <c r="ARQ198" s="368"/>
      <c r="ARR198" s="368"/>
      <c r="ARS198" s="368"/>
      <c r="ART198" s="368"/>
      <c r="ARU198" s="368"/>
      <c r="ARV198" s="368"/>
      <c r="ARW198" s="368"/>
      <c r="ARX198" s="368"/>
      <c r="ARY198" s="368"/>
      <c r="ARZ198" s="368"/>
      <c r="ASA198" s="368"/>
      <c r="ASB198" s="368"/>
      <c r="ASC198" s="368"/>
      <c r="ASD198" s="368"/>
      <c r="ASE198" s="368"/>
      <c r="ASF198" s="368"/>
      <c r="ASG198" s="368"/>
      <c r="ASH198" s="368"/>
      <c r="ASI198" s="368"/>
      <c r="ASJ198" s="368"/>
      <c r="ASK198" s="368"/>
      <c r="ASL198" s="368"/>
      <c r="ASM198" s="368"/>
      <c r="ASN198" s="368"/>
      <c r="ASO198" s="368"/>
      <c r="ASP198" s="368"/>
      <c r="ASQ198" s="368"/>
      <c r="ASR198" s="368"/>
      <c r="ASS198" s="368"/>
      <c r="AST198" s="368"/>
      <c r="ASU198" s="368"/>
      <c r="ASV198" s="368"/>
      <c r="ASW198" s="368"/>
      <c r="ASX198" s="368"/>
      <c r="ASY198" s="368"/>
      <c r="ASZ198" s="368"/>
      <c r="ATA198" s="368"/>
      <c r="ATB198" s="368"/>
      <c r="ATC198" s="368"/>
      <c r="ATD198" s="368"/>
      <c r="ATE198" s="368"/>
      <c r="ATF198" s="368"/>
      <c r="ATG198" s="368"/>
      <c r="ATH198" s="368"/>
      <c r="ATI198" s="368"/>
      <c r="ATJ198" s="368"/>
      <c r="ATK198" s="368"/>
      <c r="ATL198" s="368"/>
      <c r="ATM198" s="368"/>
      <c r="ATN198" s="368"/>
      <c r="ATO198" s="368"/>
      <c r="ATP198" s="368"/>
      <c r="ATQ198" s="368"/>
      <c r="ATR198" s="368"/>
      <c r="ATS198" s="368"/>
      <c r="ATT198" s="368"/>
      <c r="ATU198" s="368"/>
      <c r="ATV198" s="368"/>
      <c r="ATW198" s="368"/>
      <c r="ATX198" s="368"/>
      <c r="ATY198" s="368"/>
      <c r="ATZ198" s="368"/>
      <c r="AUA198" s="368"/>
      <c r="AUB198" s="368"/>
      <c r="AUC198" s="368"/>
      <c r="AUD198" s="368"/>
      <c r="AUE198" s="368"/>
      <c r="AUF198" s="368"/>
      <c r="AUG198" s="368"/>
      <c r="AUH198" s="368"/>
      <c r="AUI198" s="368"/>
      <c r="AUJ198" s="368"/>
      <c r="AUK198" s="368"/>
      <c r="AUL198" s="368"/>
      <c r="AUM198" s="368"/>
      <c r="AUN198" s="368"/>
      <c r="AUO198" s="368"/>
      <c r="AUP198" s="368"/>
      <c r="AUQ198" s="368"/>
      <c r="AUR198" s="368"/>
      <c r="AUS198" s="368"/>
      <c r="AUT198" s="368"/>
      <c r="AUU198" s="368"/>
      <c r="AUV198" s="368"/>
      <c r="AUW198" s="368"/>
      <c r="AUX198" s="368"/>
      <c r="AUY198" s="368"/>
      <c r="AUZ198" s="368"/>
      <c r="AVA198" s="368"/>
      <c r="AVB198" s="368"/>
      <c r="AVC198" s="368"/>
      <c r="AVD198" s="368"/>
      <c r="AVE198" s="368"/>
      <c r="AVF198" s="368"/>
      <c r="AVG198" s="368"/>
      <c r="AVH198" s="368"/>
      <c r="AVI198" s="368"/>
      <c r="AVJ198" s="368"/>
      <c r="AVK198" s="368"/>
      <c r="AVL198" s="368"/>
      <c r="AVM198" s="368"/>
      <c r="AVN198" s="368"/>
      <c r="AVO198" s="368"/>
      <c r="AVP198" s="368"/>
      <c r="AVQ198" s="368"/>
      <c r="AVR198" s="368"/>
      <c r="AVS198" s="368"/>
      <c r="AVT198" s="368"/>
      <c r="AVU198" s="368"/>
      <c r="AVV198" s="368"/>
      <c r="AVW198" s="368"/>
      <c r="AVX198" s="368"/>
      <c r="AVY198" s="368"/>
      <c r="AVZ198" s="368"/>
      <c r="AWA198" s="368"/>
      <c r="AWB198" s="368"/>
      <c r="AWC198" s="368"/>
      <c r="AWD198" s="368"/>
      <c r="AWE198" s="368"/>
      <c r="AWF198" s="368"/>
      <c r="AWG198" s="368"/>
      <c r="AWH198" s="368"/>
      <c r="AWI198" s="368"/>
      <c r="AWJ198" s="368"/>
      <c r="AWK198" s="368"/>
      <c r="AWL198" s="368"/>
      <c r="AWM198" s="368"/>
      <c r="AWN198" s="368"/>
      <c r="AWO198" s="368"/>
      <c r="AWP198" s="368"/>
      <c r="AWQ198" s="368"/>
      <c r="AWR198" s="368"/>
      <c r="AWS198" s="368"/>
      <c r="AWT198" s="368"/>
      <c r="AWU198" s="368"/>
      <c r="AWV198" s="368"/>
      <c r="AWW198" s="368"/>
      <c r="AWX198" s="368"/>
      <c r="AWY198" s="368"/>
      <c r="AWZ198" s="368"/>
      <c r="AXA198" s="368"/>
      <c r="AXB198" s="368"/>
      <c r="AXC198" s="368"/>
      <c r="AXD198" s="368"/>
      <c r="AXE198" s="368"/>
      <c r="AXF198" s="368"/>
      <c r="AXG198" s="368"/>
      <c r="AXH198" s="368"/>
      <c r="AXI198" s="368"/>
      <c r="AXJ198" s="368"/>
      <c r="AXK198" s="368"/>
      <c r="AXL198" s="368"/>
      <c r="AXM198" s="368"/>
      <c r="AXN198" s="368"/>
      <c r="AXO198" s="368"/>
      <c r="AXP198" s="368"/>
      <c r="AXQ198" s="368"/>
      <c r="AXR198" s="368"/>
      <c r="AXS198" s="368"/>
      <c r="AXT198" s="368"/>
      <c r="AXU198" s="368"/>
      <c r="AXV198" s="368"/>
      <c r="AXW198" s="368"/>
      <c r="AXX198" s="368"/>
      <c r="AXY198" s="368"/>
      <c r="AXZ198" s="368"/>
      <c r="AYA198" s="368"/>
      <c r="AYB198" s="368"/>
      <c r="AYC198" s="368"/>
      <c r="AYD198" s="368"/>
      <c r="AYE198" s="368"/>
      <c r="AYF198" s="368"/>
      <c r="AYG198" s="368"/>
      <c r="AYH198" s="368"/>
      <c r="AYI198" s="368"/>
      <c r="AYJ198" s="368"/>
      <c r="AYK198" s="368"/>
      <c r="AYL198" s="368"/>
      <c r="AYM198" s="368"/>
      <c r="AYN198" s="368"/>
      <c r="AYO198" s="368"/>
      <c r="AYP198" s="368"/>
      <c r="AYQ198" s="368"/>
      <c r="AYR198" s="368"/>
      <c r="AYS198" s="368"/>
      <c r="AYT198" s="368"/>
      <c r="AYU198" s="368"/>
      <c r="AYV198" s="368"/>
      <c r="AYW198" s="368"/>
      <c r="AYX198" s="368"/>
      <c r="AYY198" s="368"/>
      <c r="AYZ198" s="368"/>
      <c r="AZA198" s="368"/>
      <c r="AZB198" s="368"/>
      <c r="AZC198" s="368"/>
      <c r="AZD198" s="368"/>
      <c r="AZE198" s="368"/>
      <c r="AZF198" s="368"/>
      <c r="AZG198" s="368"/>
      <c r="AZH198" s="368"/>
      <c r="AZI198" s="368"/>
      <c r="AZJ198" s="368"/>
      <c r="AZK198" s="368"/>
      <c r="AZL198" s="368"/>
      <c r="AZM198" s="368"/>
      <c r="AZN198" s="368"/>
      <c r="AZO198" s="368"/>
      <c r="AZP198" s="368"/>
      <c r="AZQ198" s="368"/>
      <c r="AZR198" s="368"/>
      <c r="AZS198" s="368"/>
      <c r="AZT198" s="368"/>
      <c r="AZU198" s="368"/>
      <c r="AZV198" s="368"/>
      <c r="AZW198" s="368"/>
      <c r="AZX198" s="368"/>
      <c r="AZY198" s="368"/>
      <c r="AZZ198" s="368"/>
      <c r="BAA198" s="368"/>
      <c r="BAB198" s="368"/>
      <c r="BAC198" s="368"/>
      <c r="BAD198" s="368"/>
      <c r="BAE198" s="368"/>
      <c r="BAF198" s="368"/>
      <c r="BAG198" s="368"/>
      <c r="BAH198" s="368"/>
      <c r="BAI198" s="368"/>
      <c r="BAJ198" s="368"/>
      <c r="BAK198" s="368"/>
      <c r="BAL198" s="368"/>
      <c r="BAM198" s="368"/>
      <c r="BAN198" s="368"/>
      <c r="BAO198" s="368"/>
      <c r="BAP198" s="368"/>
      <c r="BAQ198" s="368"/>
      <c r="BAR198" s="368"/>
      <c r="BAS198" s="368"/>
      <c r="BAT198" s="368"/>
      <c r="BAU198" s="368"/>
      <c r="BAV198" s="368"/>
      <c r="BAW198" s="368"/>
      <c r="BAX198" s="368"/>
      <c r="BAY198" s="368"/>
      <c r="BAZ198" s="368"/>
      <c r="BBA198" s="368"/>
      <c r="BBB198" s="368"/>
      <c r="BBC198" s="368"/>
      <c r="BBD198" s="368"/>
      <c r="BBE198" s="368"/>
      <c r="BBF198" s="368"/>
      <c r="BBG198" s="368"/>
      <c r="BBH198" s="368"/>
      <c r="BBI198" s="368"/>
      <c r="BBJ198" s="368"/>
      <c r="BBK198" s="368"/>
      <c r="BBL198" s="368"/>
      <c r="BBM198" s="368"/>
      <c r="BBN198" s="368"/>
      <c r="BBO198" s="368"/>
      <c r="BBP198" s="368"/>
      <c r="BBQ198" s="368"/>
      <c r="BBR198" s="368"/>
      <c r="BBS198" s="368"/>
      <c r="BBT198" s="368"/>
      <c r="BBU198" s="368"/>
      <c r="BBV198" s="368"/>
      <c r="BBW198" s="368"/>
      <c r="BBX198" s="368"/>
      <c r="BBY198" s="368"/>
      <c r="BBZ198" s="368"/>
      <c r="BCA198" s="368"/>
      <c r="BCB198" s="368"/>
      <c r="BCC198" s="368"/>
      <c r="BCD198" s="368"/>
      <c r="BCE198" s="368"/>
      <c r="BCF198" s="368"/>
      <c r="BCG198" s="368"/>
      <c r="BCH198" s="368"/>
      <c r="BCI198" s="368"/>
      <c r="BCJ198" s="368"/>
      <c r="BCK198" s="368"/>
      <c r="BCL198" s="368"/>
      <c r="BCM198" s="368"/>
      <c r="BCN198" s="368"/>
      <c r="BCO198" s="368"/>
      <c r="BCP198" s="368"/>
      <c r="BCQ198" s="368"/>
      <c r="BCR198" s="368"/>
      <c r="BCS198" s="368"/>
      <c r="BCT198" s="368"/>
      <c r="BCU198" s="368"/>
      <c r="BCV198" s="368"/>
      <c r="BCW198" s="368"/>
      <c r="BCX198" s="368"/>
      <c r="BCY198" s="368"/>
      <c r="BCZ198" s="368"/>
      <c r="BDA198" s="368"/>
      <c r="BDB198" s="368"/>
      <c r="BDC198" s="368"/>
      <c r="BDD198" s="368"/>
      <c r="BDE198" s="368"/>
      <c r="BDF198" s="368"/>
      <c r="BDG198" s="368"/>
      <c r="BDH198" s="368"/>
      <c r="BDI198" s="368"/>
      <c r="BDJ198" s="368"/>
      <c r="BDK198" s="368"/>
      <c r="BDL198" s="368"/>
      <c r="BDM198" s="368"/>
      <c r="BDN198" s="368"/>
      <c r="BDO198" s="368"/>
      <c r="BDP198" s="368"/>
      <c r="BDQ198" s="368"/>
      <c r="BDR198" s="368"/>
      <c r="BDS198" s="368"/>
      <c r="BDT198" s="368"/>
      <c r="BDU198" s="368"/>
      <c r="BDV198" s="368"/>
      <c r="BDW198" s="368"/>
      <c r="BDX198" s="368"/>
      <c r="BDY198" s="368"/>
      <c r="BDZ198" s="368"/>
      <c r="BEA198" s="368"/>
      <c r="BEB198" s="368"/>
      <c r="BEC198" s="368"/>
      <c r="BED198" s="368"/>
      <c r="BEE198" s="368"/>
      <c r="BEF198" s="368"/>
      <c r="BEG198" s="368"/>
      <c r="BEH198" s="368"/>
      <c r="BEI198" s="368"/>
      <c r="BEJ198" s="368"/>
      <c r="BEK198" s="368"/>
      <c r="BEL198" s="368"/>
      <c r="BEM198" s="368"/>
      <c r="BEN198" s="368"/>
      <c r="BEO198" s="368"/>
      <c r="BEP198" s="368"/>
      <c r="BEQ198" s="368"/>
      <c r="BER198" s="368"/>
      <c r="BES198" s="368"/>
      <c r="BET198" s="368"/>
      <c r="BEU198" s="368"/>
      <c r="BEV198" s="368"/>
      <c r="BEW198" s="368"/>
      <c r="BEX198" s="368"/>
      <c r="BEY198" s="368"/>
      <c r="BEZ198" s="368"/>
      <c r="BFA198" s="368"/>
      <c r="BFB198" s="368"/>
      <c r="BFC198" s="368"/>
      <c r="BFD198" s="368"/>
      <c r="BFE198" s="368"/>
      <c r="BFF198" s="368"/>
      <c r="BFG198" s="368"/>
      <c r="BFH198" s="368"/>
      <c r="BFI198" s="368"/>
      <c r="BFJ198" s="368"/>
      <c r="BFK198" s="368"/>
      <c r="BFL198" s="368"/>
      <c r="BFM198" s="368"/>
      <c r="BFN198" s="368"/>
      <c r="BFO198" s="368"/>
      <c r="BFP198" s="368"/>
      <c r="BFQ198" s="368"/>
      <c r="BFR198" s="368"/>
      <c r="BFS198" s="368"/>
      <c r="BFT198" s="368"/>
      <c r="BFU198" s="368"/>
      <c r="BFV198" s="368"/>
      <c r="BFW198" s="368"/>
      <c r="BFX198" s="368"/>
      <c r="BFY198" s="368"/>
      <c r="BFZ198" s="368"/>
      <c r="BGA198" s="368"/>
      <c r="BGB198" s="368"/>
      <c r="BGC198" s="368"/>
      <c r="BGD198" s="368"/>
      <c r="BGE198" s="368"/>
      <c r="BGF198" s="368"/>
      <c r="BGG198" s="368"/>
      <c r="BGH198" s="368"/>
      <c r="BGI198" s="368"/>
      <c r="BGJ198" s="368"/>
      <c r="BGK198" s="368"/>
      <c r="BGL198" s="368"/>
      <c r="BGM198" s="368"/>
      <c r="BGN198" s="368"/>
      <c r="BGO198" s="368"/>
      <c r="BGP198" s="368"/>
      <c r="BGQ198" s="368"/>
      <c r="BGR198" s="368"/>
      <c r="BGS198" s="368"/>
      <c r="BGT198" s="368"/>
      <c r="BGU198" s="368"/>
      <c r="BGV198" s="368"/>
      <c r="BGW198" s="368"/>
      <c r="BGX198" s="368"/>
      <c r="BGY198" s="368"/>
      <c r="BGZ198" s="368"/>
      <c r="BHA198" s="368"/>
      <c r="BHB198" s="368"/>
      <c r="BHC198" s="368"/>
      <c r="BHD198" s="368"/>
      <c r="BHE198" s="368"/>
      <c r="BHF198" s="368"/>
      <c r="BHG198" s="368"/>
      <c r="BHH198" s="368"/>
      <c r="BHI198" s="368"/>
      <c r="BHJ198" s="368"/>
      <c r="BHK198" s="368"/>
      <c r="BHL198" s="368"/>
      <c r="BHM198" s="368"/>
      <c r="BHN198" s="368"/>
      <c r="BHO198" s="368"/>
      <c r="BHP198" s="368"/>
      <c r="BHQ198" s="368"/>
      <c r="BHR198" s="368"/>
      <c r="BHS198" s="368"/>
      <c r="BHT198" s="368"/>
      <c r="BHU198" s="368"/>
      <c r="BHV198" s="368"/>
      <c r="BHW198" s="368"/>
      <c r="BHX198" s="368"/>
      <c r="BHY198" s="368"/>
      <c r="BHZ198" s="368"/>
      <c r="BIA198" s="368"/>
      <c r="BIB198" s="368"/>
      <c r="BIC198" s="368"/>
      <c r="BID198" s="368"/>
      <c r="BIE198" s="368"/>
      <c r="BIF198" s="368"/>
      <c r="BIG198" s="368"/>
      <c r="BIH198" s="368"/>
      <c r="BII198" s="368"/>
      <c r="BIJ198" s="368"/>
      <c r="BIK198" s="368"/>
      <c r="BIL198" s="368"/>
      <c r="BIM198" s="368"/>
      <c r="BIN198" s="368"/>
      <c r="BIO198" s="368"/>
      <c r="BIP198" s="368"/>
      <c r="BIQ198" s="368"/>
      <c r="BIR198" s="368"/>
      <c r="BIS198" s="368"/>
      <c r="BIT198" s="368"/>
      <c r="BIU198" s="368"/>
      <c r="BIV198" s="368"/>
      <c r="BIW198" s="368"/>
      <c r="BIX198" s="368"/>
      <c r="BIY198" s="368"/>
      <c r="BIZ198" s="368"/>
      <c r="BJA198" s="368"/>
      <c r="BJB198" s="368"/>
      <c r="BJC198" s="368"/>
      <c r="BJD198" s="368"/>
      <c r="BJE198" s="368"/>
      <c r="BJF198" s="368"/>
      <c r="BJG198" s="368"/>
      <c r="BJH198" s="368"/>
      <c r="BJI198" s="368"/>
      <c r="BJJ198" s="368"/>
      <c r="BJK198" s="368"/>
      <c r="BJL198" s="368"/>
      <c r="BJM198" s="368"/>
      <c r="BJN198" s="368"/>
      <c r="BJO198" s="368"/>
      <c r="BJP198" s="368"/>
      <c r="BJQ198" s="368"/>
      <c r="BJR198" s="368"/>
      <c r="BJS198" s="368"/>
      <c r="BJT198" s="368"/>
      <c r="BJU198" s="368"/>
      <c r="BJV198" s="368"/>
      <c r="BJW198" s="368"/>
      <c r="BJX198" s="368"/>
      <c r="BJY198" s="368"/>
      <c r="BJZ198" s="368"/>
      <c r="BKA198" s="368"/>
      <c r="BKB198" s="368"/>
      <c r="BKC198" s="368"/>
      <c r="BKD198" s="368"/>
      <c r="BKE198" s="368"/>
      <c r="BKF198" s="368"/>
      <c r="BKG198" s="368"/>
      <c r="BKH198" s="368"/>
      <c r="BKI198" s="368"/>
      <c r="BKJ198" s="368"/>
      <c r="BKK198" s="368"/>
      <c r="BKL198" s="368"/>
      <c r="BKM198" s="368"/>
      <c r="BKN198" s="368"/>
      <c r="BKO198" s="368"/>
      <c r="BKP198" s="368"/>
      <c r="BKQ198" s="368"/>
      <c r="BKR198" s="368"/>
      <c r="BKS198" s="368"/>
      <c r="BKT198" s="368"/>
      <c r="BKU198" s="368"/>
      <c r="BKV198" s="368"/>
      <c r="BKW198" s="368"/>
      <c r="BKX198" s="368"/>
      <c r="BKY198" s="368"/>
      <c r="BKZ198" s="368"/>
      <c r="BLA198" s="368"/>
      <c r="BLB198" s="368"/>
      <c r="BLC198" s="368"/>
      <c r="BLD198" s="368"/>
      <c r="BLE198" s="368"/>
      <c r="BLF198" s="368"/>
      <c r="BLG198" s="368"/>
      <c r="BLH198" s="368"/>
      <c r="BLI198" s="368"/>
      <c r="BLJ198" s="368"/>
      <c r="BLK198" s="368"/>
      <c r="BLL198" s="368"/>
      <c r="BLM198" s="368"/>
      <c r="BLN198" s="368"/>
      <c r="BLO198" s="368"/>
      <c r="BLP198" s="368"/>
      <c r="BLQ198" s="368"/>
      <c r="BLR198" s="368"/>
      <c r="BLS198" s="368"/>
      <c r="BLT198" s="368"/>
      <c r="BLU198" s="368"/>
      <c r="BLV198" s="368"/>
      <c r="BLW198" s="368"/>
      <c r="BLX198" s="368"/>
      <c r="BLY198" s="368"/>
      <c r="BLZ198" s="368"/>
      <c r="BMA198" s="368"/>
      <c r="BMB198" s="368"/>
      <c r="BMC198" s="368"/>
      <c r="BMD198" s="368"/>
      <c r="BME198" s="368"/>
      <c r="BMF198" s="368"/>
      <c r="BMG198" s="368"/>
      <c r="BMH198" s="368"/>
      <c r="BMI198" s="368"/>
      <c r="BMJ198" s="368"/>
      <c r="BMK198" s="368"/>
      <c r="BML198" s="368"/>
      <c r="BMM198" s="368"/>
      <c r="BMN198" s="368"/>
      <c r="BMO198" s="368"/>
      <c r="BMP198" s="368"/>
      <c r="BMQ198" s="368"/>
      <c r="BMR198" s="368"/>
      <c r="BMS198" s="368"/>
      <c r="BMT198" s="368"/>
      <c r="BMU198" s="368"/>
      <c r="BMV198" s="368"/>
      <c r="BMW198" s="368"/>
      <c r="BMX198" s="368"/>
      <c r="BMY198" s="368"/>
      <c r="BMZ198" s="368"/>
      <c r="BNA198" s="368"/>
      <c r="BNB198" s="368"/>
      <c r="BNC198" s="368"/>
      <c r="BND198" s="368"/>
      <c r="BNE198" s="368"/>
      <c r="BNF198" s="368"/>
      <c r="BNG198" s="368"/>
      <c r="BNH198" s="368"/>
      <c r="BNI198" s="368"/>
      <c r="BNJ198" s="368"/>
      <c r="BNK198" s="368"/>
      <c r="BNL198" s="368"/>
      <c r="BNM198" s="368"/>
      <c r="BNN198" s="368"/>
      <c r="BNO198" s="368"/>
      <c r="BNP198" s="368"/>
      <c r="BNQ198" s="368"/>
      <c r="BNR198" s="368"/>
      <c r="BNS198" s="368"/>
      <c r="BNT198" s="368"/>
      <c r="BNU198" s="368"/>
      <c r="BNV198" s="368"/>
      <c r="BNW198" s="368"/>
      <c r="BNX198" s="368"/>
      <c r="BNY198" s="368"/>
      <c r="BNZ198" s="368"/>
      <c r="BOA198" s="368"/>
      <c r="BOB198" s="368"/>
      <c r="BOC198" s="368"/>
      <c r="BOD198" s="368"/>
      <c r="BOE198" s="368"/>
      <c r="BOF198" s="368"/>
      <c r="BOG198" s="368"/>
      <c r="BOH198" s="368"/>
      <c r="BOI198" s="368"/>
      <c r="BOJ198" s="368"/>
      <c r="BOK198" s="368"/>
      <c r="BOL198" s="368"/>
      <c r="BOM198" s="368"/>
      <c r="BON198" s="368"/>
      <c r="BOO198" s="368"/>
      <c r="BOP198" s="368"/>
      <c r="BOQ198" s="368"/>
      <c r="BOR198" s="368"/>
      <c r="BOS198" s="368"/>
      <c r="BOT198" s="368"/>
      <c r="BOU198" s="368"/>
      <c r="BOV198" s="368"/>
      <c r="BOW198" s="368"/>
      <c r="BOX198" s="368"/>
      <c r="BOY198" s="368"/>
      <c r="BOZ198" s="368"/>
      <c r="BPA198" s="368"/>
      <c r="BPB198" s="368"/>
      <c r="BPC198" s="368"/>
      <c r="BPD198" s="368"/>
      <c r="BPE198" s="368"/>
      <c r="BPF198" s="368"/>
      <c r="BPG198" s="368"/>
      <c r="BPH198" s="368"/>
      <c r="BPI198" s="368"/>
      <c r="BPJ198" s="368"/>
      <c r="BPK198" s="368"/>
      <c r="BPL198" s="368"/>
      <c r="BPM198" s="368"/>
      <c r="BPN198" s="368"/>
      <c r="BPO198" s="368"/>
      <c r="BPP198" s="368"/>
      <c r="BPQ198" s="368"/>
      <c r="BPR198" s="368"/>
      <c r="BPS198" s="368"/>
      <c r="BPT198" s="368"/>
      <c r="BPU198" s="368"/>
      <c r="BPV198" s="368"/>
      <c r="BPW198" s="368"/>
      <c r="BPX198" s="368"/>
      <c r="BPY198" s="368"/>
      <c r="BPZ198" s="368"/>
      <c r="BQA198" s="368"/>
      <c r="BQB198" s="368"/>
      <c r="BQC198" s="368"/>
      <c r="BQD198" s="368"/>
      <c r="BQE198" s="368"/>
      <c r="BQF198" s="368"/>
      <c r="BQG198" s="368"/>
      <c r="BQH198" s="368"/>
      <c r="BQI198" s="368"/>
      <c r="BQJ198" s="368"/>
      <c r="BQK198" s="368"/>
      <c r="BQL198" s="368"/>
      <c r="BQM198" s="368"/>
      <c r="BQN198" s="368"/>
      <c r="BQO198" s="368"/>
      <c r="BQP198" s="368"/>
      <c r="BQQ198" s="368"/>
      <c r="BQR198" s="368"/>
      <c r="BQS198" s="368"/>
      <c r="BQT198" s="368"/>
      <c r="BQU198" s="368"/>
      <c r="BQV198" s="368"/>
      <c r="BQW198" s="368"/>
      <c r="BQX198" s="368"/>
      <c r="BQY198" s="368"/>
      <c r="BQZ198" s="368"/>
      <c r="BRA198" s="368"/>
      <c r="BRB198" s="368"/>
      <c r="BRC198" s="368"/>
      <c r="BRD198" s="368"/>
      <c r="BRE198" s="368"/>
      <c r="BRF198" s="368"/>
      <c r="BRG198" s="368"/>
      <c r="BRH198" s="368"/>
      <c r="BRI198" s="368"/>
      <c r="BRJ198" s="368"/>
      <c r="BRK198" s="368"/>
      <c r="BRL198" s="368"/>
      <c r="BRM198" s="368"/>
      <c r="BRN198" s="368"/>
      <c r="BRO198" s="368"/>
      <c r="BRP198" s="368"/>
      <c r="BRQ198" s="368"/>
      <c r="BRR198" s="368"/>
      <c r="BRS198" s="368"/>
      <c r="BRT198" s="368"/>
      <c r="BRU198" s="368"/>
      <c r="BRV198" s="368"/>
      <c r="BRW198" s="368"/>
      <c r="BRX198" s="368"/>
      <c r="BRY198" s="368"/>
      <c r="BRZ198" s="368"/>
      <c r="BSA198" s="368"/>
      <c r="BSB198" s="368"/>
      <c r="BSC198" s="368"/>
      <c r="BSD198" s="368"/>
      <c r="BSE198" s="368"/>
      <c r="BSF198" s="368"/>
      <c r="BSG198" s="368"/>
      <c r="BSH198" s="368"/>
      <c r="BSI198" s="368"/>
      <c r="BSJ198" s="368"/>
      <c r="BSK198" s="368"/>
      <c r="BSL198" s="368"/>
      <c r="BSM198" s="368"/>
      <c r="BSN198" s="368"/>
      <c r="BSO198" s="368"/>
      <c r="BSP198" s="368"/>
      <c r="BSQ198" s="368"/>
      <c r="BSR198" s="368"/>
      <c r="BSS198" s="368"/>
      <c r="BST198" s="368"/>
      <c r="BSU198" s="368"/>
      <c r="BSV198" s="368"/>
      <c r="BSW198" s="368"/>
      <c r="BSX198" s="368"/>
      <c r="BSY198" s="368"/>
      <c r="BSZ198" s="368"/>
      <c r="BTA198" s="368"/>
      <c r="BTB198" s="368"/>
      <c r="BTC198" s="368"/>
      <c r="BTD198" s="368"/>
      <c r="BTE198" s="368"/>
      <c r="BTF198" s="368"/>
      <c r="BTG198" s="368"/>
      <c r="BTH198" s="368"/>
      <c r="BTI198" s="368"/>
      <c r="BTJ198" s="368"/>
      <c r="BTK198" s="368"/>
      <c r="BTL198" s="368"/>
      <c r="BTM198" s="368"/>
      <c r="BTN198" s="368"/>
      <c r="BTO198" s="368"/>
      <c r="BTP198" s="368"/>
      <c r="BTQ198" s="368"/>
      <c r="BTR198" s="368"/>
      <c r="BTS198" s="368"/>
      <c r="BTT198" s="368"/>
      <c r="BTU198" s="368"/>
      <c r="BTV198" s="368"/>
      <c r="BTW198" s="368"/>
      <c r="BTX198" s="368"/>
      <c r="BTY198" s="368"/>
      <c r="BTZ198" s="368"/>
      <c r="BUA198" s="368"/>
      <c r="BUB198" s="368"/>
      <c r="BUC198" s="368"/>
      <c r="BUD198" s="368"/>
      <c r="BUE198" s="368"/>
      <c r="BUF198" s="368"/>
      <c r="BUG198" s="368"/>
      <c r="BUH198" s="368"/>
      <c r="BUI198" s="368"/>
      <c r="BUJ198" s="368"/>
      <c r="BUK198" s="368"/>
      <c r="BUL198" s="368"/>
      <c r="BUM198" s="368"/>
      <c r="BUN198" s="368"/>
      <c r="BUO198" s="368"/>
      <c r="BUP198" s="368"/>
      <c r="BUQ198" s="368"/>
      <c r="BUR198" s="368"/>
      <c r="BUS198" s="368"/>
      <c r="BUT198" s="368"/>
      <c r="BUU198" s="368"/>
      <c r="BUV198" s="368"/>
      <c r="BUW198" s="368"/>
      <c r="BUX198" s="368"/>
      <c r="BUY198" s="368"/>
      <c r="BUZ198" s="368"/>
      <c r="BVA198" s="368"/>
      <c r="BVB198" s="368"/>
      <c r="BVC198" s="368"/>
      <c r="BVD198" s="368"/>
      <c r="BVE198" s="368"/>
      <c r="BVF198" s="368"/>
      <c r="BVG198" s="368"/>
      <c r="BVH198" s="368"/>
      <c r="BVI198" s="368"/>
      <c r="BVJ198" s="368"/>
      <c r="BVK198" s="368"/>
      <c r="BVL198" s="368"/>
      <c r="BVM198" s="368"/>
      <c r="BVN198" s="368"/>
      <c r="BVO198" s="368"/>
      <c r="BVP198" s="368"/>
      <c r="BVQ198" s="368"/>
      <c r="BVR198" s="368"/>
      <c r="BVS198" s="368"/>
      <c r="BVT198" s="368"/>
      <c r="BVU198" s="368"/>
      <c r="BVV198" s="368"/>
      <c r="BVW198" s="368"/>
      <c r="BVX198" s="368"/>
      <c r="BVY198" s="368"/>
      <c r="BVZ198" s="368"/>
      <c r="BWA198" s="368"/>
      <c r="BWB198" s="368"/>
      <c r="BWC198" s="368"/>
      <c r="BWD198" s="368"/>
      <c r="BWE198" s="368"/>
      <c r="BWF198" s="368"/>
      <c r="BWG198" s="368"/>
      <c r="BWH198" s="368"/>
      <c r="BWI198" s="368"/>
      <c r="BWJ198" s="368"/>
      <c r="BWK198" s="368"/>
      <c r="BWL198" s="368"/>
      <c r="BWM198" s="368"/>
      <c r="BWN198" s="368"/>
      <c r="BWO198" s="368"/>
      <c r="BWP198" s="368"/>
      <c r="BWQ198" s="368"/>
      <c r="BWR198" s="368"/>
      <c r="BWS198" s="368"/>
      <c r="BWT198" s="368"/>
      <c r="BWU198" s="368"/>
      <c r="BWV198" s="368"/>
      <c r="BWW198" s="368"/>
      <c r="BWX198" s="368"/>
      <c r="BWY198" s="368"/>
      <c r="BWZ198" s="368"/>
      <c r="BXA198" s="368"/>
      <c r="BXB198" s="368"/>
      <c r="BXC198" s="368"/>
      <c r="BXD198" s="368"/>
      <c r="BXE198" s="368"/>
      <c r="BXF198" s="368"/>
      <c r="BXG198" s="368"/>
      <c r="BXH198" s="368"/>
      <c r="BXI198" s="368"/>
      <c r="BXJ198" s="368"/>
      <c r="BXK198" s="368"/>
      <c r="BXL198" s="368"/>
      <c r="BXM198" s="368"/>
      <c r="BXN198" s="368"/>
      <c r="BXO198" s="368"/>
      <c r="BXP198" s="368"/>
      <c r="BXQ198" s="368"/>
      <c r="BXR198" s="368"/>
      <c r="BXS198" s="368"/>
      <c r="BXT198" s="368"/>
      <c r="BXU198" s="368"/>
      <c r="BXV198" s="368"/>
      <c r="BXW198" s="368"/>
      <c r="BXX198" s="368"/>
      <c r="BXY198" s="368"/>
      <c r="BXZ198" s="368"/>
      <c r="BYA198" s="368"/>
      <c r="BYB198" s="368"/>
      <c r="BYC198" s="368"/>
      <c r="BYD198" s="368"/>
      <c r="BYE198" s="368"/>
      <c r="BYF198" s="368"/>
      <c r="BYG198" s="368"/>
      <c r="BYH198" s="368"/>
      <c r="BYI198" s="368"/>
      <c r="BYJ198" s="368"/>
      <c r="BYK198" s="368"/>
      <c r="BYL198" s="368"/>
      <c r="BYM198" s="368"/>
      <c r="BYN198" s="368"/>
      <c r="BYO198" s="368"/>
      <c r="BYP198" s="368"/>
      <c r="BYQ198" s="368"/>
      <c r="BYR198" s="368"/>
      <c r="BYS198" s="368"/>
      <c r="BYT198" s="368"/>
      <c r="BYU198" s="368"/>
      <c r="BYV198" s="368"/>
      <c r="BYW198" s="368"/>
      <c r="BYX198" s="368"/>
      <c r="BYY198" s="368"/>
      <c r="BYZ198" s="368"/>
      <c r="BZA198" s="368"/>
      <c r="BZB198" s="368"/>
      <c r="BZC198" s="368"/>
      <c r="BZD198" s="368"/>
      <c r="BZE198" s="368"/>
      <c r="BZF198" s="368"/>
      <c r="BZG198" s="368"/>
      <c r="BZH198" s="368"/>
      <c r="BZI198" s="368"/>
      <c r="BZJ198" s="368"/>
      <c r="BZK198" s="368"/>
      <c r="BZL198" s="368"/>
      <c r="BZM198" s="368"/>
      <c r="BZN198" s="368"/>
      <c r="BZO198" s="368"/>
      <c r="BZP198" s="368"/>
      <c r="BZQ198" s="368"/>
      <c r="BZR198" s="368"/>
      <c r="BZS198" s="368"/>
      <c r="BZT198" s="368"/>
      <c r="BZU198" s="368"/>
      <c r="BZV198" s="368"/>
      <c r="BZW198" s="368"/>
      <c r="BZX198" s="368"/>
      <c r="BZY198" s="368"/>
      <c r="BZZ198" s="368"/>
      <c r="CAA198" s="368"/>
      <c r="CAB198" s="368"/>
      <c r="CAC198" s="368"/>
      <c r="CAD198" s="368"/>
      <c r="CAE198" s="368"/>
      <c r="CAF198" s="368"/>
      <c r="CAG198" s="368"/>
      <c r="CAH198" s="368"/>
      <c r="CAI198" s="368"/>
      <c r="CAJ198" s="368"/>
      <c r="CAK198" s="368"/>
      <c r="CAL198" s="368"/>
      <c r="CAM198" s="368"/>
      <c r="CAN198" s="368"/>
      <c r="CAO198" s="368"/>
      <c r="CAP198" s="368"/>
      <c r="CAQ198" s="368"/>
      <c r="CAR198" s="368"/>
      <c r="CAS198" s="368"/>
      <c r="CAT198" s="368"/>
      <c r="CAU198" s="368"/>
      <c r="CAV198" s="368"/>
      <c r="CAW198" s="368"/>
      <c r="CAX198" s="368"/>
      <c r="CAY198" s="368"/>
      <c r="CAZ198" s="368"/>
      <c r="CBA198" s="368"/>
      <c r="CBB198" s="368"/>
      <c r="CBC198" s="368"/>
      <c r="CBD198" s="368"/>
      <c r="CBE198" s="368"/>
      <c r="CBF198" s="368"/>
      <c r="CBG198" s="368"/>
      <c r="CBH198" s="368"/>
      <c r="CBI198" s="368"/>
      <c r="CBJ198" s="368"/>
      <c r="CBK198" s="368"/>
      <c r="CBL198" s="368"/>
      <c r="CBM198" s="368"/>
      <c r="CBN198" s="368"/>
      <c r="CBO198" s="368"/>
      <c r="CBP198" s="368"/>
      <c r="CBQ198" s="368"/>
      <c r="CBR198" s="368"/>
      <c r="CBS198" s="368"/>
      <c r="CBT198" s="368"/>
      <c r="CBU198" s="368"/>
      <c r="CBV198" s="368"/>
      <c r="CBW198" s="368"/>
      <c r="CBX198" s="368"/>
      <c r="CBY198" s="368"/>
      <c r="CBZ198" s="368"/>
      <c r="CCA198" s="368"/>
      <c r="CCB198" s="368"/>
      <c r="CCC198" s="368"/>
      <c r="CCD198" s="368"/>
      <c r="CCE198" s="368"/>
      <c r="CCF198" s="368"/>
      <c r="CCG198" s="368"/>
      <c r="CCH198" s="368"/>
      <c r="CCI198" s="368"/>
      <c r="CCJ198" s="368"/>
      <c r="CCK198" s="368"/>
      <c r="CCL198" s="368"/>
      <c r="CCM198" s="368"/>
      <c r="CCN198" s="368"/>
      <c r="CCO198" s="368"/>
      <c r="CCP198" s="368"/>
      <c r="CCQ198" s="368"/>
      <c r="CCR198" s="368"/>
      <c r="CCS198" s="368"/>
      <c r="CCT198" s="368"/>
      <c r="CCU198" s="368"/>
      <c r="CCV198" s="368"/>
      <c r="CCW198" s="368"/>
      <c r="CCX198" s="368"/>
      <c r="CCY198" s="368"/>
      <c r="CCZ198" s="368"/>
      <c r="CDA198" s="368"/>
      <c r="CDB198" s="368"/>
      <c r="CDC198" s="368"/>
      <c r="CDD198" s="368"/>
      <c r="CDE198" s="368"/>
      <c r="CDF198" s="368"/>
      <c r="CDG198" s="368"/>
      <c r="CDH198" s="368"/>
      <c r="CDI198" s="368"/>
      <c r="CDJ198" s="368"/>
      <c r="CDK198" s="368"/>
      <c r="CDL198" s="368"/>
      <c r="CDM198" s="368"/>
      <c r="CDN198" s="368"/>
      <c r="CDO198" s="368"/>
      <c r="CDP198" s="368"/>
      <c r="CDQ198" s="368"/>
      <c r="CDR198" s="368"/>
      <c r="CDS198" s="368"/>
      <c r="CDT198" s="368"/>
      <c r="CDU198" s="368"/>
      <c r="CDV198" s="368"/>
      <c r="CDW198" s="368"/>
      <c r="CDX198" s="368"/>
      <c r="CDY198" s="368"/>
      <c r="CDZ198" s="368"/>
      <c r="CEA198" s="368"/>
      <c r="CEB198" s="368"/>
      <c r="CEC198" s="368"/>
      <c r="CED198" s="368"/>
      <c r="CEE198" s="368"/>
      <c r="CEF198" s="368"/>
      <c r="CEG198" s="368"/>
      <c r="CEH198" s="368"/>
      <c r="CEI198" s="368"/>
      <c r="CEJ198" s="368"/>
      <c r="CEK198" s="368"/>
      <c r="CEL198" s="368"/>
      <c r="CEM198" s="368"/>
      <c r="CEN198" s="368"/>
      <c r="CEO198" s="368"/>
      <c r="CEP198" s="368"/>
      <c r="CEQ198" s="368"/>
      <c r="CER198" s="368"/>
      <c r="CES198" s="368"/>
      <c r="CET198" s="368"/>
      <c r="CEU198" s="368"/>
      <c r="CEV198" s="368"/>
      <c r="CEW198" s="368"/>
      <c r="CEX198" s="368"/>
      <c r="CEY198" s="368"/>
      <c r="CEZ198" s="368"/>
      <c r="CFA198" s="368"/>
      <c r="CFB198" s="368"/>
      <c r="CFC198" s="368"/>
      <c r="CFD198" s="368"/>
      <c r="CFE198" s="368"/>
      <c r="CFF198" s="368"/>
      <c r="CFG198" s="368"/>
      <c r="CFH198" s="368"/>
      <c r="CFI198" s="368"/>
      <c r="CFJ198" s="368"/>
      <c r="CFK198" s="368"/>
      <c r="CFL198" s="368"/>
      <c r="CFM198" s="368"/>
      <c r="CFN198" s="368"/>
      <c r="CFO198" s="368"/>
      <c r="CFP198" s="368"/>
      <c r="CFQ198" s="368"/>
      <c r="CFR198" s="368"/>
      <c r="CFS198" s="368"/>
      <c r="CFT198" s="368"/>
      <c r="CFU198" s="368"/>
      <c r="CFV198" s="368"/>
      <c r="CFW198" s="368"/>
      <c r="CFX198" s="368"/>
      <c r="CFY198" s="368"/>
      <c r="CFZ198" s="368"/>
      <c r="CGA198" s="368"/>
      <c r="CGB198" s="368"/>
      <c r="CGC198" s="368"/>
      <c r="CGD198" s="368"/>
      <c r="CGE198" s="368"/>
      <c r="CGF198" s="368"/>
      <c r="CGG198" s="368"/>
      <c r="CGH198" s="368"/>
      <c r="CGI198" s="368"/>
      <c r="CGJ198" s="368"/>
      <c r="CGK198" s="368"/>
      <c r="CGL198" s="368"/>
      <c r="CGM198" s="368"/>
      <c r="CGN198" s="368"/>
      <c r="CGO198" s="368"/>
      <c r="CGP198" s="368"/>
      <c r="CGQ198" s="368"/>
      <c r="CGR198" s="368"/>
      <c r="CGS198" s="368"/>
      <c r="CGT198" s="368"/>
      <c r="CGU198" s="368"/>
      <c r="CGV198" s="368"/>
      <c r="CGW198" s="368"/>
      <c r="CGX198" s="368"/>
      <c r="CGY198" s="368"/>
      <c r="CGZ198" s="368"/>
      <c r="CHA198" s="368"/>
      <c r="CHB198" s="368"/>
      <c r="CHC198" s="368"/>
      <c r="CHD198" s="368"/>
      <c r="CHE198" s="368"/>
      <c r="CHF198" s="368"/>
      <c r="CHG198" s="368"/>
      <c r="CHH198" s="368"/>
      <c r="CHI198" s="368"/>
      <c r="CHJ198" s="368"/>
      <c r="CHK198" s="368"/>
      <c r="CHL198" s="368"/>
      <c r="CHM198" s="368"/>
      <c r="CHN198" s="368"/>
      <c r="CHO198" s="368"/>
      <c r="CHP198" s="368"/>
      <c r="CHQ198" s="368"/>
      <c r="CHR198" s="368"/>
      <c r="CHS198" s="368"/>
      <c r="CHT198" s="368"/>
      <c r="CHU198" s="368"/>
      <c r="CHV198" s="368"/>
      <c r="CHW198" s="368"/>
      <c r="CHX198" s="368"/>
      <c r="CHY198" s="368"/>
      <c r="CHZ198" s="368"/>
      <c r="CIA198" s="368"/>
      <c r="CIB198" s="368"/>
      <c r="CIC198" s="368"/>
      <c r="CID198" s="368"/>
      <c r="CIE198" s="368"/>
      <c r="CIF198" s="368"/>
      <c r="CIG198" s="368"/>
      <c r="CIH198" s="368"/>
      <c r="CII198" s="368"/>
      <c r="CIJ198" s="368"/>
      <c r="CIK198" s="368"/>
      <c r="CIL198" s="368"/>
      <c r="CIM198" s="368"/>
      <c r="CIN198" s="368"/>
      <c r="CIO198" s="368"/>
      <c r="CIP198" s="368"/>
      <c r="CIQ198" s="368"/>
      <c r="CIR198" s="368"/>
      <c r="CIS198" s="368"/>
      <c r="CIT198" s="368"/>
      <c r="CIU198" s="368"/>
      <c r="CIV198" s="368"/>
      <c r="CIW198" s="368"/>
      <c r="CIX198" s="368"/>
      <c r="CIY198" s="368"/>
      <c r="CIZ198" s="368"/>
      <c r="CJA198" s="368"/>
      <c r="CJB198" s="368"/>
      <c r="CJC198" s="368"/>
      <c r="CJD198" s="368"/>
      <c r="CJE198" s="368"/>
      <c r="CJF198" s="368"/>
      <c r="CJG198" s="368"/>
      <c r="CJH198" s="368"/>
      <c r="CJI198" s="368"/>
      <c r="CJJ198" s="368"/>
      <c r="CJK198" s="368"/>
      <c r="CJL198" s="368"/>
      <c r="CJM198" s="368"/>
      <c r="CJN198" s="368"/>
      <c r="CJO198" s="368"/>
      <c r="CJP198" s="368"/>
      <c r="CJQ198" s="368"/>
      <c r="CJR198" s="368"/>
      <c r="CJS198" s="368"/>
      <c r="CJT198" s="368"/>
      <c r="CJU198" s="368"/>
      <c r="CJV198" s="368"/>
      <c r="CJW198" s="368"/>
      <c r="CJX198" s="368"/>
      <c r="CJY198" s="368"/>
      <c r="CJZ198" s="368"/>
      <c r="CKA198" s="368"/>
      <c r="CKB198" s="368"/>
      <c r="CKC198" s="368"/>
      <c r="CKD198" s="368"/>
      <c r="CKE198" s="368"/>
      <c r="CKF198" s="368"/>
      <c r="CKG198" s="368"/>
      <c r="CKH198" s="368"/>
      <c r="CKI198" s="368"/>
      <c r="CKJ198" s="368"/>
      <c r="CKK198" s="368"/>
      <c r="CKL198" s="368"/>
      <c r="CKM198" s="368"/>
      <c r="CKN198" s="368"/>
      <c r="CKO198" s="368"/>
      <c r="CKP198" s="368"/>
      <c r="CKQ198" s="368"/>
      <c r="CKR198" s="368"/>
      <c r="CKS198" s="368"/>
      <c r="CKT198" s="368"/>
      <c r="CKU198" s="368"/>
      <c r="CKV198" s="368"/>
      <c r="CKW198" s="368"/>
      <c r="CKX198" s="368"/>
      <c r="CKY198" s="368"/>
      <c r="CKZ198" s="368"/>
      <c r="CLA198" s="368"/>
      <c r="CLB198" s="368"/>
      <c r="CLC198" s="368"/>
      <c r="CLD198" s="368"/>
      <c r="CLE198" s="368"/>
      <c r="CLF198" s="368"/>
      <c r="CLG198" s="368"/>
      <c r="CLH198" s="368"/>
      <c r="CLI198" s="368"/>
      <c r="CLJ198" s="368"/>
      <c r="CLK198" s="368"/>
      <c r="CLL198" s="368"/>
      <c r="CLM198" s="368"/>
      <c r="CLN198" s="368"/>
      <c r="CLO198" s="368"/>
      <c r="CLP198" s="368"/>
      <c r="CLQ198" s="368"/>
      <c r="CLR198" s="368"/>
      <c r="CLS198" s="368"/>
      <c r="CLT198" s="368"/>
      <c r="CLU198" s="368"/>
      <c r="CLV198" s="368"/>
      <c r="CLW198" s="368"/>
      <c r="CLX198" s="368"/>
      <c r="CLY198" s="368"/>
      <c r="CLZ198" s="368"/>
      <c r="CMA198" s="368"/>
      <c r="CMB198" s="368"/>
      <c r="CMC198" s="368"/>
      <c r="CMD198" s="368"/>
      <c r="CME198" s="368"/>
      <c r="CMF198" s="368"/>
      <c r="CMG198" s="368"/>
      <c r="CMH198" s="368"/>
      <c r="CMI198" s="368"/>
      <c r="CMJ198" s="368"/>
      <c r="CMK198" s="368"/>
      <c r="CML198" s="368"/>
      <c r="CMM198" s="368"/>
      <c r="CMN198" s="368"/>
      <c r="CMO198" s="368"/>
      <c r="CMP198" s="368"/>
      <c r="CMQ198" s="368"/>
      <c r="CMR198" s="368"/>
      <c r="CMS198" s="368"/>
      <c r="CMT198" s="368"/>
      <c r="CMU198" s="368"/>
      <c r="CMV198" s="368"/>
      <c r="CMW198" s="368"/>
      <c r="CMX198" s="368"/>
      <c r="CMY198" s="368"/>
      <c r="CMZ198" s="368"/>
      <c r="CNA198" s="368"/>
      <c r="CNB198" s="368"/>
      <c r="CNC198" s="368"/>
      <c r="CND198" s="368"/>
      <c r="CNE198" s="368"/>
      <c r="CNF198" s="368"/>
      <c r="CNG198" s="368"/>
      <c r="CNH198" s="368"/>
      <c r="CNI198" s="368"/>
      <c r="CNJ198" s="368"/>
      <c r="CNK198" s="368"/>
      <c r="CNL198" s="368"/>
      <c r="CNM198" s="368"/>
      <c r="CNN198" s="368"/>
      <c r="CNO198" s="368"/>
      <c r="CNP198" s="368"/>
      <c r="CNQ198" s="368"/>
      <c r="CNR198" s="368"/>
      <c r="CNS198" s="368"/>
      <c r="CNT198" s="368"/>
      <c r="CNU198" s="368"/>
      <c r="CNV198" s="368"/>
      <c r="CNW198" s="368"/>
      <c r="CNX198" s="368"/>
      <c r="CNY198" s="368"/>
      <c r="CNZ198" s="368"/>
      <c r="COA198" s="368"/>
      <c r="COB198" s="368"/>
      <c r="COC198" s="368"/>
      <c r="COD198" s="368"/>
      <c r="COE198" s="368"/>
      <c r="COF198" s="368"/>
      <c r="COG198" s="368"/>
      <c r="COH198" s="368"/>
      <c r="COI198" s="368"/>
      <c r="COJ198" s="368"/>
      <c r="COK198" s="368"/>
      <c r="COL198" s="368"/>
      <c r="COM198" s="368"/>
      <c r="CON198" s="368"/>
      <c r="COO198" s="368"/>
      <c r="COP198" s="368"/>
      <c r="COQ198" s="368"/>
      <c r="COR198" s="368"/>
      <c r="COS198" s="368"/>
      <c r="COT198" s="368"/>
      <c r="COU198" s="368"/>
      <c r="COV198" s="368"/>
      <c r="COW198" s="368"/>
      <c r="COX198" s="368"/>
      <c r="COY198" s="368"/>
      <c r="COZ198" s="368"/>
      <c r="CPA198" s="368"/>
      <c r="CPB198" s="368"/>
      <c r="CPC198" s="368"/>
      <c r="CPD198" s="368"/>
      <c r="CPE198" s="368"/>
      <c r="CPF198" s="368"/>
      <c r="CPG198" s="368"/>
      <c r="CPH198" s="368"/>
      <c r="CPI198" s="368"/>
      <c r="CPJ198" s="368"/>
      <c r="CPK198" s="368"/>
      <c r="CPL198" s="368"/>
      <c r="CPM198" s="368"/>
      <c r="CPN198" s="368"/>
      <c r="CPO198" s="368"/>
      <c r="CPP198" s="368"/>
      <c r="CPQ198" s="368"/>
      <c r="CPR198" s="368"/>
      <c r="CPS198" s="368"/>
      <c r="CPT198" s="368"/>
      <c r="CPU198" s="368"/>
      <c r="CPV198" s="368"/>
      <c r="CPW198" s="368"/>
      <c r="CPX198" s="368"/>
      <c r="CPY198" s="368"/>
      <c r="CPZ198" s="368"/>
      <c r="CQA198" s="368"/>
      <c r="CQB198" s="368"/>
      <c r="CQC198" s="368"/>
      <c r="CQD198" s="368"/>
      <c r="CQE198" s="368"/>
      <c r="CQF198" s="368"/>
      <c r="CQG198" s="368"/>
      <c r="CQH198" s="368"/>
      <c r="CQI198" s="368"/>
      <c r="CQJ198" s="368"/>
      <c r="CQK198" s="368"/>
      <c r="CQL198" s="368"/>
      <c r="CQM198" s="368"/>
      <c r="CQN198" s="368"/>
      <c r="CQO198" s="368"/>
      <c r="CQP198" s="368"/>
      <c r="CQQ198" s="368"/>
      <c r="CQR198" s="368"/>
      <c r="CQS198" s="368"/>
      <c r="CQT198" s="368"/>
      <c r="CQU198" s="368"/>
      <c r="CQV198" s="368"/>
      <c r="CQW198" s="368"/>
      <c r="CQX198" s="368"/>
      <c r="CQY198" s="368"/>
      <c r="CQZ198" s="368"/>
      <c r="CRA198" s="368"/>
      <c r="CRB198" s="368"/>
      <c r="CRC198" s="368"/>
      <c r="CRD198" s="368"/>
      <c r="CRE198" s="368"/>
      <c r="CRF198" s="368"/>
      <c r="CRG198" s="368"/>
      <c r="CRH198" s="368"/>
      <c r="CRI198" s="368"/>
      <c r="CRJ198" s="368"/>
      <c r="CRK198" s="368"/>
      <c r="CRL198" s="368"/>
      <c r="CRM198" s="368"/>
      <c r="CRN198" s="368"/>
      <c r="CRO198" s="368"/>
      <c r="CRP198" s="368"/>
      <c r="CRQ198" s="368"/>
      <c r="CRR198" s="368"/>
      <c r="CRS198" s="368"/>
      <c r="CRT198" s="368"/>
      <c r="CRU198" s="368"/>
      <c r="CRV198" s="368"/>
      <c r="CRW198" s="368"/>
      <c r="CRX198" s="368"/>
      <c r="CRY198" s="368"/>
      <c r="CRZ198" s="368"/>
      <c r="CSA198" s="368"/>
      <c r="CSB198" s="368"/>
      <c r="CSC198" s="368"/>
      <c r="CSD198" s="368"/>
      <c r="CSE198" s="368"/>
      <c r="CSF198" s="368"/>
      <c r="CSG198" s="368"/>
      <c r="CSH198" s="368"/>
      <c r="CSI198" s="368"/>
      <c r="CSJ198" s="368"/>
      <c r="CSK198" s="368"/>
      <c r="CSL198" s="368"/>
      <c r="CSM198" s="368"/>
      <c r="CSN198" s="368"/>
      <c r="CSO198" s="368"/>
      <c r="CSP198" s="368"/>
      <c r="CSQ198" s="368"/>
      <c r="CSR198" s="368"/>
      <c r="CSS198" s="368"/>
      <c r="CST198" s="368"/>
      <c r="CSU198" s="368"/>
      <c r="CSV198" s="368"/>
      <c r="CSW198" s="368"/>
      <c r="CSX198" s="368"/>
      <c r="CSY198" s="368"/>
      <c r="CSZ198" s="368"/>
      <c r="CTA198" s="368"/>
      <c r="CTB198" s="368"/>
      <c r="CTC198" s="368"/>
      <c r="CTD198" s="368"/>
      <c r="CTE198" s="368"/>
      <c r="CTF198" s="368"/>
      <c r="CTG198" s="368"/>
      <c r="CTH198" s="368"/>
      <c r="CTI198" s="368"/>
      <c r="CTJ198" s="368"/>
      <c r="CTK198" s="368"/>
      <c r="CTL198" s="368"/>
      <c r="CTM198" s="368"/>
      <c r="CTN198" s="368"/>
      <c r="CTO198" s="368"/>
      <c r="CTP198" s="368"/>
      <c r="CTQ198" s="368"/>
      <c r="CTR198" s="368"/>
      <c r="CTS198" s="368"/>
      <c r="CTT198" s="368"/>
      <c r="CTU198" s="368"/>
      <c r="CTV198" s="368"/>
      <c r="CTW198" s="368"/>
      <c r="CTX198" s="368"/>
      <c r="CTY198" s="368"/>
      <c r="CTZ198" s="368"/>
      <c r="CUA198" s="368"/>
      <c r="CUB198" s="368"/>
      <c r="CUC198" s="368"/>
      <c r="CUD198" s="368"/>
      <c r="CUE198" s="368"/>
      <c r="CUF198" s="368"/>
      <c r="CUG198" s="368"/>
      <c r="CUH198" s="368"/>
      <c r="CUI198" s="368"/>
      <c r="CUJ198" s="368"/>
      <c r="CUK198" s="368"/>
      <c r="CUL198" s="368"/>
      <c r="CUM198" s="368"/>
      <c r="CUN198" s="368"/>
      <c r="CUO198" s="368"/>
      <c r="CUP198" s="368"/>
      <c r="CUQ198" s="368"/>
      <c r="CUR198" s="368"/>
      <c r="CUS198" s="368"/>
      <c r="CUT198" s="368"/>
      <c r="CUU198" s="368"/>
      <c r="CUV198" s="368"/>
      <c r="CUW198" s="368"/>
      <c r="CUX198" s="368"/>
      <c r="CUY198" s="368"/>
      <c r="CUZ198" s="368"/>
      <c r="CVA198" s="368"/>
      <c r="CVB198" s="368"/>
      <c r="CVC198" s="368"/>
      <c r="CVD198" s="368"/>
      <c r="CVE198" s="368"/>
      <c r="CVF198" s="368"/>
      <c r="CVG198" s="368"/>
      <c r="CVH198" s="368"/>
      <c r="CVI198" s="368"/>
      <c r="CVJ198" s="368"/>
      <c r="CVK198" s="368"/>
      <c r="CVL198" s="368"/>
      <c r="CVM198" s="368"/>
      <c r="CVN198" s="368"/>
      <c r="CVO198" s="368"/>
      <c r="CVP198" s="368"/>
      <c r="CVQ198" s="368"/>
      <c r="CVR198" s="368"/>
      <c r="CVS198" s="368"/>
      <c r="CVT198" s="368"/>
      <c r="CVU198" s="368"/>
      <c r="CVV198" s="368"/>
      <c r="CVW198" s="368"/>
      <c r="CVX198" s="368"/>
      <c r="CVY198" s="368"/>
      <c r="CVZ198" s="368"/>
      <c r="CWA198" s="368"/>
      <c r="CWB198" s="368"/>
      <c r="CWC198" s="368"/>
      <c r="CWD198" s="368"/>
      <c r="CWE198" s="368"/>
      <c r="CWF198" s="368"/>
      <c r="CWG198" s="368"/>
      <c r="CWH198" s="368"/>
      <c r="CWI198" s="368"/>
      <c r="CWJ198" s="368"/>
      <c r="CWK198" s="368"/>
      <c r="CWL198" s="368"/>
      <c r="CWM198" s="368"/>
      <c r="CWN198" s="368"/>
      <c r="CWO198" s="368"/>
      <c r="CWP198" s="368"/>
      <c r="CWQ198" s="368"/>
      <c r="CWR198" s="368"/>
      <c r="CWS198" s="368"/>
      <c r="CWT198" s="368"/>
      <c r="CWU198" s="368"/>
      <c r="CWV198" s="368"/>
      <c r="CWW198" s="368"/>
      <c r="CWX198" s="368"/>
      <c r="CWY198" s="368"/>
      <c r="CWZ198" s="368"/>
      <c r="CXA198" s="368"/>
      <c r="CXB198" s="368"/>
      <c r="CXC198" s="368"/>
      <c r="CXD198" s="368"/>
      <c r="CXE198" s="368"/>
      <c r="CXF198" s="368"/>
      <c r="CXG198" s="368"/>
      <c r="CXH198" s="368"/>
      <c r="CXI198" s="368"/>
      <c r="CXJ198" s="368"/>
      <c r="CXK198" s="368"/>
      <c r="CXL198" s="368"/>
      <c r="CXM198" s="368"/>
      <c r="CXN198" s="368"/>
      <c r="CXO198" s="368"/>
      <c r="CXP198" s="368"/>
      <c r="CXQ198" s="368"/>
      <c r="CXR198" s="368"/>
      <c r="CXS198" s="368"/>
      <c r="CXT198" s="368"/>
      <c r="CXU198" s="368"/>
      <c r="CXV198" s="368"/>
      <c r="CXW198" s="368"/>
      <c r="CXX198" s="368"/>
      <c r="CXY198" s="368"/>
      <c r="CXZ198" s="368"/>
      <c r="CYA198" s="368"/>
      <c r="CYB198" s="368"/>
      <c r="CYC198" s="368"/>
      <c r="CYD198" s="368"/>
      <c r="CYE198" s="368"/>
      <c r="CYF198" s="368"/>
      <c r="CYG198" s="368"/>
      <c r="CYH198" s="368"/>
      <c r="CYI198" s="368"/>
      <c r="CYJ198" s="368"/>
      <c r="CYK198" s="368"/>
      <c r="CYL198" s="368"/>
      <c r="CYM198" s="368"/>
      <c r="CYN198" s="368"/>
      <c r="CYO198" s="368"/>
      <c r="CYP198" s="368"/>
      <c r="CYQ198" s="368"/>
      <c r="CYR198" s="368"/>
      <c r="CYS198" s="368"/>
      <c r="CYT198" s="368"/>
      <c r="CYU198" s="368"/>
      <c r="CYV198" s="368"/>
      <c r="CYW198" s="368"/>
      <c r="CYX198" s="368"/>
      <c r="CYY198" s="368"/>
      <c r="CYZ198" s="368"/>
      <c r="CZA198" s="368"/>
      <c r="CZB198" s="368"/>
      <c r="CZC198" s="368"/>
      <c r="CZD198" s="368"/>
      <c r="CZE198" s="368"/>
      <c r="CZF198" s="368"/>
      <c r="CZG198" s="368"/>
      <c r="CZH198" s="368"/>
      <c r="CZI198" s="368"/>
      <c r="CZJ198" s="368"/>
      <c r="CZK198" s="368"/>
      <c r="CZL198" s="368"/>
      <c r="CZM198" s="368"/>
      <c r="CZN198" s="368"/>
      <c r="CZO198" s="368"/>
      <c r="CZP198" s="368"/>
      <c r="CZQ198" s="368"/>
      <c r="CZR198" s="368"/>
      <c r="CZS198" s="368"/>
      <c r="CZT198" s="368"/>
      <c r="CZU198" s="368"/>
      <c r="CZV198" s="368"/>
      <c r="CZW198" s="368"/>
      <c r="CZX198" s="368"/>
      <c r="CZY198" s="368"/>
      <c r="CZZ198" s="368"/>
      <c r="DAA198" s="368"/>
      <c r="DAB198" s="368"/>
      <c r="DAC198" s="368"/>
      <c r="DAD198" s="368"/>
      <c r="DAE198" s="368"/>
      <c r="DAF198" s="368"/>
      <c r="DAG198" s="368"/>
      <c r="DAH198" s="368"/>
      <c r="DAI198" s="368"/>
      <c r="DAJ198" s="368"/>
      <c r="DAK198" s="368"/>
      <c r="DAL198" s="368"/>
      <c r="DAM198" s="368"/>
      <c r="DAN198" s="368"/>
      <c r="DAO198" s="368"/>
      <c r="DAP198" s="368"/>
      <c r="DAQ198" s="368"/>
      <c r="DAR198" s="368"/>
      <c r="DAS198" s="368"/>
      <c r="DAT198" s="368"/>
      <c r="DAU198" s="368"/>
      <c r="DAV198" s="368"/>
      <c r="DAW198" s="368"/>
      <c r="DAX198" s="368"/>
      <c r="DAY198" s="368"/>
      <c r="DAZ198" s="368"/>
      <c r="DBA198" s="368"/>
      <c r="DBB198" s="368"/>
      <c r="DBC198" s="368"/>
      <c r="DBD198" s="368"/>
      <c r="DBE198" s="368"/>
      <c r="DBF198" s="368"/>
      <c r="DBG198" s="368"/>
      <c r="DBH198" s="368"/>
      <c r="DBI198" s="368"/>
      <c r="DBJ198" s="368"/>
      <c r="DBK198" s="368"/>
      <c r="DBL198" s="368"/>
      <c r="DBM198" s="368"/>
      <c r="DBN198" s="368"/>
      <c r="DBO198" s="368"/>
      <c r="DBP198" s="368"/>
      <c r="DBQ198" s="368"/>
      <c r="DBR198" s="368"/>
      <c r="DBS198" s="368"/>
      <c r="DBT198" s="368"/>
      <c r="DBU198" s="368"/>
      <c r="DBV198" s="368"/>
      <c r="DBW198" s="368"/>
      <c r="DBX198" s="368"/>
      <c r="DBY198" s="368"/>
      <c r="DBZ198" s="368"/>
      <c r="DCA198" s="368"/>
      <c r="DCB198" s="368"/>
      <c r="DCC198" s="368"/>
      <c r="DCD198" s="368"/>
      <c r="DCE198" s="368"/>
      <c r="DCF198" s="368"/>
      <c r="DCG198" s="368"/>
      <c r="DCH198" s="368"/>
      <c r="DCI198" s="368"/>
      <c r="DCJ198" s="368"/>
      <c r="DCK198" s="368"/>
      <c r="DCL198" s="368"/>
      <c r="DCM198" s="368"/>
      <c r="DCN198" s="368"/>
      <c r="DCO198" s="368"/>
      <c r="DCP198" s="368"/>
      <c r="DCQ198" s="368"/>
      <c r="DCR198" s="368"/>
      <c r="DCS198" s="368"/>
      <c r="DCT198" s="368"/>
      <c r="DCU198" s="368"/>
      <c r="DCV198" s="368"/>
      <c r="DCW198" s="368"/>
      <c r="DCX198" s="368"/>
      <c r="DCY198" s="368"/>
      <c r="DCZ198" s="368"/>
      <c r="DDA198" s="368"/>
      <c r="DDB198" s="368"/>
      <c r="DDC198" s="368"/>
      <c r="DDD198" s="368"/>
      <c r="DDE198" s="368"/>
      <c r="DDF198" s="368"/>
      <c r="DDG198" s="368"/>
      <c r="DDH198" s="368"/>
      <c r="DDI198" s="368"/>
      <c r="DDJ198" s="368"/>
      <c r="DDK198" s="368"/>
      <c r="DDL198" s="368"/>
      <c r="DDM198" s="368"/>
      <c r="DDN198" s="368"/>
      <c r="DDO198" s="368"/>
      <c r="DDP198" s="368"/>
      <c r="DDQ198" s="368"/>
      <c r="DDR198" s="368"/>
      <c r="DDS198" s="368"/>
      <c r="DDT198" s="368"/>
      <c r="DDU198" s="368"/>
      <c r="DDV198" s="368"/>
      <c r="DDW198" s="368"/>
      <c r="DDX198" s="368"/>
      <c r="DDY198" s="368"/>
      <c r="DDZ198" s="368"/>
      <c r="DEA198" s="368"/>
      <c r="DEB198" s="368"/>
      <c r="DEC198" s="368"/>
      <c r="DED198" s="368"/>
      <c r="DEE198" s="368"/>
      <c r="DEF198" s="368"/>
      <c r="DEG198" s="368"/>
      <c r="DEH198" s="368"/>
      <c r="DEI198" s="368"/>
      <c r="DEJ198" s="368"/>
      <c r="DEK198" s="368"/>
      <c r="DEL198" s="368"/>
      <c r="DEM198" s="368"/>
      <c r="DEN198" s="368"/>
      <c r="DEO198" s="368"/>
      <c r="DEP198" s="368"/>
      <c r="DEQ198" s="368"/>
      <c r="DER198" s="368"/>
      <c r="DES198" s="368"/>
      <c r="DET198" s="368"/>
      <c r="DEU198" s="368"/>
      <c r="DEV198" s="368"/>
      <c r="DEW198" s="368"/>
      <c r="DEX198" s="368"/>
      <c r="DEY198" s="368"/>
      <c r="DEZ198" s="368"/>
      <c r="DFA198" s="368"/>
      <c r="DFB198" s="368"/>
      <c r="DFC198" s="368"/>
      <c r="DFD198" s="368"/>
      <c r="DFE198" s="368"/>
      <c r="DFF198" s="368"/>
      <c r="DFG198" s="368"/>
      <c r="DFH198" s="368"/>
      <c r="DFI198" s="368"/>
      <c r="DFJ198" s="368"/>
      <c r="DFK198" s="368"/>
      <c r="DFL198" s="368"/>
      <c r="DFM198" s="368"/>
      <c r="DFN198" s="368"/>
      <c r="DFO198" s="368"/>
      <c r="DFP198" s="368"/>
      <c r="DFQ198" s="368"/>
      <c r="DFR198" s="368"/>
      <c r="DFS198" s="368"/>
      <c r="DFT198" s="368"/>
      <c r="DFU198" s="368"/>
      <c r="DFV198" s="368"/>
      <c r="DFW198" s="368"/>
      <c r="DFX198" s="368"/>
      <c r="DFY198" s="368"/>
      <c r="DFZ198" s="368"/>
      <c r="DGA198" s="368"/>
      <c r="DGB198" s="368"/>
      <c r="DGC198" s="368"/>
      <c r="DGD198" s="368"/>
      <c r="DGE198" s="368"/>
      <c r="DGF198" s="368"/>
      <c r="DGG198" s="368"/>
      <c r="DGH198" s="368"/>
      <c r="DGI198" s="368"/>
      <c r="DGJ198" s="368"/>
      <c r="DGK198" s="368"/>
      <c r="DGL198" s="368"/>
      <c r="DGM198" s="368"/>
      <c r="DGN198" s="368"/>
      <c r="DGO198" s="368"/>
      <c r="DGP198" s="368"/>
      <c r="DGQ198" s="368"/>
      <c r="DGR198" s="368"/>
      <c r="DGS198" s="368"/>
      <c r="DGT198" s="368"/>
      <c r="DGU198" s="368"/>
      <c r="DGV198" s="368"/>
      <c r="DGW198" s="368"/>
      <c r="DGX198" s="368"/>
      <c r="DGY198" s="368"/>
      <c r="DGZ198" s="368"/>
      <c r="DHA198" s="368"/>
      <c r="DHB198" s="368"/>
      <c r="DHC198" s="368"/>
      <c r="DHD198" s="368"/>
      <c r="DHE198" s="368"/>
      <c r="DHF198" s="368"/>
      <c r="DHG198" s="368"/>
      <c r="DHH198" s="368"/>
      <c r="DHI198" s="368"/>
      <c r="DHJ198" s="368"/>
      <c r="DHK198" s="368"/>
      <c r="DHL198" s="368"/>
      <c r="DHM198" s="368"/>
      <c r="DHN198" s="368"/>
      <c r="DHO198" s="368"/>
      <c r="DHP198" s="368"/>
      <c r="DHQ198" s="368"/>
      <c r="DHR198" s="368"/>
      <c r="DHS198" s="368"/>
      <c r="DHT198" s="368"/>
      <c r="DHU198" s="368"/>
      <c r="DHV198" s="368"/>
      <c r="DHW198" s="368"/>
      <c r="DHX198" s="368"/>
      <c r="DHY198" s="368"/>
      <c r="DHZ198" s="368"/>
      <c r="DIA198" s="368"/>
      <c r="DIB198" s="368"/>
      <c r="DIC198" s="368"/>
      <c r="DID198" s="368"/>
      <c r="DIE198" s="368"/>
      <c r="DIF198" s="368"/>
      <c r="DIG198" s="368"/>
      <c r="DIH198" s="368"/>
      <c r="DII198" s="368"/>
      <c r="DIJ198" s="368"/>
      <c r="DIK198" s="368"/>
      <c r="DIL198" s="368"/>
      <c r="DIM198" s="368"/>
      <c r="DIN198" s="368"/>
      <c r="DIO198" s="368"/>
      <c r="DIP198" s="368"/>
      <c r="DIQ198" s="368"/>
      <c r="DIR198" s="368"/>
      <c r="DIS198" s="368"/>
      <c r="DIT198" s="368"/>
      <c r="DIU198" s="368"/>
      <c r="DIV198" s="368"/>
      <c r="DIW198" s="368"/>
      <c r="DIX198" s="368"/>
      <c r="DIY198" s="368"/>
      <c r="DIZ198" s="368"/>
      <c r="DJA198" s="368"/>
      <c r="DJB198" s="368"/>
      <c r="DJC198" s="368"/>
      <c r="DJD198" s="368"/>
      <c r="DJE198" s="368"/>
      <c r="DJF198" s="368"/>
      <c r="DJG198" s="368"/>
      <c r="DJH198" s="368"/>
      <c r="DJI198" s="368"/>
      <c r="DJJ198" s="368"/>
      <c r="DJK198" s="368"/>
      <c r="DJL198" s="368"/>
      <c r="DJM198" s="368"/>
      <c r="DJN198" s="368"/>
      <c r="DJO198" s="368"/>
      <c r="DJP198" s="368"/>
      <c r="DJQ198" s="368"/>
      <c r="DJR198" s="368"/>
      <c r="DJS198" s="368"/>
      <c r="DJT198" s="368"/>
      <c r="DJU198" s="368"/>
      <c r="DJV198" s="368"/>
      <c r="DJW198" s="368"/>
      <c r="DJX198" s="368"/>
      <c r="DJY198" s="368"/>
      <c r="DJZ198" s="368"/>
      <c r="DKA198" s="368"/>
      <c r="DKB198" s="368"/>
      <c r="DKC198" s="368"/>
      <c r="DKD198" s="368"/>
      <c r="DKE198" s="368"/>
      <c r="DKF198" s="368"/>
      <c r="DKG198" s="368"/>
      <c r="DKH198" s="368"/>
      <c r="DKI198" s="368"/>
      <c r="DKJ198" s="368"/>
      <c r="DKK198" s="368"/>
      <c r="DKL198" s="368"/>
      <c r="DKM198" s="368"/>
      <c r="DKN198" s="368"/>
      <c r="DKO198" s="368"/>
      <c r="DKP198" s="368"/>
      <c r="DKQ198" s="368"/>
      <c r="DKR198" s="368"/>
      <c r="DKS198" s="368"/>
      <c r="DKT198" s="368"/>
      <c r="DKU198" s="368"/>
      <c r="DKV198" s="368"/>
      <c r="DKW198" s="368"/>
      <c r="DKX198" s="368"/>
      <c r="DKY198" s="368"/>
      <c r="DKZ198" s="368"/>
      <c r="DLA198" s="368"/>
      <c r="DLB198" s="368"/>
      <c r="DLC198" s="368"/>
      <c r="DLD198" s="368"/>
      <c r="DLE198" s="368"/>
      <c r="DLF198" s="368"/>
      <c r="DLG198" s="368"/>
      <c r="DLH198" s="368"/>
      <c r="DLI198" s="368"/>
      <c r="DLJ198" s="368"/>
      <c r="DLK198" s="368"/>
      <c r="DLL198" s="368"/>
      <c r="DLM198" s="368"/>
      <c r="DLN198" s="368"/>
      <c r="DLO198" s="368"/>
      <c r="DLP198" s="368"/>
      <c r="DLQ198" s="368"/>
      <c r="DLR198" s="368"/>
      <c r="DLS198" s="368"/>
      <c r="DLT198" s="368"/>
      <c r="DLU198" s="368"/>
      <c r="DLV198" s="368"/>
      <c r="DLW198" s="368"/>
      <c r="DLX198" s="368"/>
      <c r="DLY198" s="368"/>
      <c r="DLZ198" s="368"/>
      <c r="DMA198" s="368"/>
      <c r="DMB198" s="368"/>
      <c r="DMC198" s="368"/>
      <c r="DMD198" s="368"/>
      <c r="DME198" s="368"/>
      <c r="DMF198" s="368"/>
      <c r="DMG198" s="368"/>
      <c r="DMH198" s="368"/>
      <c r="DMI198" s="368"/>
      <c r="DMJ198" s="368"/>
      <c r="DMK198" s="368"/>
      <c r="DML198" s="368"/>
      <c r="DMM198" s="368"/>
      <c r="DMN198" s="368"/>
      <c r="DMO198" s="368"/>
      <c r="DMP198" s="368"/>
      <c r="DMQ198" s="368"/>
      <c r="DMR198" s="368"/>
      <c r="DMS198" s="368"/>
      <c r="DMT198" s="368"/>
      <c r="DMU198" s="368"/>
      <c r="DMV198" s="368"/>
      <c r="DMW198" s="368"/>
      <c r="DMX198" s="368"/>
      <c r="DMY198" s="368"/>
      <c r="DMZ198" s="368"/>
      <c r="DNA198" s="368"/>
      <c r="DNB198" s="368"/>
      <c r="DNC198" s="368"/>
      <c r="DND198" s="368"/>
      <c r="DNE198" s="368"/>
      <c r="DNF198" s="368"/>
      <c r="DNG198" s="368"/>
      <c r="DNH198" s="368"/>
      <c r="DNI198" s="368"/>
      <c r="DNJ198" s="368"/>
      <c r="DNK198" s="368"/>
      <c r="DNL198" s="368"/>
      <c r="DNM198" s="368"/>
      <c r="DNN198" s="368"/>
      <c r="DNO198" s="368"/>
      <c r="DNP198" s="368"/>
      <c r="DNQ198" s="368"/>
      <c r="DNR198" s="368"/>
      <c r="DNS198" s="368"/>
      <c r="DNT198" s="368"/>
      <c r="DNU198" s="368"/>
      <c r="DNV198" s="368"/>
      <c r="DNW198" s="368"/>
      <c r="DNX198" s="368"/>
      <c r="DNY198" s="368"/>
      <c r="DNZ198" s="368"/>
      <c r="DOA198" s="368"/>
      <c r="DOB198" s="368"/>
      <c r="DOC198" s="368"/>
      <c r="DOD198" s="368"/>
      <c r="DOE198" s="368"/>
      <c r="DOF198" s="368"/>
      <c r="DOG198" s="368"/>
      <c r="DOH198" s="368"/>
      <c r="DOI198" s="368"/>
      <c r="DOJ198" s="368"/>
      <c r="DOK198" s="368"/>
      <c r="DOL198" s="368"/>
      <c r="DOM198" s="368"/>
      <c r="DON198" s="368"/>
      <c r="DOO198" s="368"/>
      <c r="DOP198" s="368"/>
      <c r="DOQ198" s="368"/>
      <c r="DOR198" s="368"/>
      <c r="DOS198" s="368"/>
      <c r="DOT198" s="368"/>
      <c r="DOU198" s="368"/>
      <c r="DOV198" s="368"/>
      <c r="DOW198" s="368"/>
      <c r="DOX198" s="368"/>
      <c r="DOY198" s="368"/>
      <c r="DOZ198" s="368"/>
      <c r="DPA198" s="368"/>
      <c r="DPB198" s="368"/>
      <c r="DPC198" s="368"/>
      <c r="DPD198" s="368"/>
      <c r="DPE198" s="368"/>
      <c r="DPF198" s="368"/>
      <c r="DPG198" s="368"/>
      <c r="DPH198" s="368"/>
      <c r="DPI198" s="368"/>
      <c r="DPJ198" s="368"/>
      <c r="DPK198" s="368"/>
      <c r="DPL198" s="368"/>
      <c r="DPM198" s="368"/>
      <c r="DPN198" s="368"/>
      <c r="DPO198" s="368"/>
      <c r="DPP198" s="368"/>
      <c r="DPQ198" s="368"/>
      <c r="DPR198" s="368"/>
      <c r="DPS198" s="368"/>
      <c r="DPT198" s="368"/>
      <c r="DPU198" s="368"/>
      <c r="DPV198" s="368"/>
      <c r="DPW198" s="368"/>
      <c r="DPX198" s="368"/>
      <c r="DPY198" s="368"/>
      <c r="DPZ198" s="368"/>
      <c r="DQA198" s="368"/>
      <c r="DQB198" s="368"/>
      <c r="DQC198" s="368"/>
      <c r="DQD198" s="368"/>
      <c r="DQE198" s="368"/>
      <c r="DQF198" s="368"/>
      <c r="DQG198" s="368"/>
      <c r="DQH198" s="368"/>
      <c r="DQI198" s="368"/>
      <c r="DQJ198" s="368"/>
      <c r="DQK198" s="368"/>
      <c r="DQL198" s="368"/>
      <c r="DQM198" s="368"/>
      <c r="DQN198" s="368"/>
      <c r="DQO198" s="368"/>
      <c r="DQP198" s="368"/>
      <c r="DQQ198" s="368"/>
      <c r="DQR198" s="368"/>
      <c r="DQS198" s="368"/>
      <c r="DQT198" s="368"/>
      <c r="DQU198" s="368"/>
      <c r="DQV198" s="368"/>
      <c r="DQW198" s="368"/>
      <c r="DQX198" s="368"/>
      <c r="DQY198" s="368"/>
      <c r="DQZ198" s="368"/>
      <c r="DRA198" s="368"/>
      <c r="DRB198" s="368"/>
      <c r="DRC198" s="368"/>
      <c r="DRD198" s="368"/>
      <c r="DRE198" s="368"/>
      <c r="DRF198" s="368"/>
      <c r="DRG198" s="368"/>
      <c r="DRH198" s="368"/>
      <c r="DRI198" s="368"/>
      <c r="DRJ198" s="368"/>
      <c r="DRK198" s="368"/>
      <c r="DRL198" s="368"/>
      <c r="DRM198" s="368"/>
      <c r="DRN198" s="368"/>
      <c r="DRO198" s="368"/>
      <c r="DRP198" s="368"/>
      <c r="DRQ198" s="368"/>
      <c r="DRR198" s="368"/>
      <c r="DRS198" s="368"/>
      <c r="DRT198" s="368"/>
      <c r="DRU198" s="368"/>
      <c r="DRV198" s="368"/>
      <c r="DRW198" s="368"/>
      <c r="DRX198" s="368"/>
      <c r="DRY198" s="368"/>
      <c r="DRZ198" s="368"/>
      <c r="DSA198" s="368"/>
      <c r="DSB198" s="368"/>
      <c r="DSC198" s="368"/>
      <c r="DSD198" s="368"/>
      <c r="DSE198" s="368"/>
      <c r="DSF198" s="368"/>
      <c r="DSG198" s="368"/>
      <c r="DSH198" s="368"/>
      <c r="DSI198" s="368"/>
      <c r="DSJ198" s="368"/>
      <c r="DSK198" s="368"/>
      <c r="DSL198" s="368"/>
      <c r="DSM198" s="368"/>
      <c r="DSN198" s="368"/>
      <c r="DSO198" s="368"/>
      <c r="DSP198" s="368"/>
      <c r="DSQ198" s="368"/>
      <c r="DSR198" s="368"/>
      <c r="DSS198" s="368"/>
      <c r="DST198" s="368"/>
      <c r="DSU198" s="368"/>
      <c r="DSV198" s="368"/>
      <c r="DSW198" s="368"/>
      <c r="DSX198" s="368"/>
      <c r="DSY198" s="368"/>
      <c r="DSZ198" s="368"/>
      <c r="DTA198" s="368"/>
      <c r="DTB198" s="368"/>
      <c r="DTC198" s="368"/>
      <c r="DTD198" s="368"/>
      <c r="DTE198" s="368"/>
      <c r="DTF198" s="368"/>
      <c r="DTG198" s="368"/>
      <c r="DTH198" s="368"/>
      <c r="DTI198" s="368"/>
      <c r="DTJ198" s="368"/>
      <c r="DTK198" s="368"/>
      <c r="DTL198" s="368"/>
      <c r="DTM198" s="368"/>
      <c r="DTN198" s="368"/>
      <c r="DTO198" s="368"/>
      <c r="DTP198" s="368"/>
      <c r="DTQ198" s="368"/>
      <c r="DTR198" s="368"/>
      <c r="DTS198" s="368"/>
      <c r="DTT198" s="368"/>
      <c r="DTU198" s="368"/>
      <c r="DTV198" s="368"/>
      <c r="DTW198" s="368"/>
      <c r="DTX198" s="368"/>
      <c r="DTY198" s="368"/>
      <c r="DTZ198" s="368"/>
      <c r="DUA198" s="368"/>
      <c r="DUB198" s="368"/>
      <c r="DUC198" s="368"/>
      <c r="DUD198" s="368"/>
      <c r="DUE198" s="368"/>
      <c r="DUF198" s="368"/>
      <c r="DUG198" s="368"/>
      <c r="DUH198" s="368"/>
      <c r="DUI198" s="368"/>
      <c r="DUJ198" s="368"/>
      <c r="DUK198" s="368"/>
      <c r="DUL198" s="368"/>
      <c r="DUM198" s="368"/>
      <c r="DUN198" s="368"/>
      <c r="DUO198" s="368"/>
      <c r="DUP198" s="368"/>
      <c r="DUQ198" s="368"/>
      <c r="DUR198" s="368"/>
      <c r="DUS198" s="368"/>
      <c r="DUT198" s="368"/>
      <c r="DUU198" s="368"/>
      <c r="DUV198" s="368"/>
      <c r="DUW198" s="368"/>
      <c r="DUX198" s="368"/>
      <c r="DUY198" s="368"/>
      <c r="DUZ198" s="368"/>
      <c r="DVA198" s="368"/>
      <c r="DVB198" s="368"/>
      <c r="DVC198" s="368"/>
      <c r="DVD198" s="368"/>
      <c r="DVE198" s="368"/>
      <c r="DVF198" s="368"/>
      <c r="DVG198" s="368"/>
      <c r="DVH198" s="368"/>
      <c r="DVI198" s="368"/>
      <c r="DVJ198" s="368"/>
      <c r="DVK198" s="368"/>
      <c r="DVL198" s="368"/>
      <c r="DVM198" s="368"/>
      <c r="DVN198" s="368"/>
      <c r="DVO198" s="368"/>
      <c r="DVP198" s="368"/>
      <c r="DVQ198" s="368"/>
      <c r="DVR198" s="368"/>
      <c r="DVS198" s="368"/>
      <c r="DVT198" s="368"/>
      <c r="DVU198" s="368"/>
      <c r="DVV198" s="368"/>
      <c r="DVW198" s="368"/>
      <c r="DVX198" s="368"/>
      <c r="DVY198" s="368"/>
      <c r="DVZ198" s="368"/>
      <c r="DWA198" s="368"/>
      <c r="DWB198" s="368"/>
      <c r="DWC198" s="368"/>
      <c r="DWD198" s="368"/>
      <c r="DWE198" s="368"/>
      <c r="DWF198" s="368"/>
      <c r="DWG198" s="368"/>
      <c r="DWH198" s="368"/>
      <c r="DWI198" s="368"/>
      <c r="DWJ198" s="368"/>
      <c r="DWK198" s="368"/>
      <c r="DWL198" s="368"/>
      <c r="DWM198" s="368"/>
      <c r="DWN198" s="368"/>
      <c r="DWO198" s="368"/>
      <c r="DWP198" s="368"/>
      <c r="DWQ198" s="368"/>
      <c r="DWR198" s="368"/>
      <c r="DWS198" s="368"/>
      <c r="DWT198" s="368"/>
      <c r="DWU198" s="368"/>
      <c r="DWV198" s="368"/>
      <c r="DWW198" s="368"/>
      <c r="DWX198" s="368"/>
      <c r="DWY198" s="368"/>
      <c r="DWZ198" s="368"/>
      <c r="DXA198" s="368"/>
      <c r="DXB198" s="368"/>
      <c r="DXC198" s="368"/>
      <c r="DXD198" s="368"/>
      <c r="DXE198" s="368"/>
      <c r="DXF198" s="368"/>
      <c r="DXG198" s="368"/>
      <c r="DXH198" s="368"/>
      <c r="DXI198" s="368"/>
      <c r="DXJ198" s="368"/>
      <c r="DXK198" s="368"/>
      <c r="DXL198" s="368"/>
      <c r="DXM198" s="368"/>
      <c r="DXN198" s="368"/>
      <c r="DXO198" s="368"/>
      <c r="DXP198" s="368"/>
      <c r="DXQ198" s="368"/>
      <c r="DXR198" s="368"/>
      <c r="DXS198" s="368"/>
      <c r="DXT198" s="368"/>
      <c r="DXU198" s="368"/>
      <c r="DXV198" s="368"/>
      <c r="DXW198" s="368"/>
      <c r="DXX198" s="368"/>
      <c r="DXY198" s="368"/>
      <c r="DXZ198" s="368"/>
      <c r="DYA198" s="368"/>
      <c r="DYB198" s="368"/>
      <c r="DYC198" s="368"/>
      <c r="DYD198" s="368"/>
      <c r="DYE198" s="368"/>
      <c r="DYF198" s="368"/>
      <c r="DYG198" s="368"/>
      <c r="DYH198" s="368"/>
      <c r="DYI198" s="368"/>
      <c r="DYJ198" s="368"/>
      <c r="DYK198" s="368"/>
      <c r="DYL198" s="368"/>
      <c r="DYM198" s="368"/>
      <c r="DYN198" s="368"/>
      <c r="DYO198" s="368"/>
      <c r="DYP198" s="368"/>
      <c r="DYQ198" s="368"/>
      <c r="DYR198" s="368"/>
      <c r="DYS198" s="368"/>
      <c r="DYT198" s="368"/>
      <c r="DYU198" s="368"/>
      <c r="DYV198" s="368"/>
      <c r="DYW198" s="368"/>
      <c r="DYX198" s="368"/>
      <c r="DYY198" s="368"/>
      <c r="DYZ198" s="368"/>
      <c r="DZA198" s="368"/>
      <c r="DZB198" s="368"/>
      <c r="DZC198" s="368"/>
      <c r="DZD198" s="368"/>
      <c r="DZE198" s="368"/>
      <c r="DZF198" s="368"/>
      <c r="DZG198" s="368"/>
      <c r="DZH198" s="368"/>
      <c r="DZI198" s="368"/>
      <c r="DZJ198" s="368"/>
      <c r="DZK198" s="368"/>
      <c r="DZL198" s="368"/>
      <c r="DZM198" s="368"/>
      <c r="DZN198" s="368"/>
      <c r="DZO198" s="368"/>
      <c r="DZP198" s="368"/>
      <c r="DZQ198" s="368"/>
      <c r="DZR198" s="368"/>
      <c r="DZS198" s="368"/>
      <c r="DZT198" s="368"/>
      <c r="DZU198" s="368"/>
      <c r="DZV198" s="368"/>
      <c r="DZW198" s="368"/>
      <c r="DZX198" s="368"/>
      <c r="DZY198" s="368"/>
      <c r="DZZ198" s="368"/>
      <c r="EAA198" s="368"/>
      <c r="EAB198" s="368"/>
      <c r="EAC198" s="368"/>
      <c r="EAD198" s="368"/>
      <c r="EAE198" s="368"/>
      <c r="EAF198" s="368"/>
      <c r="EAG198" s="368"/>
      <c r="EAH198" s="368"/>
      <c r="EAI198" s="368"/>
      <c r="EAJ198" s="368"/>
      <c r="EAK198" s="368"/>
      <c r="EAL198" s="368"/>
      <c r="EAM198" s="368"/>
      <c r="EAN198" s="368"/>
      <c r="EAO198" s="368"/>
      <c r="EAP198" s="368"/>
      <c r="EAQ198" s="368"/>
      <c r="EAR198" s="368"/>
      <c r="EAS198" s="368"/>
      <c r="EAT198" s="368"/>
      <c r="EAU198" s="368"/>
      <c r="EAV198" s="368"/>
      <c r="EAW198" s="368"/>
      <c r="EAX198" s="368"/>
      <c r="EAY198" s="368"/>
      <c r="EAZ198" s="368"/>
      <c r="EBA198" s="368"/>
      <c r="EBB198" s="368"/>
      <c r="EBC198" s="368"/>
      <c r="EBD198" s="368"/>
      <c r="EBE198" s="368"/>
      <c r="EBF198" s="368"/>
      <c r="EBG198" s="368"/>
      <c r="EBH198" s="368"/>
      <c r="EBI198" s="368"/>
      <c r="EBJ198" s="368"/>
      <c r="EBK198" s="368"/>
      <c r="EBL198" s="368"/>
      <c r="EBM198" s="368"/>
      <c r="EBN198" s="368"/>
      <c r="EBO198" s="368"/>
      <c r="EBP198" s="368"/>
      <c r="EBQ198" s="368"/>
      <c r="EBR198" s="368"/>
      <c r="EBS198" s="368"/>
      <c r="EBT198" s="368"/>
      <c r="EBU198" s="368"/>
      <c r="EBV198" s="368"/>
      <c r="EBW198" s="368"/>
      <c r="EBX198" s="368"/>
      <c r="EBY198" s="368"/>
      <c r="EBZ198" s="368"/>
      <c r="ECA198" s="368"/>
      <c r="ECB198" s="368"/>
      <c r="ECC198" s="368"/>
      <c r="ECD198" s="368"/>
      <c r="ECE198" s="368"/>
      <c r="ECF198" s="368"/>
      <c r="ECG198" s="368"/>
      <c r="ECH198" s="368"/>
      <c r="ECI198" s="368"/>
      <c r="ECJ198" s="368"/>
      <c r="ECK198" s="368"/>
      <c r="ECL198" s="368"/>
      <c r="ECM198" s="368"/>
      <c r="ECN198" s="368"/>
      <c r="ECO198" s="368"/>
      <c r="ECP198" s="368"/>
      <c r="ECQ198" s="368"/>
      <c r="ECR198" s="368"/>
      <c r="ECS198" s="368"/>
      <c r="ECT198" s="368"/>
      <c r="ECU198" s="368"/>
      <c r="ECV198" s="368"/>
      <c r="ECW198" s="368"/>
      <c r="ECX198" s="368"/>
      <c r="ECY198" s="368"/>
      <c r="ECZ198" s="368"/>
      <c r="EDA198" s="368"/>
      <c r="EDB198" s="368"/>
      <c r="EDC198" s="368"/>
      <c r="EDD198" s="368"/>
      <c r="EDE198" s="368"/>
      <c r="EDF198" s="368"/>
      <c r="EDG198" s="368"/>
      <c r="EDH198" s="368"/>
      <c r="EDI198" s="368"/>
      <c r="EDJ198" s="368"/>
      <c r="EDK198" s="368"/>
      <c r="EDL198" s="368"/>
      <c r="EDM198" s="368"/>
      <c r="EDN198" s="368"/>
      <c r="EDO198" s="368"/>
      <c r="EDP198" s="368"/>
      <c r="EDQ198" s="368"/>
      <c r="EDR198" s="368"/>
      <c r="EDS198" s="368"/>
      <c r="EDT198" s="368"/>
      <c r="EDU198" s="368"/>
      <c r="EDV198" s="368"/>
      <c r="EDW198" s="368"/>
      <c r="EDX198" s="368"/>
      <c r="EDY198" s="368"/>
      <c r="EDZ198" s="368"/>
      <c r="EEA198" s="368"/>
      <c r="EEB198" s="368"/>
      <c r="EEC198" s="368"/>
      <c r="EED198" s="368"/>
      <c r="EEE198" s="368"/>
      <c r="EEF198" s="368"/>
      <c r="EEG198" s="368"/>
      <c r="EEH198" s="368"/>
      <c r="EEI198" s="368"/>
      <c r="EEJ198" s="368"/>
      <c r="EEK198" s="368"/>
      <c r="EEL198" s="368"/>
      <c r="EEM198" s="368"/>
      <c r="EEN198" s="368"/>
      <c r="EEO198" s="368"/>
      <c r="EEP198" s="368"/>
      <c r="EEQ198" s="368"/>
      <c r="EER198" s="368"/>
      <c r="EES198" s="368"/>
      <c r="EET198" s="368"/>
      <c r="EEU198" s="368"/>
      <c r="EEV198" s="368"/>
      <c r="EEW198" s="368"/>
      <c r="EEX198" s="368"/>
      <c r="EEY198" s="368"/>
      <c r="EEZ198" s="368"/>
      <c r="EFA198" s="368"/>
      <c r="EFB198" s="368"/>
      <c r="EFC198" s="368"/>
      <c r="EFD198" s="368"/>
      <c r="EFE198" s="368"/>
      <c r="EFF198" s="368"/>
      <c r="EFG198" s="368"/>
      <c r="EFH198" s="368"/>
      <c r="EFI198" s="368"/>
      <c r="EFJ198" s="368"/>
      <c r="EFK198" s="368"/>
      <c r="EFL198" s="368"/>
      <c r="EFM198" s="368"/>
      <c r="EFN198" s="368"/>
      <c r="EFO198" s="368"/>
      <c r="EFP198" s="368"/>
      <c r="EFQ198" s="368"/>
      <c r="EFR198" s="368"/>
      <c r="EFS198" s="368"/>
      <c r="EFT198" s="368"/>
      <c r="EFU198" s="368"/>
      <c r="EFV198" s="368"/>
      <c r="EFW198" s="368"/>
      <c r="EFX198" s="368"/>
      <c r="EFY198" s="368"/>
      <c r="EFZ198" s="368"/>
      <c r="EGA198" s="368"/>
      <c r="EGB198" s="368"/>
      <c r="EGC198" s="368"/>
      <c r="EGD198" s="368"/>
      <c r="EGE198" s="368"/>
      <c r="EGF198" s="368"/>
      <c r="EGG198" s="368"/>
      <c r="EGH198" s="368"/>
      <c r="EGI198" s="368"/>
      <c r="EGJ198" s="368"/>
      <c r="EGK198" s="368"/>
      <c r="EGL198" s="368"/>
      <c r="EGM198" s="368"/>
      <c r="EGN198" s="368"/>
      <c r="EGO198" s="368"/>
      <c r="EGP198" s="368"/>
      <c r="EGQ198" s="368"/>
      <c r="EGR198" s="368"/>
      <c r="EGS198" s="368"/>
      <c r="EGT198" s="368"/>
      <c r="EGU198" s="368"/>
      <c r="EGV198" s="368"/>
      <c r="EGW198" s="368"/>
      <c r="EGX198" s="368"/>
      <c r="EGY198" s="368"/>
      <c r="EGZ198" s="368"/>
      <c r="EHA198" s="368"/>
      <c r="EHB198" s="368"/>
      <c r="EHC198" s="368"/>
      <c r="EHD198" s="368"/>
      <c r="EHE198" s="368"/>
      <c r="EHF198" s="368"/>
      <c r="EHG198" s="368"/>
      <c r="EHH198" s="368"/>
      <c r="EHI198" s="368"/>
      <c r="EHJ198" s="368"/>
      <c r="EHK198" s="368"/>
      <c r="EHL198" s="368"/>
      <c r="EHM198" s="368"/>
      <c r="EHN198" s="368"/>
      <c r="EHO198" s="368"/>
      <c r="EHP198" s="368"/>
      <c r="EHQ198" s="368"/>
      <c r="EHR198" s="368"/>
      <c r="EHS198" s="368"/>
      <c r="EHT198" s="368"/>
      <c r="EHU198" s="368"/>
      <c r="EHV198" s="368"/>
      <c r="EHW198" s="368"/>
      <c r="EHX198" s="368"/>
      <c r="EHY198" s="368"/>
      <c r="EHZ198" s="368"/>
      <c r="EIA198" s="368"/>
      <c r="EIB198" s="368"/>
      <c r="EIC198" s="368"/>
      <c r="EID198" s="368"/>
      <c r="EIE198" s="368"/>
      <c r="EIF198" s="368"/>
      <c r="EIG198" s="368"/>
      <c r="EIH198" s="368"/>
      <c r="EII198" s="368"/>
      <c r="EIJ198" s="368"/>
      <c r="EIK198" s="368"/>
      <c r="EIL198" s="368"/>
      <c r="EIM198" s="368"/>
      <c r="EIN198" s="368"/>
      <c r="EIO198" s="368"/>
      <c r="EIP198" s="368"/>
      <c r="EIQ198" s="368"/>
      <c r="EIR198" s="368"/>
      <c r="EIS198" s="368"/>
      <c r="EIT198" s="368"/>
      <c r="EIU198" s="368"/>
      <c r="EIV198" s="368"/>
      <c r="EIW198" s="368"/>
      <c r="EIX198" s="368"/>
      <c r="EIY198" s="368"/>
      <c r="EIZ198" s="368"/>
      <c r="EJA198" s="368"/>
      <c r="EJB198" s="368"/>
      <c r="EJC198" s="368"/>
      <c r="EJD198" s="368"/>
      <c r="EJE198" s="368"/>
      <c r="EJF198" s="368"/>
      <c r="EJG198" s="368"/>
      <c r="EJH198" s="368"/>
      <c r="EJI198" s="368"/>
      <c r="EJJ198" s="368"/>
      <c r="EJK198" s="368"/>
      <c r="EJL198" s="368"/>
      <c r="EJM198" s="368"/>
      <c r="EJN198" s="368"/>
      <c r="EJO198" s="368"/>
      <c r="EJP198" s="368"/>
      <c r="EJQ198" s="368"/>
      <c r="EJR198" s="368"/>
      <c r="EJS198" s="368"/>
      <c r="EJT198" s="368"/>
      <c r="EJU198" s="368"/>
      <c r="EJV198" s="368"/>
      <c r="EJW198" s="368"/>
      <c r="EJX198" s="368"/>
      <c r="EJY198" s="368"/>
      <c r="EJZ198" s="368"/>
      <c r="EKA198" s="368"/>
      <c r="EKB198" s="368"/>
      <c r="EKC198" s="368"/>
      <c r="EKD198" s="368"/>
      <c r="EKE198" s="368"/>
      <c r="EKF198" s="368"/>
      <c r="EKG198" s="368"/>
      <c r="EKH198" s="368"/>
      <c r="EKI198" s="368"/>
      <c r="EKJ198" s="368"/>
      <c r="EKK198" s="368"/>
      <c r="EKL198" s="368"/>
      <c r="EKM198" s="368"/>
      <c r="EKN198" s="368"/>
      <c r="EKO198" s="368"/>
      <c r="EKP198" s="368"/>
      <c r="EKQ198" s="368"/>
      <c r="EKR198" s="368"/>
      <c r="EKS198" s="368"/>
      <c r="EKT198" s="368"/>
      <c r="EKU198" s="368"/>
      <c r="EKV198" s="368"/>
      <c r="EKW198" s="368"/>
      <c r="EKX198" s="368"/>
      <c r="EKY198" s="368"/>
      <c r="EKZ198" s="368"/>
      <c r="ELA198" s="368"/>
      <c r="ELB198" s="368"/>
      <c r="ELC198" s="368"/>
      <c r="ELD198" s="368"/>
      <c r="ELE198" s="368"/>
      <c r="ELF198" s="368"/>
      <c r="ELG198" s="368"/>
      <c r="ELH198" s="368"/>
      <c r="ELI198" s="368"/>
      <c r="ELJ198" s="368"/>
      <c r="ELK198" s="368"/>
      <c r="ELL198" s="368"/>
      <c r="ELM198" s="368"/>
      <c r="ELN198" s="368"/>
      <c r="ELO198" s="368"/>
      <c r="ELP198" s="368"/>
      <c r="ELQ198" s="368"/>
      <c r="ELR198" s="368"/>
      <c r="ELS198" s="368"/>
      <c r="ELT198" s="368"/>
      <c r="ELU198" s="368"/>
      <c r="ELV198" s="368"/>
      <c r="ELW198" s="368"/>
      <c r="ELX198" s="368"/>
      <c r="ELY198" s="368"/>
      <c r="ELZ198" s="368"/>
      <c r="EMA198" s="368"/>
      <c r="EMB198" s="368"/>
      <c r="EMC198" s="368"/>
      <c r="EMD198" s="368"/>
      <c r="EME198" s="368"/>
      <c r="EMF198" s="368"/>
      <c r="EMG198" s="368"/>
      <c r="EMH198" s="368"/>
      <c r="EMI198" s="368"/>
      <c r="EMJ198" s="368"/>
      <c r="EMK198" s="368"/>
      <c r="EML198" s="368"/>
      <c r="EMM198" s="368"/>
      <c r="EMN198" s="368"/>
      <c r="EMO198" s="368"/>
      <c r="EMP198" s="368"/>
      <c r="EMQ198" s="368"/>
      <c r="EMR198" s="368"/>
      <c r="EMS198" s="368"/>
      <c r="EMT198" s="368"/>
      <c r="EMU198" s="368"/>
      <c r="EMV198" s="368"/>
      <c r="EMW198" s="368"/>
      <c r="EMX198" s="368"/>
      <c r="EMY198" s="368"/>
      <c r="EMZ198" s="368"/>
      <c r="ENA198" s="368"/>
      <c r="ENB198" s="368"/>
      <c r="ENC198" s="368"/>
      <c r="END198" s="368"/>
      <c r="ENE198" s="368"/>
      <c r="ENF198" s="368"/>
      <c r="ENG198" s="368"/>
      <c r="ENH198" s="368"/>
      <c r="ENI198" s="368"/>
      <c r="ENJ198" s="368"/>
      <c r="ENK198" s="368"/>
      <c r="ENL198" s="368"/>
      <c r="ENM198" s="368"/>
      <c r="ENN198" s="368"/>
      <c r="ENO198" s="368"/>
      <c r="ENP198" s="368"/>
      <c r="ENQ198" s="368"/>
      <c r="ENR198" s="368"/>
      <c r="ENS198" s="368"/>
      <c r="ENT198" s="368"/>
      <c r="ENU198" s="368"/>
      <c r="ENV198" s="368"/>
      <c r="ENW198" s="368"/>
      <c r="ENX198" s="368"/>
      <c r="ENY198" s="368"/>
      <c r="ENZ198" s="368"/>
      <c r="EOA198" s="368"/>
      <c r="EOB198" s="368"/>
      <c r="EOC198" s="368"/>
      <c r="EOD198" s="368"/>
      <c r="EOE198" s="368"/>
      <c r="EOF198" s="368"/>
      <c r="EOG198" s="368"/>
      <c r="EOH198" s="368"/>
      <c r="EOI198" s="368"/>
      <c r="EOJ198" s="368"/>
      <c r="EOK198" s="368"/>
      <c r="EOL198" s="368"/>
      <c r="EOM198" s="368"/>
      <c r="EON198" s="368"/>
      <c r="EOO198" s="368"/>
      <c r="EOP198" s="368"/>
      <c r="EOQ198" s="368"/>
      <c r="EOR198" s="368"/>
      <c r="EOS198" s="368"/>
      <c r="EOT198" s="368"/>
      <c r="EOU198" s="368"/>
      <c r="EOV198" s="368"/>
      <c r="EOW198" s="368"/>
      <c r="EOX198" s="368"/>
      <c r="EOY198" s="368"/>
      <c r="EOZ198" s="368"/>
      <c r="EPA198" s="368"/>
      <c r="EPB198" s="368"/>
      <c r="EPC198" s="368"/>
      <c r="EPD198" s="368"/>
      <c r="EPE198" s="368"/>
      <c r="EPF198" s="368"/>
      <c r="EPG198" s="368"/>
      <c r="EPH198" s="368"/>
      <c r="EPI198" s="368"/>
      <c r="EPJ198" s="368"/>
      <c r="EPK198" s="368"/>
      <c r="EPL198" s="368"/>
      <c r="EPM198" s="368"/>
      <c r="EPN198" s="368"/>
      <c r="EPO198" s="368"/>
      <c r="EPP198" s="368"/>
      <c r="EPQ198" s="368"/>
      <c r="EPR198" s="368"/>
      <c r="EPS198" s="368"/>
      <c r="EPT198" s="368"/>
      <c r="EPU198" s="368"/>
      <c r="EPV198" s="368"/>
      <c r="EPW198" s="368"/>
      <c r="EPX198" s="368"/>
      <c r="EPY198" s="368"/>
      <c r="EPZ198" s="368"/>
      <c r="EQA198" s="368"/>
      <c r="EQB198" s="368"/>
      <c r="EQC198" s="368"/>
      <c r="EQD198" s="368"/>
      <c r="EQE198" s="368"/>
      <c r="EQF198" s="368"/>
      <c r="EQG198" s="368"/>
      <c r="EQH198" s="368"/>
      <c r="EQI198" s="368"/>
      <c r="EQJ198" s="368"/>
      <c r="EQK198" s="368"/>
      <c r="EQL198" s="368"/>
      <c r="EQM198" s="368"/>
      <c r="EQN198" s="368"/>
      <c r="EQO198" s="368"/>
      <c r="EQP198" s="368"/>
      <c r="EQQ198" s="368"/>
      <c r="EQR198" s="368"/>
      <c r="EQS198" s="368"/>
      <c r="EQT198" s="368"/>
      <c r="EQU198" s="368"/>
      <c r="EQV198" s="368"/>
      <c r="EQW198" s="368"/>
      <c r="EQX198" s="368"/>
      <c r="EQY198" s="368"/>
      <c r="EQZ198" s="368"/>
      <c r="ERA198" s="368"/>
      <c r="ERB198" s="368"/>
      <c r="ERC198" s="368"/>
      <c r="ERD198" s="368"/>
      <c r="ERE198" s="368"/>
      <c r="ERF198" s="368"/>
      <c r="ERG198" s="368"/>
      <c r="ERH198" s="368"/>
      <c r="ERI198" s="368"/>
      <c r="ERJ198" s="368"/>
      <c r="ERK198" s="368"/>
      <c r="ERL198" s="368"/>
      <c r="ERM198" s="368"/>
      <c r="ERN198" s="368"/>
      <c r="ERO198" s="368"/>
      <c r="ERP198" s="368"/>
      <c r="ERQ198" s="368"/>
      <c r="ERR198" s="368"/>
      <c r="ERS198" s="368"/>
      <c r="ERT198" s="368"/>
      <c r="ERU198" s="368"/>
      <c r="ERV198" s="368"/>
      <c r="ERW198" s="368"/>
      <c r="ERX198" s="368"/>
      <c r="ERY198" s="368"/>
      <c r="ERZ198" s="368"/>
      <c r="ESA198" s="368"/>
      <c r="ESB198" s="368"/>
      <c r="ESC198" s="368"/>
      <c r="ESD198" s="368"/>
      <c r="ESE198" s="368"/>
      <c r="ESF198" s="368"/>
      <c r="ESG198" s="368"/>
      <c r="ESH198" s="368"/>
      <c r="ESI198" s="368"/>
      <c r="ESJ198" s="368"/>
      <c r="ESK198" s="368"/>
      <c r="ESL198" s="368"/>
      <c r="ESM198" s="368"/>
      <c r="ESN198" s="368"/>
      <c r="ESO198" s="368"/>
      <c r="ESP198" s="368"/>
      <c r="ESQ198" s="368"/>
      <c r="ESR198" s="368"/>
      <c r="ESS198" s="368"/>
      <c r="EST198" s="368"/>
      <c r="ESU198" s="368"/>
      <c r="ESV198" s="368"/>
      <c r="ESW198" s="368"/>
      <c r="ESX198" s="368"/>
      <c r="ESY198" s="368"/>
      <c r="ESZ198" s="368"/>
      <c r="ETA198" s="368"/>
      <c r="ETB198" s="368"/>
      <c r="ETC198" s="368"/>
      <c r="ETD198" s="368"/>
      <c r="ETE198" s="368"/>
      <c r="ETF198" s="368"/>
      <c r="ETG198" s="368"/>
      <c r="ETH198" s="368"/>
      <c r="ETI198" s="368"/>
      <c r="ETJ198" s="368"/>
      <c r="ETK198" s="368"/>
      <c r="ETL198" s="368"/>
      <c r="ETM198" s="368"/>
      <c r="ETN198" s="368"/>
      <c r="ETO198" s="368"/>
      <c r="ETP198" s="368"/>
      <c r="ETQ198" s="368"/>
      <c r="ETR198" s="368"/>
      <c r="ETS198" s="368"/>
      <c r="ETT198" s="368"/>
      <c r="ETU198" s="368"/>
      <c r="ETV198" s="368"/>
      <c r="ETW198" s="368"/>
      <c r="ETX198" s="368"/>
      <c r="ETY198" s="368"/>
      <c r="ETZ198" s="368"/>
      <c r="EUA198" s="368"/>
      <c r="EUB198" s="368"/>
      <c r="EUC198" s="368"/>
      <c r="EUD198" s="368"/>
      <c r="EUE198" s="368"/>
      <c r="EUF198" s="368"/>
      <c r="EUG198" s="368"/>
      <c r="EUH198" s="368"/>
      <c r="EUI198" s="368"/>
      <c r="EUJ198" s="368"/>
      <c r="EUK198" s="368"/>
      <c r="EUL198" s="368"/>
      <c r="EUM198" s="368"/>
      <c r="EUN198" s="368"/>
      <c r="EUO198" s="368"/>
      <c r="EUP198" s="368"/>
      <c r="EUQ198" s="368"/>
      <c r="EUR198" s="368"/>
      <c r="EUS198" s="368"/>
      <c r="EUT198" s="368"/>
      <c r="EUU198" s="368"/>
      <c r="EUV198" s="368"/>
      <c r="EUW198" s="368"/>
      <c r="EUX198" s="368"/>
      <c r="EUY198" s="368"/>
      <c r="EUZ198" s="368"/>
      <c r="EVA198" s="368"/>
      <c r="EVB198" s="368"/>
      <c r="EVC198" s="368"/>
      <c r="EVD198" s="368"/>
      <c r="EVE198" s="368"/>
      <c r="EVF198" s="368"/>
      <c r="EVG198" s="368"/>
      <c r="EVH198" s="368"/>
      <c r="EVI198" s="368"/>
      <c r="EVJ198" s="368"/>
      <c r="EVK198" s="368"/>
      <c r="EVL198" s="368"/>
      <c r="EVM198" s="368"/>
      <c r="EVN198" s="368"/>
      <c r="EVO198" s="368"/>
      <c r="EVP198" s="368"/>
      <c r="EVQ198" s="368"/>
      <c r="EVR198" s="368"/>
      <c r="EVS198" s="368"/>
      <c r="EVT198" s="368"/>
      <c r="EVU198" s="368"/>
      <c r="EVV198" s="368"/>
      <c r="EVW198" s="368"/>
      <c r="EVX198" s="368"/>
      <c r="EVY198" s="368"/>
      <c r="EVZ198" s="368"/>
      <c r="EWA198" s="368"/>
      <c r="EWB198" s="368"/>
      <c r="EWC198" s="368"/>
      <c r="EWD198" s="368"/>
      <c r="EWE198" s="368"/>
      <c r="EWF198" s="368"/>
      <c r="EWG198" s="368"/>
      <c r="EWH198" s="368"/>
      <c r="EWI198" s="368"/>
      <c r="EWJ198" s="368"/>
      <c r="EWK198" s="368"/>
      <c r="EWL198" s="368"/>
      <c r="EWM198" s="368"/>
      <c r="EWN198" s="368"/>
      <c r="EWO198" s="368"/>
      <c r="EWP198" s="368"/>
      <c r="EWQ198" s="368"/>
      <c r="EWR198" s="368"/>
      <c r="EWS198" s="368"/>
      <c r="EWT198" s="368"/>
      <c r="EWU198" s="368"/>
      <c r="EWV198" s="368"/>
      <c r="EWW198" s="368"/>
      <c r="EWX198" s="368"/>
      <c r="EWY198" s="368"/>
      <c r="EWZ198" s="368"/>
      <c r="EXA198" s="368"/>
      <c r="EXB198" s="368"/>
      <c r="EXC198" s="368"/>
      <c r="EXD198" s="368"/>
      <c r="EXE198" s="368"/>
      <c r="EXF198" s="368"/>
      <c r="EXG198" s="368"/>
      <c r="EXH198" s="368"/>
      <c r="EXI198" s="368"/>
      <c r="EXJ198" s="368"/>
      <c r="EXK198" s="368"/>
      <c r="EXL198" s="368"/>
      <c r="EXM198" s="368"/>
      <c r="EXN198" s="368"/>
      <c r="EXO198" s="368"/>
      <c r="EXP198" s="368"/>
      <c r="EXQ198" s="368"/>
      <c r="EXR198" s="368"/>
      <c r="EXS198" s="368"/>
      <c r="EXT198" s="368"/>
      <c r="EXU198" s="368"/>
      <c r="EXV198" s="368"/>
      <c r="EXW198" s="368"/>
      <c r="EXX198" s="368"/>
      <c r="EXY198" s="368"/>
      <c r="EXZ198" s="368"/>
      <c r="EYA198" s="368"/>
      <c r="EYB198" s="368"/>
      <c r="EYC198" s="368"/>
      <c r="EYD198" s="368"/>
      <c r="EYE198" s="368"/>
      <c r="EYF198" s="368"/>
      <c r="EYG198" s="368"/>
      <c r="EYH198" s="368"/>
      <c r="EYI198" s="368"/>
      <c r="EYJ198" s="368"/>
      <c r="EYK198" s="368"/>
      <c r="EYL198" s="368"/>
      <c r="EYM198" s="368"/>
      <c r="EYN198" s="368"/>
      <c r="EYO198" s="368"/>
      <c r="EYP198" s="368"/>
      <c r="EYQ198" s="368"/>
      <c r="EYR198" s="368"/>
      <c r="EYS198" s="368"/>
      <c r="EYT198" s="368"/>
      <c r="EYU198" s="368"/>
      <c r="EYV198" s="368"/>
      <c r="EYW198" s="368"/>
      <c r="EYX198" s="368"/>
      <c r="EYY198" s="368"/>
      <c r="EYZ198" s="368"/>
      <c r="EZA198" s="368"/>
      <c r="EZB198" s="368"/>
      <c r="EZC198" s="368"/>
      <c r="EZD198" s="368"/>
      <c r="EZE198" s="368"/>
      <c r="EZF198" s="368"/>
      <c r="EZG198" s="368"/>
      <c r="EZH198" s="368"/>
      <c r="EZI198" s="368"/>
      <c r="EZJ198" s="368"/>
      <c r="EZK198" s="368"/>
      <c r="EZL198" s="368"/>
      <c r="EZM198" s="368"/>
      <c r="EZN198" s="368"/>
      <c r="EZO198" s="368"/>
      <c r="EZP198" s="368"/>
      <c r="EZQ198" s="368"/>
      <c r="EZR198" s="368"/>
      <c r="EZS198" s="368"/>
      <c r="EZT198" s="368"/>
      <c r="EZU198" s="368"/>
      <c r="EZV198" s="368"/>
      <c r="EZW198" s="368"/>
      <c r="EZX198" s="368"/>
      <c r="EZY198" s="368"/>
      <c r="EZZ198" s="368"/>
      <c r="FAA198" s="368"/>
      <c r="FAB198" s="368"/>
      <c r="FAC198" s="368"/>
      <c r="FAD198" s="368"/>
      <c r="FAE198" s="368"/>
      <c r="FAF198" s="368"/>
      <c r="FAG198" s="368"/>
      <c r="FAH198" s="368"/>
      <c r="FAI198" s="368"/>
      <c r="FAJ198" s="368"/>
      <c r="FAK198" s="368"/>
      <c r="FAL198" s="368"/>
      <c r="FAM198" s="368"/>
      <c r="FAN198" s="368"/>
      <c r="FAO198" s="368"/>
      <c r="FAP198" s="368"/>
      <c r="FAQ198" s="368"/>
      <c r="FAR198" s="368"/>
      <c r="FAS198" s="368"/>
      <c r="FAT198" s="368"/>
      <c r="FAU198" s="368"/>
      <c r="FAV198" s="368"/>
      <c r="FAW198" s="368"/>
      <c r="FAX198" s="368"/>
      <c r="FAY198" s="368"/>
      <c r="FAZ198" s="368"/>
      <c r="FBA198" s="368"/>
      <c r="FBB198" s="368"/>
      <c r="FBC198" s="368"/>
      <c r="FBD198" s="368"/>
      <c r="FBE198" s="368"/>
      <c r="FBF198" s="368"/>
      <c r="FBG198" s="368"/>
      <c r="FBH198" s="368"/>
      <c r="FBI198" s="368"/>
      <c r="FBJ198" s="368"/>
      <c r="FBK198" s="368"/>
      <c r="FBL198" s="368"/>
      <c r="FBM198" s="368"/>
      <c r="FBN198" s="368"/>
      <c r="FBO198" s="368"/>
      <c r="FBP198" s="368"/>
      <c r="FBQ198" s="368"/>
      <c r="FBR198" s="368"/>
      <c r="FBS198" s="368"/>
      <c r="FBT198" s="368"/>
      <c r="FBU198" s="368"/>
      <c r="FBV198" s="368"/>
      <c r="FBW198" s="368"/>
      <c r="FBX198" s="368"/>
      <c r="FBY198" s="368"/>
      <c r="FBZ198" s="368"/>
      <c r="FCA198" s="368"/>
      <c r="FCB198" s="368"/>
      <c r="FCC198" s="368"/>
      <c r="FCD198" s="368"/>
      <c r="FCE198" s="368"/>
      <c r="FCF198" s="368"/>
      <c r="FCG198" s="368"/>
      <c r="FCH198" s="368"/>
      <c r="FCI198" s="368"/>
      <c r="FCJ198" s="368"/>
      <c r="FCK198" s="368"/>
      <c r="FCL198" s="368"/>
      <c r="FCM198" s="368"/>
      <c r="FCN198" s="368"/>
      <c r="FCO198" s="368"/>
      <c r="FCP198" s="368"/>
      <c r="FCQ198" s="368"/>
      <c r="FCR198" s="368"/>
      <c r="FCS198" s="368"/>
      <c r="FCT198" s="368"/>
      <c r="FCU198" s="368"/>
      <c r="FCV198" s="368"/>
      <c r="FCW198" s="368"/>
      <c r="FCX198" s="368"/>
      <c r="FCY198" s="368"/>
      <c r="FCZ198" s="368"/>
      <c r="FDA198" s="368"/>
      <c r="FDB198" s="368"/>
      <c r="FDC198" s="368"/>
      <c r="FDD198" s="368"/>
      <c r="FDE198" s="368"/>
      <c r="FDF198" s="368"/>
      <c r="FDG198" s="368"/>
      <c r="FDH198" s="368"/>
      <c r="FDI198" s="368"/>
      <c r="FDJ198" s="368"/>
      <c r="FDK198" s="368"/>
      <c r="FDL198" s="368"/>
      <c r="FDM198" s="368"/>
      <c r="FDN198" s="368"/>
      <c r="FDO198" s="368"/>
      <c r="FDP198" s="368"/>
      <c r="FDQ198" s="368"/>
      <c r="FDR198" s="368"/>
      <c r="FDS198" s="368"/>
      <c r="FDT198" s="368"/>
      <c r="FDU198" s="368"/>
      <c r="FDV198" s="368"/>
      <c r="FDW198" s="368"/>
      <c r="FDX198" s="368"/>
      <c r="FDY198" s="368"/>
      <c r="FDZ198" s="368"/>
      <c r="FEA198" s="368"/>
      <c r="FEB198" s="368"/>
      <c r="FEC198" s="368"/>
      <c r="FED198" s="368"/>
      <c r="FEE198" s="368"/>
      <c r="FEF198" s="368"/>
      <c r="FEG198" s="368"/>
      <c r="FEH198" s="368"/>
      <c r="FEI198" s="368"/>
      <c r="FEJ198" s="368"/>
      <c r="FEK198" s="368"/>
      <c r="FEL198" s="368"/>
      <c r="FEM198" s="368"/>
      <c r="FEN198" s="368"/>
      <c r="FEO198" s="368"/>
      <c r="FEP198" s="368"/>
      <c r="FEQ198" s="368"/>
      <c r="FER198" s="368"/>
      <c r="FES198" s="368"/>
      <c r="FET198" s="368"/>
      <c r="FEU198" s="368"/>
      <c r="FEV198" s="368"/>
      <c r="FEW198" s="368"/>
      <c r="FEX198" s="368"/>
      <c r="FEY198" s="368"/>
      <c r="FEZ198" s="368"/>
      <c r="FFA198" s="368"/>
      <c r="FFB198" s="368"/>
      <c r="FFC198" s="368"/>
      <c r="FFD198" s="368"/>
      <c r="FFE198" s="368"/>
      <c r="FFF198" s="368"/>
      <c r="FFG198" s="368"/>
      <c r="FFH198" s="368"/>
      <c r="FFI198" s="368"/>
      <c r="FFJ198" s="368"/>
      <c r="FFK198" s="368"/>
      <c r="FFL198" s="368"/>
      <c r="FFM198" s="368"/>
      <c r="FFN198" s="368"/>
      <c r="FFO198" s="368"/>
      <c r="FFP198" s="368"/>
      <c r="FFQ198" s="368"/>
      <c r="FFR198" s="368"/>
      <c r="FFS198" s="368"/>
      <c r="FFT198" s="368"/>
      <c r="FFU198" s="368"/>
      <c r="FFV198" s="368"/>
      <c r="FFW198" s="368"/>
      <c r="FFX198" s="368"/>
      <c r="FFY198" s="368"/>
      <c r="FFZ198" s="368"/>
      <c r="FGA198" s="368"/>
      <c r="FGB198" s="368"/>
      <c r="FGC198" s="368"/>
      <c r="FGD198" s="368"/>
      <c r="FGE198" s="368"/>
      <c r="FGF198" s="368"/>
      <c r="FGG198" s="368"/>
      <c r="FGH198" s="368"/>
      <c r="FGI198" s="368"/>
      <c r="FGJ198" s="368"/>
      <c r="FGK198" s="368"/>
      <c r="FGL198" s="368"/>
      <c r="FGM198" s="368"/>
      <c r="FGN198" s="368"/>
      <c r="FGO198" s="368"/>
      <c r="FGP198" s="368"/>
      <c r="FGQ198" s="368"/>
      <c r="FGR198" s="368"/>
      <c r="FGS198" s="368"/>
      <c r="FGT198" s="368"/>
      <c r="FGU198" s="368"/>
      <c r="FGV198" s="368"/>
      <c r="FGW198" s="368"/>
      <c r="FGX198" s="368"/>
      <c r="FGY198" s="368"/>
      <c r="FGZ198" s="368"/>
      <c r="FHA198" s="368"/>
      <c r="FHB198" s="368"/>
      <c r="FHC198" s="368"/>
      <c r="FHD198" s="368"/>
      <c r="FHE198" s="368"/>
      <c r="FHF198" s="368"/>
      <c r="FHG198" s="368"/>
      <c r="FHH198" s="368"/>
      <c r="FHI198" s="368"/>
      <c r="FHJ198" s="368"/>
      <c r="FHK198" s="368"/>
      <c r="FHL198" s="368"/>
      <c r="FHM198" s="368"/>
      <c r="FHN198" s="368"/>
      <c r="FHO198" s="368"/>
      <c r="FHP198" s="368"/>
      <c r="FHQ198" s="368"/>
      <c r="FHR198" s="368"/>
      <c r="FHS198" s="368"/>
      <c r="FHT198" s="368"/>
      <c r="FHU198" s="368"/>
      <c r="FHV198" s="368"/>
      <c r="FHW198" s="368"/>
      <c r="FHX198" s="368"/>
      <c r="FHY198" s="368"/>
      <c r="FHZ198" s="368"/>
      <c r="FIA198" s="368"/>
      <c r="FIB198" s="368"/>
      <c r="FIC198" s="368"/>
      <c r="FID198" s="368"/>
      <c r="FIE198" s="368"/>
      <c r="FIF198" s="368"/>
      <c r="FIG198" s="368"/>
      <c r="FIH198" s="368"/>
      <c r="FII198" s="368"/>
      <c r="FIJ198" s="368"/>
      <c r="FIK198" s="368"/>
      <c r="FIL198" s="368"/>
      <c r="FIM198" s="368"/>
      <c r="FIN198" s="368"/>
      <c r="FIO198" s="368"/>
      <c r="FIP198" s="368"/>
      <c r="FIQ198" s="368"/>
      <c r="FIR198" s="368"/>
      <c r="FIS198" s="368"/>
      <c r="FIT198" s="368"/>
      <c r="FIU198" s="368"/>
      <c r="FIV198" s="368"/>
      <c r="FIW198" s="368"/>
      <c r="FIX198" s="368"/>
      <c r="FIY198" s="368"/>
      <c r="FIZ198" s="368"/>
      <c r="FJA198" s="368"/>
      <c r="FJB198" s="368"/>
      <c r="FJC198" s="368"/>
      <c r="FJD198" s="368"/>
      <c r="FJE198" s="368"/>
      <c r="FJF198" s="368"/>
      <c r="FJG198" s="368"/>
      <c r="FJH198" s="368"/>
      <c r="FJI198" s="368"/>
      <c r="FJJ198" s="368"/>
      <c r="FJK198" s="368"/>
      <c r="FJL198" s="368"/>
      <c r="FJM198" s="368"/>
      <c r="FJN198" s="368"/>
      <c r="FJO198" s="368"/>
      <c r="FJP198" s="368"/>
      <c r="FJQ198" s="368"/>
      <c r="FJR198" s="368"/>
      <c r="FJS198" s="368"/>
      <c r="FJT198" s="368"/>
      <c r="FJU198" s="368"/>
      <c r="FJV198" s="368"/>
      <c r="FJW198" s="368"/>
      <c r="FJX198" s="368"/>
      <c r="FJY198" s="368"/>
      <c r="FJZ198" s="368"/>
      <c r="FKA198" s="368"/>
      <c r="FKB198" s="368"/>
      <c r="FKC198" s="368"/>
      <c r="FKD198" s="368"/>
      <c r="FKE198" s="368"/>
      <c r="FKF198" s="368"/>
      <c r="FKG198" s="368"/>
      <c r="FKH198" s="368"/>
      <c r="FKI198" s="368"/>
      <c r="FKJ198" s="368"/>
      <c r="FKK198" s="368"/>
      <c r="FKL198" s="368"/>
      <c r="FKM198" s="368"/>
      <c r="FKN198" s="368"/>
      <c r="FKO198" s="368"/>
      <c r="FKP198" s="368"/>
      <c r="FKQ198" s="368"/>
      <c r="FKR198" s="368"/>
      <c r="FKS198" s="368"/>
      <c r="FKT198" s="368"/>
      <c r="FKU198" s="368"/>
      <c r="FKV198" s="368"/>
      <c r="FKW198" s="368"/>
      <c r="FKX198" s="368"/>
      <c r="FKY198" s="368"/>
      <c r="FKZ198" s="368"/>
      <c r="FLA198" s="368"/>
      <c r="FLB198" s="368"/>
      <c r="FLC198" s="368"/>
      <c r="FLD198" s="368"/>
      <c r="FLE198" s="368"/>
      <c r="FLF198" s="368"/>
      <c r="FLG198" s="368"/>
      <c r="FLH198" s="368"/>
      <c r="FLI198" s="368"/>
      <c r="FLJ198" s="368"/>
      <c r="FLK198" s="368"/>
      <c r="FLL198" s="368"/>
      <c r="FLM198" s="368"/>
      <c r="FLN198" s="368"/>
      <c r="FLO198" s="368"/>
      <c r="FLP198" s="368"/>
      <c r="FLQ198" s="368"/>
      <c r="FLR198" s="368"/>
      <c r="FLS198" s="368"/>
      <c r="FLT198" s="368"/>
      <c r="FLU198" s="368"/>
      <c r="FLV198" s="368"/>
      <c r="FLW198" s="368"/>
      <c r="FLX198" s="368"/>
      <c r="FLY198" s="368"/>
      <c r="FLZ198" s="368"/>
      <c r="FMA198" s="368"/>
      <c r="FMB198" s="368"/>
      <c r="FMC198" s="368"/>
      <c r="FMD198" s="368"/>
      <c r="FME198" s="368"/>
      <c r="FMF198" s="368"/>
      <c r="FMG198" s="368"/>
      <c r="FMH198" s="368"/>
      <c r="FMI198" s="368"/>
      <c r="FMJ198" s="368"/>
      <c r="FMK198" s="368"/>
      <c r="FML198" s="368"/>
      <c r="FMM198" s="368"/>
      <c r="FMN198" s="368"/>
      <c r="FMO198" s="368"/>
      <c r="FMP198" s="368"/>
      <c r="FMQ198" s="368"/>
      <c r="FMR198" s="368"/>
      <c r="FMS198" s="368"/>
      <c r="FMT198" s="368"/>
      <c r="FMU198" s="368"/>
      <c r="FMV198" s="368"/>
      <c r="FMW198" s="368"/>
      <c r="FMX198" s="368"/>
      <c r="FMY198" s="368"/>
      <c r="FMZ198" s="368"/>
      <c r="FNA198" s="368"/>
      <c r="FNB198" s="368"/>
      <c r="FNC198" s="368"/>
      <c r="FND198" s="368"/>
      <c r="FNE198" s="368"/>
      <c r="FNF198" s="368"/>
      <c r="FNG198" s="368"/>
      <c r="FNH198" s="368"/>
      <c r="FNI198" s="368"/>
      <c r="FNJ198" s="368"/>
      <c r="FNK198" s="368"/>
      <c r="FNL198" s="368"/>
      <c r="FNM198" s="368"/>
      <c r="FNN198" s="368"/>
      <c r="FNO198" s="368"/>
      <c r="FNP198" s="368"/>
      <c r="FNQ198" s="368"/>
      <c r="FNR198" s="368"/>
      <c r="FNS198" s="368"/>
      <c r="FNT198" s="368"/>
      <c r="FNU198" s="368"/>
      <c r="FNV198" s="368"/>
      <c r="FNW198" s="368"/>
      <c r="FNX198" s="368"/>
      <c r="FNY198" s="368"/>
      <c r="FNZ198" s="368"/>
      <c r="FOA198" s="368"/>
      <c r="FOB198" s="368"/>
      <c r="FOC198" s="368"/>
      <c r="FOD198" s="368"/>
      <c r="FOE198" s="368"/>
      <c r="FOF198" s="368"/>
      <c r="FOG198" s="368"/>
      <c r="FOH198" s="368"/>
      <c r="FOI198" s="368"/>
      <c r="FOJ198" s="368"/>
      <c r="FOK198" s="368"/>
      <c r="FOL198" s="368"/>
      <c r="FOM198" s="368"/>
      <c r="FON198" s="368"/>
      <c r="FOO198" s="368"/>
      <c r="FOP198" s="368"/>
      <c r="FOQ198" s="368"/>
      <c r="FOR198" s="368"/>
      <c r="FOS198" s="368"/>
      <c r="FOT198" s="368"/>
      <c r="FOU198" s="368"/>
      <c r="FOV198" s="368"/>
      <c r="FOW198" s="368"/>
      <c r="FOX198" s="368"/>
      <c r="FOY198" s="368"/>
      <c r="FOZ198" s="368"/>
      <c r="FPA198" s="368"/>
      <c r="FPB198" s="368"/>
      <c r="FPC198" s="368"/>
      <c r="FPD198" s="368"/>
      <c r="FPE198" s="368"/>
      <c r="FPF198" s="368"/>
      <c r="FPG198" s="368"/>
      <c r="FPH198" s="368"/>
      <c r="FPI198" s="368"/>
      <c r="FPJ198" s="368"/>
      <c r="FPK198" s="368"/>
      <c r="FPL198" s="368"/>
      <c r="FPM198" s="368"/>
      <c r="FPN198" s="368"/>
      <c r="FPO198" s="368"/>
      <c r="FPP198" s="368"/>
      <c r="FPQ198" s="368"/>
      <c r="FPR198" s="368"/>
      <c r="FPS198" s="368"/>
      <c r="FPT198" s="368"/>
      <c r="FPU198" s="368"/>
      <c r="FPV198" s="368"/>
      <c r="FPW198" s="368"/>
      <c r="FPX198" s="368"/>
      <c r="FPY198" s="368"/>
      <c r="FPZ198" s="368"/>
      <c r="FQA198" s="368"/>
      <c r="FQB198" s="368"/>
      <c r="FQC198" s="368"/>
      <c r="FQD198" s="368"/>
      <c r="FQE198" s="368"/>
      <c r="FQF198" s="368"/>
      <c r="FQG198" s="368"/>
      <c r="FQH198" s="368"/>
      <c r="FQI198" s="368"/>
      <c r="FQJ198" s="368"/>
      <c r="FQK198" s="368"/>
      <c r="FQL198" s="368"/>
      <c r="FQM198" s="368"/>
      <c r="FQN198" s="368"/>
      <c r="FQO198" s="368"/>
      <c r="FQP198" s="368"/>
      <c r="FQQ198" s="368"/>
      <c r="FQR198" s="368"/>
      <c r="FQS198" s="368"/>
      <c r="FQT198" s="368"/>
      <c r="FQU198" s="368"/>
      <c r="FQV198" s="368"/>
      <c r="FQW198" s="368"/>
      <c r="FQX198" s="368"/>
      <c r="FQY198" s="368"/>
      <c r="FQZ198" s="368"/>
      <c r="FRA198" s="368"/>
      <c r="FRB198" s="368"/>
      <c r="FRC198" s="368"/>
      <c r="FRD198" s="368"/>
      <c r="FRE198" s="368"/>
      <c r="FRF198" s="368"/>
      <c r="FRG198" s="368"/>
      <c r="FRH198" s="368"/>
      <c r="FRI198" s="368"/>
      <c r="FRJ198" s="368"/>
      <c r="FRK198" s="368"/>
      <c r="FRL198" s="368"/>
      <c r="FRM198" s="368"/>
      <c r="FRN198" s="368"/>
      <c r="FRO198" s="368"/>
      <c r="FRP198" s="368"/>
      <c r="FRQ198" s="368"/>
      <c r="FRR198" s="368"/>
      <c r="FRS198" s="368"/>
      <c r="FRT198" s="368"/>
      <c r="FRU198" s="368"/>
      <c r="FRV198" s="368"/>
      <c r="FRW198" s="368"/>
      <c r="FRX198" s="368"/>
      <c r="FRY198" s="368"/>
      <c r="FRZ198" s="368"/>
      <c r="FSA198" s="368"/>
      <c r="FSB198" s="368"/>
      <c r="FSC198" s="368"/>
      <c r="FSD198" s="368"/>
      <c r="FSE198" s="368"/>
      <c r="FSF198" s="368"/>
      <c r="FSG198" s="368"/>
      <c r="FSH198" s="368"/>
      <c r="FSI198" s="368"/>
      <c r="FSJ198" s="368"/>
      <c r="FSK198" s="368"/>
      <c r="FSL198" s="368"/>
      <c r="FSM198" s="368"/>
      <c r="FSN198" s="368"/>
      <c r="FSO198" s="368"/>
      <c r="FSP198" s="368"/>
      <c r="FSQ198" s="368"/>
      <c r="FSR198" s="368"/>
      <c r="FSS198" s="368"/>
      <c r="FST198" s="368"/>
      <c r="FSU198" s="368"/>
      <c r="FSV198" s="368"/>
      <c r="FSW198" s="368"/>
      <c r="FSX198" s="368"/>
      <c r="FSY198" s="368"/>
      <c r="FSZ198" s="368"/>
      <c r="FTA198" s="368"/>
      <c r="FTB198" s="368"/>
      <c r="FTC198" s="368"/>
      <c r="FTD198" s="368"/>
      <c r="FTE198" s="368"/>
      <c r="FTF198" s="368"/>
      <c r="FTG198" s="368"/>
      <c r="FTH198" s="368"/>
      <c r="FTI198" s="368"/>
      <c r="FTJ198" s="368"/>
      <c r="FTK198" s="368"/>
      <c r="FTL198" s="368"/>
      <c r="FTM198" s="368"/>
      <c r="FTN198" s="368"/>
      <c r="FTO198" s="368"/>
      <c r="FTP198" s="368"/>
      <c r="FTQ198" s="368"/>
      <c r="FTR198" s="368"/>
      <c r="FTS198" s="368"/>
      <c r="FTT198" s="368"/>
      <c r="FTU198" s="368"/>
      <c r="FTV198" s="368"/>
      <c r="FTW198" s="368"/>
      <c r="FTX198" s="368"/>
      <c r="FTY198" s="368"/>
      <c r="FTZ198" s="368"/>
      <c r="FUA198" s="368"/>
      <c r="FUB198" s="368"/>
      <c r="FUC198" s="368"/>
      <c r="FUD198" s="368"/>
      <c r="FUE198" s="368"/>
      <c r="FUF198" s="368"/>
      <c r="FUG198" s="368"/>
      <c r="FUH198" s="368"/>
      <c r="FUI198" s="368"/>
      <c r="FUJ198" s="368"/>
      <c r="FUK198" s="368"/>
      <c r="FUL198" s="368"/>
      <c r="FUM198" s="368"/>
      <c r="FUN198" s="368"/>
      <c r="FUO198" s="368"/>
      <c r="FUP198" s="368"/>
      <c r="FUQ198" s="368"/>
      <c r="FUR198" s="368"/>
      <c r="FUS198" s="368"/>
      <c r="FUT198" s="368"/>
      <c r="FUU198" s="368"/>
      <c r="FUV198" s="368"/>
      <c r="FUW198" s="368"/>
      <c r="FUX198" s="368"/>
      <c r="FUY198" s="368"/>
      <c r="FUZ198" s="368"/>
      <c r="FVA198" s="368"/>
      <c r="FVB198" s="368"/>
      <c r="FVC198" s="368"/>
      <c r="FVD198" s="368"/>
      <c r="FVE198" s="368"/>
      <c r="FVF198" s="368"/>
      <c r="FVG198" s="368"/>
      <c r="FVH198" s="368"/>
      <c r="FVI198" s="368"/>
      <c r="FVJ198" s="368"/>
      <c r="FVK198" s="368"/>
      <c r="FVL198" s="368"/>
      <c r="FVM198" s="368"/>
      <c r="FVN198" s="368"/>
      <c r="FVO198" s="368"/>
      <c r="FVP198" s="368"/>
      <c r="FVQ198" s="368"/>
      <c r="FVR198" s="368"/>
      <c r="FVS198" s="368"/>
      <c r="FVT198" s="368"/>
      <c r="FVU198" s="368"/>
      <c r="FVV198" s="368"/>
      <c r="FVW198" s="368"/>
      <c r="FVX198" s="368"/>
      <c r="FVY198" s="368"/>
      <c r="FVZ198" s="368"/>
      <c r="FWA198" s="368"/>
      <c r="FWB198" s="368"/>
      <c r="FWC198" s="368"/>
      <c r="FWD198" s="368"/>
      <c r="FWE198" s="368"/>
      <c r="FWF198" s="368"/>
      <c r="FWG198" s="368"/>
      <c r="FWH198" s="368"/>
      <c r="FWI198" s="368"/>
      <c r="FWJ198" s="368"/>
      <c r="FWK198" s="368"/>
      <c r="FWL198" s="368"/>
      <c r="FWM198" s="368"/>
      <c r="FWN198" s="368"/>
      <c r="FWO198" s="368"/>
      <c r="FWP198" s="368"/>
      <c r="FWQ198" s="368"/>
      <c r="FWR198" s="368"/>
      <c r="FWS198" s="368"/>
      <c r="FWT198" s="368"/>
      <c r="FWU198" s="368"/>
      <c r="FWV198" s="368"/>
      <c r="FWW198" s="368"/>
      <c r="FWX198" s="368"/>
      <c r="FWY198" s="368"/>
      <c r="FWZ198" s="368"/>
      <c r="FXA198" s="368"/>
      <c r="FXB198" s="368"/>
      <c r="FXC198" s="368"/>
      <c r="FXD198" s="368"/>
      <c r="FXE198" s="368"/>
      <c r="FXF198" s="368"/>
      <c r="FXG198" s="368"/>
      <c r="FXH198" s="368"/>
      <c r="FXI198" s="368"/>
      <c r="FXJ198" s="368"/>
      <c r="FXK198" s="368"/>
      <c r="FXL198" s="368"/>
      <c r="FXM198" s="368"/>
      <c r="FXN198" s="368"/>
      <c r="FXO198" s="368"/>
      <c r="FXP198" s="368"/>
      <c r="FXQ198" s="368"/>
      <c r="FXR198" s="368"/>
      <c r="FXS198" s="368"/>
      <c r="FXT198" s="368"/>
      <c r="FXU198" s="368"/>
      <c r="FXV198" s="368"/>
      <c r="FXW198" s="368"/>
      <c r="FXX198" s="368"/>
      <c r="FXY198" s="368"/>
      <c r="FXZ198" s="368"/>
      <c r="FYA198" s="368"/>
      <c r="FYB198" s="368"/>
      <c r="FYC198" s="368"/>
      <c r="FYD198" s="368"/>
      <c r="FYE198" s="368"/>
      <c r="FYF198" s="368"/>
      <c r="FYG198" s="368"/>
      <c r="FYH198" s="368"/>
      <c r="FYI198" s="368"/>
      <c r="FYJ198" s="368"/>
      <c r="FYK198" s="368"/>
      <c r="FYL198" s="368"/>
      <c r="FYM198" s="368"/>
      <c r="FYN198" s="368"/>
      <c r="FYO198" s="368"/>
      <c r="FYP198" s="368"/>
      <c r="FYQ198" s="368"/>
      <c r="FYR198" s="368"/>
      <c r="FYS198" s="368"/>
      <c r="FYT198" s="368"/>
      <c r="FYU198" s="368"/>
      <c r="FYV198" s="368"/>
      <c r="FYW198" s="368"/>
      <c r="FYX198" s="368"/>
      <c r="FYY198" s="368"/>
      <c r="FYZ198" s="368"/>
      <c r="FZA198" s="368"/>
      <c r="FZB198" s="368"/>
      <c r="FZC198" s="368"/>
      <c r="FZD198" s="368"/>
      <c r="FZE198" s="368"/>
      <c r="FZF198" s="368"/>
      <c r="FZG198" s="368"/>
      <c r="FZH198" s="368"/>
      <c r="FZI198" s="368"/>
      <c r="FZJ198" s="368"/>
      <c r="FZK198" s="368"/>
      <c r="FZL198" s="368"/>
      <c r="FZM198" s="368"/>
      <c r="FZN198" s="368"/>
      <c r="FZO198" s="368"/>
      <c r="FZP198" s="368"/>
      <c r="FZQ198" s="368"/>
      <c r="FZR198" s="368"/>
      <c r="FZS198" s="368"/>
      <c r="FZT198" s="368"/>
      <c r="FZU198" s="368"/>
      <c r="FZV198" s="368"/>
      <c r="FZW198" s="368"/>
      <c r="FZX198" s="368"/>
      <c r="FZY198" s="368"/>
      <c r="FZZ198" s="368"/>
      <c r="GAA198" s="368"/>
      <c r="GAB198" s="368"/>
      <c r="GAC198" s="368"/>
      <c r="GAD198" s="368"/>
      <c r="GAE198" s="368"/>
      <c r="GAF198" s="368"/>
      <c r="GAG198" s="368"/>
      <c r="GAH198" s="368"/>
      <c r="GAI198" s="368"/>
      <c r="GAJ198" s="368"/>
      <c r="GAK198" s="368"/>
      <c r="GAL198" s="368"/>
      <c r="GAM198" s="368"/>
      <c r="GAN198" s="368"/>
      <c r="GAO198" s="368"/>
      <c r="GAP198" s="368"/>
      <c r="GAQ198" s="368"/>
      <c r="GAR198" s="368"/>
      <c r="GAS198" s="368"/>
      <c r="GAT198" s="368"/>
      <c r="GAU198" s="368"/>
      <c r="GAV198" s="368"/>
      <c r="GAW198" s="368"/>
      <c r="GAX198" s="368"/>
      <c r="GAY198" s="368"/>
      <c r="GAZ198" s="368"/>
      <c r="GBA198" s="368"/>
      <c r="GBB198" s="368"/>
      <c r="GBC198" s="368"/>
      <c r="GBD198" s="368"/>
      <c r="GBE198" s="368"/>
      <c r="GBF198" s="368"/>
      <c r="GBG198" s="368"/>
      <c r="GBH198" s="368"/>
      <c r="GBI198" s="368"/>
      <c r="GBJ198" s="368"/>
      <c r="GBK198" s="368"/>
      <c r="GBL198" s="368"/>
      <c r="GBM198" s="368"/>
      <c r="GBN198" s="368"/>
      <c r="GBO198" s="368"/>
      <c r="GBP198" s="368"/>
      <c r="GBQ198" s="368"/>
      <c r="GBR198" s="368"/>
      <c r="GBS198" s="368"/>
      <c r="GBT198" s="368"/>
      <c r="GBU198" s="368"/>
      <c r="GBV198" s="368"/>
      <c r="GBW198" s="368"/>
      <c r="GBX198" s="368"/>
      <c r="GBY198" s="368"/>
      <c r="GBZ198" s="368"/>
      <c r="GCA198" s="368"/>
      <c r="GCB198" s="368"/>
      <c r="GCC198" s="368"/>
      <c r="GCD198" s="368"/>
      <c r="GCE198" s="368"/>
      <c r="GCF198" s="368"/>
      <c r="GCG198" s="368"/>
      <c r="GCH198" s="368"/>
      <c r="GCI198" s="368"/>
      <c r="GCJ198" s="368"/>
      <c r="GCK198" s="368"/>
      <c r="GCL198" s="368"/>
      <c r="GCM198" s="368"/>
      <c r="GCN198" s="368"/>
      <c r="GCO198" s="368"/>
      <c r="GCP198" s="368"/>
      <c r="GCQ198" s="368"/>
      <c r="GCR198" s="368"/>
      <c r="GCS198" s="368"/>
      <c r="GCT198" s="368"/>
      <c r="GCU198" s="368"/>
      <c r="GCV198" s="368"/>
      <c r="GCW198" s="368"/>
      <c r="GCX198" s="368"/>
      <c r="GCY198" s="368"/>
      <c r="GCZ198" s="368"/>
      <c r="GDA198" s="368"/>
      <c r="GDB198" s="368"/>
      <c r="GDC198" s="368"/>
      <c r="GDD198" s="368"/>
      <c r="GDE198" s="368"/>
      <c r="GDF198" s="368"/>
      <c r="GDG198" s="368"/>
      <c r="GDH198" s="368"/>
      <c r="GDI198" s="368"/>
      <c r="GDJ198" s="368"/>
      <c r="GDK198" s="368"/>
      <c r="GDL198" s="368"/>
      <c r="GDM198" s="368"/>
      <c r="GDN198" s="368"/>
      <c r="GDO198" s="368"/>
      <c r="GDP198" s="368"/>
      <c r="GDQ198" s="368"/>
      <c r="GDR198" s="368"/>
      <c r="GDS198" s="368"/>
      <c r="GDT198" s="368"/>
      <c r="GDU198" s="368"/>
      <c r="GDV198" s="368"/>
      <c r="GDW198" s="368"/>
      <c r="GDX198" s="368"/>
      <c r="GDY198" s="368"/>
      <c r="GDZ198" s="368"/>
      <c r="GEA198" s="368"/>
      <c r="GEB198" s="368"/>
      <c r="GEC198" s="368"/>
      <c r="GED198" s="368"/>
      <c r="GEE198" s="368"/>
      <c r="GEF198" s="368"/>
      <c r="GEG198" s="368"/>
      <c r="GEH198" s="368"/>
      <c r="GEI198" s="368"/>
      <c r="GEJ198" s="368"/>
      <c r="GEK198" s="368"/>
      <c r="GEL198" s="368"/>
      <c r="GEM198" s="368"/>
      <c r="GEN198" s="368"/>
      <c r="GEO198" s="368"/>
      <c r="GEP198" s="368"/>
      <c r="GEQ198" s="368"/>
      <c r="GER198" s="368"/>
      <c r="GES198" s="368"/>
      <c r="GET198" s="368"/>
      <c r="GEU198" s="368"/>
      <c r="GEV198" s="368"/>
      <c r="GEW198" s="368"/>
      <c r="GEX198" s="368"/>
      <c r="GEY198" s="368"/>
      <c r="GEZ198" s="368"/>
      <c r="GFA198" s="368"/>
      <c r="GFB198" s="368"/>
      <c r="GFC198" s="368"/>
      <c r="GFD198" s="368"/>
      <c r="GFE198" s="368"/>
      <c r="GFF198" s="368"/>
      <c r="GFG198" s="368"/>
      <c r="GFH198" s="368"/>
      <c r="GFI198" s="368"/>
      <c r="GFJ198" s="368"/>
      <c r="GFK198" s="368"/>
      <c r="GFL198" s="368"/>
      <c r="GFM198" s="368"/>
      <c r="GFN198" s="368"/>
      <c r="GFO198" s="368"/>
      <c r="GFP198" s="368"/>
      <c r="GFQ198" s="368"/>
      <c r="GFR198" s="368"/>
      <c r="GFS198" s="368"/>
      <c r="GFT198" s="368"/>
      <c r="GFU198" s="368"/>
      <c r="GFV198" s="368"/>
      <c r="GFW198" s="368"/>
      <c r="GFX198" s="368"/>
      <c r="GFY198" s="368"/>
      <c r="GFZ198" s="368"/>
      <c r="GGA198" s="368"/>
      <c r="GGB198" s="368"/>
      <c r="GGC198" s="368"/>
      <c r="GGD198" s="368"/>
      <c r="GGE198" s="368"/>
      <c r="GGF198" s="368"/>
      <c r="GGG198" s="368"/>
      <c r="GGH198" s="368"/>
      <c r="GGI198" s="368"/>
      <c r="GGJ198" s="368"/>
      <c r="GGK198" s="368"/>
      <c r="GGL198" s="368"/>
      <c r="GGM198" s="368"/>
      <c r="GGN198" s="368"/>
      <c r="GGO198" s="368"/>
      <c r="GGP198" s="368"/>
      <c r="GGQ198" s="368"/>
      <c r="GGR198" s="368"/>
      <c r="GGS198" s="368"/>
      <c r="GGT198" s="368"/>
      <c r="GGU198" s="368"/>
      <c r="GGV198" s="368"/>
      <c r="GGW198" s="368"/>
      <c r="GGX198" s="368"/>
      <c r="GGY198" s="368"/>
      <c r="GGZ198" s="368"/>
      <c r="GHA198" s="368"/>
      <c r="GHB198" s="368"/>
      <c r="GHC198" s="368"/>
      <c r="GHD198" s="368"/>
      <c r="GHE198" s="368"/>
      <c r="GHF198" s="368"/>
      <c r="GHG198" s="368"/>
      <c r="GHH198" s="368"/>
      <c r="GHI198" s="368"/>
      <c r="GHJ198" s="368"/>
      <c r="GHK198" s="368"/>
      <c r="GHL198" s="368"/>
      <c r="GHM198" s="368"/>
      <c r="GHN198" s="368"/>
      <c r="GHO198" s="368"/>
      <c r="GHP198" s="368"/>
      <c r="GHQ198" s="368"/>
      <c r="GHR198" s="368"/>
      <c r="GHS198" s="368"/>
      <c r="GHT198" s="368"/>
      <c r="GHU198" s="368"/>
      <c r="GHV198" s="368"/>
      <c r="GHW198" s="368"/>
      <c r="GHX198" s="368"/>
      <c r="GHY198" s="368"/>
      <c r="GHZ198" s="368"/>
      <c r="GIA198" s="368"/>
      <c r="GIB198" s="368"/>
      <c r="GIC198" s="368"/>
      <c r="GID198" s="368"/>
      <c r="GIE198" s="368"/>
      <c r="GIF198" s="368"/>
      <c r="GIG198" s="368"/>
      <c r="GIH198" s="368"/>
      <c r="GII198" s="368"/>
      <c r="GIJ198" s="368"/>
      <c r="GIK198" s="368"/>
      <c r="GIL198" s="368"/>
      <c r="GIM198" s="368"/>
      <c r="GIN198" s="368"/>
      <c r="GIO198" s="368"/>
      <c r="GIP198" s="368"/>
      <c r="GIQ198" s="368"/>
      <c r="GIR198" s="368"/>
      <c r="GIS198" s="368"/>
      <c r="GIT198" s="368"/>
      <c r="GIU198" s="368"/>
      <c r="GIV198" s="368"/>
      <c r="GIW198" s="368"/>
      <c r="GIX198" s="368"/>
      <c r="GIY198" s="368"/>
      <c r="GIZ198" s="368"/>
      <c r="GJA198" s="368"/>
      <c r="GJB198" s="368"/>
      <c r="GJC198" s="368"/>
      <c r="GJD198" s="368"/>
      <c r="GJE198" s="368"/>
      <c r="GJF198" s="368"/>
      <c r="GJG198" s="368"/>
      <c r="GJH198" s="368"/>
      <c r="GJI198" s="368"/>
      <c r="GJJ198" s="368"/>
      <c r="GJK198" s="368"/>
      <c r="GJL198" s="368"/>
      <c r="GJM198" s="368"/>
      <c r="GJN198" s="368"/>
      <c r="GJO198" s="368"/>
      <c r="GJP198" s="368"/>
      <c r="GJQ198" s="368"/>
      <c r="GJR198" s="368"/>
      <c r="GJS198" s="368"/>
      <c r="GJT198" s="368"/>
      <c r="GJU198" s="368"/>
      <c r="GJV198" s="368"/>
      <c r="GJW198" s="368"/>
      <c r="GJX198" s="368"/>
      <c r="GJY198" s="368"/>
      <c r="GJZ198" s="368"/>
      <c r="GKA198" s="368"/>
      <c r="GKB198" s="368"/>
      <c r="GKC198" s="368"/>
      <c r="GKD198" s="368"/>
      <c r="GKE198" s="368"/>
      <c r="GKF198" s="368"/>
      <c r="GKG198" s="368"/>
      <c r="GKH198" s="368"/>
      <c r="GKI198" s="368"/>
      <c r="GKJ198" s="368"/>
      <c r="GKK198" s="368"/>
      <c r="GKL198" s="368"/>
      <c r="GKM198" s="368"/>
      <c r="GKN198" s="368"/>
      <c r="GKO198" s="368"/>
      <c r="GKP198" s="368"/>
      <c r="GKQ198" s="368"/>
      <c r="GKR198" s="368"/>
      <c r="GKS198" s="368"/>
      <c r="GKT198" s="368"/>
      <c r="GKU198" s="368"/>
      <c r="GKV198" s="368"/>
      <c r="GKW198" s="368"/>
      <c r="GKX198" s="368"/>
      <c r="GKY198" s="368"/>
      <c r="GKZ198" s="368"/>
      <c r="GLA198" s="368"/>
      <c r="GLB198" s="368"/>
      <c r="GLC198" s="368"/>
      <c r="GLD198" s="368"/>
      <c r="GLE198" s="368"/>
      <c r="GLF198" s="368"/>
      <c r="GLG198" s="368"/>
      <c r="GLH198" s="368"/>
      <c r="GLI198" s="368"/>
      <c r="GLJ198" s="368"/>
      <c r="GLK198" s="368"/>
      <c r="GLL198" s="368"/>
      <c r="GLM198" s="368"/>
      <c r="GLN198" s="368"/>
      <c r="GLO198" s="368"/>
      <c r="GLP198" s="368"/>
      <c r="GLQ198" s="368"/>
      <c r="GLR198" s="368"/>
      <c r="GLS198" s="368"/>
      <c r="GLT198" s="368"/>
      <c r="GLU198" s="368"/>
      <c r="GLV198" s="368"/>
      <c r="GLW198" s="368"/>
      <c r="GLX198" s="368"/>
      <c r="GLY198" s="368"/>
      <c r="GLZ198" s="368"/>
      <c r="GMA198" s="368"/>
      <c r="GMB198" s="368"/>
      <c r="GMC198" s="368"/>
      <c r="GMD198" s="368"/>
      <c r="GME198" s="368"/>
      <c r="GMF198" s="368"/>
      <c r="GMG198" s="368"/>
      <c r="GMH198" s="368"/>
      <c r="GMI198" s="368"/>
      <c r="GMJ198" s="368"/>
      <c r="GMK198" s="368"/>
      <c r="GML198" s="368"/>
      <c r="GMM198" s="368"/>
      <c r="GMN198" s="368"/>
      <c r="GMO198" s="368"/>
      <c r="GMP198" s="368"/>
      <c r="GMQ198" s="368"/>
      <c r="GMR198" s="368"/>
      <c r="GMS198" s="368"/>
      <c r="GMT198" s="368"/>
      <c r="GMU198" s="368"/>
      <c r="GMV198" s="368"/>
      <c r="GMW198" s="368"/>
      <c r="GMX198" s="368"/>
      <c r="GMY198" s="368"/>
      <c r="GMZ198" s="368"/>
      <c r="GNA198" s="368"/>
      <c r="GNB198" s="368"/>
      <c r="GNC198" s="368"/>
      <c r="GND198" s="368"/>
      <c r="GNE198" s="368"/>
      <c r="GNF198" s="368"/>
      <c r="GNG198" s="368"/>
      <c r="GNH198" s="368"/>
      <c r="GNI198" s="368"/>
      <c r="GNJ198" s="368"/>
      <c r="GNK198" s="368"/>
      <c r="GNL198" s="368"/>
      <c r="GNM198" s="368"/>
      <c r="GNN198" s="368"/>
      <c r="GNO198" s="368"/>
      <c r="GNP198" s="368"/>
      <c r="GNQ198" s="368"/>
      <c r="GNR198" s="368"/>
      <c r="GNS198" s="368"/>
      <c r="GNT198" s="368"/>
      <c r="GNU198" s="368"/>
      <c r="GNV198" s="368"/>
      <c r="GNW198" s="368"/>
      <c r="GNX198" s="368"/>
      <c r="GNY198" s="368"/>
      <c r="GNZ198" s="368"/>
      <c r="GOA198" s="368"/>
      <c r="GOB198" s="368"/>
      <c r="GOC198" s="368"/>
      <c r="GOD198" s="368"/>
      <c r="GOE198" s="368"/>
      <c r="GOF198" s="368"/>
      <c r="GOG198" s="368"/>
      <c r="GOH198" s="368"/>
      <c r="GOI198" s="368"/>
      <c r="GOJ198" s="368"/>
      <c r="GOK198" s="368"/>
      <c r="GOL198" s="368"/>
      <c r="GOM198" s="368"/>
      <c r="GON198" s="368"/>
      <c r="GOO198" s="368"/>
      <c r="GOP198" s="368"/>
      <c r="GOQ198" s="368"/>
      <c r="GOR198" s="368"/>
      <c r="GOS198" s="368"/>
      <c r="GOT198" s="368"/>
      <c r="GOU198" s="368"/>
      <c r="GOV198" s="368"/>
      <c r="GOW198" s="368"/>
      <c r="GOX198" s="368"/>
      <c r="GOY198" s="368"/>
      <c r="GOZ198" s="368"/>
      <c r="GPA198" s="368"/>
      <c r="GPB198" s="368"/>
      <c r="GPC198" s="368"/>
      <c r="GPD198" s="368"/>
      <c r="GPE198" s="368"/>
      <c r="GPF198" s="368"/>
      <c r="GPG198" s="368"/>
      <c r="GPH198" s="368"/>
      <c r="GPI198" s="368"/>
      <c r="GPJ198" s="368"/>
      <c r="GPK198" s="368"/>
      <c r="GPL198" s="368"/>
      <c r="GPM198" s="368"/>
      <c r="GPN198" s="368"/>
      <c r="GPO198" s="368"/>
      <c r="GPP198" s="368"/>
      <c r="GPQ198" s="368"/>
      <c r="GPR198" s="368"/>
      <c r="GPS198" s="368"/>
      <c r="GPT198" s="368"/>
      <c r="GPU198" s="368"/>
      <c r="GPV198" s="368"/>
      <c r="GPW198" s="368"/>
      <c r="GPX198" s="368"/>
      <c r="GPY198" s="368"/>
      <c r="GPZ198" s="368"/>
      <c r="GQA198" s="368"/>
      <c r="GQB198" s="368"/>
      <c r="GQC198" s="368"/>
      <c r="GQD198" s="368"/>
      <c r="GQE198" s="368"/>
      <c r="GQF198" s="368"/>
      <c r="GQG198" s="368"/>
      <c r="GQH198" s="368"/>
      <c r="GQI198" s="368"/>
      <c r="GQJ198" s="368"/>
      <c r="GQK198" s="368"/>
      <c r="GQL198" s="368"/>
      <c r="GQM198" s="368"/>
      <c r="GQN198" s="368"/>
      <c r="GQO198" s="368"/>
      <c r="GQP198" s="368"/>
      <c r="GQQ198" s="368"/>
      <c r="GQR198" s="368"/>
      <c r="GQS198" s="368"/>
      <c r="GQT198" s="368"/>
      <c r="GQU198" s="368"/>
      <c r="GQV198" s="368"/>
      <c r="GQW198" s="368"/>
      <c r="GQX198" s="368"/>
      <c r="GQY198" s="368"/>
      <c r="GQZ198" s="368"/>
      <c r="GRA198" s="368"/>
      <c r="GRB198" s="368"/>
      <c r="GRC198" s="368"/>
      <c r="GRD198" s="368"/>
      <c r="GRE198" s="368"/>
      <c r="GRF198" s="368"/>
      <c r="GRG198" s="368"/>
      <c r="GRH198" s="368"/>
      <c r="GRI198" s="368"/>
      <c r="GRJ198" s="368"/>
      <c r="GRK198" s="368"/>
      <c r="GRL198" s="368"/>
      <c r="GRM198" s="368"/>
      <c r="GRN198" s="368"/>
      <c r="GRO198" s="368"/>
      <c r="GRP198" s="368"/>
      <c r="GRQ198" s="368"/>
      <c r="GRR198" s="368"/>
      <c r="GRS198" s="368"/>
      <c r="GRT198" s="368"/>
      <c r="GRU198" s="368"/>
      <c r="GRV198" s="368"/>
      <c r="GRW198" s="368"/>
      <c r="GRX198" s="368"/>
      <c r="GRY198" s="368"/>
      <c r="GRZ198" s="368"/>
      <c r="GSA198" s="368"/>
      <c r="GSB198" s="368"/>
      <c r="GSC198" s="368"/>
      <c r="GSD198" s="368"/>
      <c r="GSE198" s="368"/>
      <c r="GSF198" s="368"/>
      <c r="GSG198" s="368"/>
      <c r="GSH198" s="368"/>
      <c r="GSI198" s="368"/>
      <c r="GSJ198" s="368"/>
      <c r="GSK198" s="368"/>
      <c r="GSL198" s="368"/>
      <c r="GSM198" s="368"/>
      <c r="GSN198" s="368"/>
      <c r="GSO198" s="368"/>
      <c r="GSP198" s="368"/>
      <c r="GSQ198" s="368"/>
      <c r="GSR198" s="368"/>
      <c r="GSS198" s="368"/>
      <c r="GST198" s="368"/>
      <c r="GSU198" s="368"/>
      <c r="GSV198" s="368"/>
      <c r="GSW198" s="368"/>
      <c r="GSX198" s="368"/>
      <c r="GSY198" s="368"/>
      <c r="GSZ198" s="368"/>
      <c r="GTA198" s="368"/>
      <c r="GTB198" s="368"/>
      <c r="GTC198" s="368"/>
      <c r="GTD198" s="368"/>
      <c r="GTE198" s="368"/>
      <c r="GTF198" s="368"/>
      <c r="GTG198" s="368"/>
      <c r="GTH198" s="368"/>
      <c r="GTI198" s="368"/>
      <c r="GTJ198" s="368"/>
      <c r="GTK198" s="368"/>
      <c r="GTL198" s="368"/>
      <c r="GTM198" s="368"/>
      <c r="GTN198" s="368"/>
      <c r="GTO198" s="368"/>
      <c r="GTP198" s="368"/>
      <c r="GTQ198" s="368"/>
      <c r="GTR198" s="368"/>
      <c r="GTS198" s="368"/>
      <c r="GTT198" s="368"/>
      <c r="GTU198" s="368"/>
      <c r="GTV198" s="368"/>
      <c r="GTW198" s="368"/>
      <c r="GTX198" s="368"/>
      <c r="GTY198" s="368"/>
      <c r="GTZ198" s="368"/>
      <c r="GUA198" s="368"/>
      <c r="GUB198" s="368"/>
      <c r="GUC198" s="368"/>
      <c r="GUD198" s="368"/>
      <c r="GUE198" s="368"/>
      <c r="GUF198" s="368"/>
      <c r="GUG198" s="368"/>
      <c r="GUH198" s="368"/>
      <c r="GUI198" s="368"/>
      <c r="GUJ198" s="368"/>
      <c r="GUK198" s="368"/>
      <c r="GUL198" s="368"/>
      <c r="GUM198" s="368"/>
      <c r="GUN198" s="368"/>
      <c r="GUO198" s="368"/>
      <c r="GUP198" s="368"/>
      <c r="GUQ198" s="368"/>
      <c r="GUR198" s="368"/>
      <c r="GUS198" s="368"/>
      <c r="GUT198" s="368"/>
      <c r="GUU198" s="368"/>
      <c r="GUV198" s="368"/>
      <c r="GUW198" s="368"/>
      <c r="GUX198" s="368"/>
      <c r="GUY198" s="368"/>
      <c r="GUZ198" s="368"/>
      <c r="GVA198" s="368"/>
      <c r="GVB198" s="368"/>
      <c r="GVC198" s="368"/>
      <c r="GVD198" s="368"/>
      <c r="GVE198" s="368"/>
      <c r="GVF198" s="368"/>
      <c r="GVG198" s="368"/>
      <c r="GVH198" s="368"/>
      <c r="GVI198" s="368"/>
      <c r="GVJ198" s="368"/>
      <c r="GVK198" s="368"/>
      <c r="GVL198" s="368"/>
      <c r="GVM198" s="368"/>
      <c r="GVN198" s="368"/>
      <c r="GVO198" s="368"/>
      <c r="GVP198" s="368"/>
      <c r="GVQ198" s="368"/>
      <c r="GVR198" s="368"/>
      <c r="GVS198" s="368"/>
      <c r="GVT198" s="368"/>
      <c r="GVU198" s="368"/>
      <c r="GVV198" s="368"/>
      <c r="GVW198" s="368"/>
      <c r="GVX198" s="368"/>
      <c r="GVY198" s="368"/>
      <c r="GVZ198" s="368"/>
      <c r="GWA198" s="368"/>
      <c r="GWB198" s="368"/>
      <c r="GWC198" s="368"/>
      <c r="GWD198" s="368"/>
      <c r="GWE198" s="368"/>
      <c r="GWF198" s="368"/>
      <c r="GWG198" s="368"/>
      <c r="GWH198" s="368"/>
      <c r="GWI198" s="368"/>
      <c r="GWJ198" s="368"/>
      <c r="GWK198" s="368"/>
      <c r="GWL198" s="368"/>
      <c r="GWM198" s="368"/>
      <c r="GWN198" s="368"/>
      <c r="GWO198" s="368"/>
      <c r="GWP198" s="368"/>
      <c r="GWQ198" s="368"/>
      <c r="GWR198" s="368"/>
      <c r="GWS198" s="368"/>
      <c r="GWT198" s="368"/>
      <c r="GWU198" s="368"/>
      <c r="GWV198" s="368"/>
      <c r="GWW198" s="368"/>
      <c r="GWX198" s="368"/>
      <c r="GWY198" s="368"/>
      <c r="GWZ198" s="368"/>
      <c r="GXA198" s="368"/>
      <c r="GXB198" s="368"/>
      <c r="GXC198" s="368"/>
      <c r="GXD198" s="368"/>
      <c r="GXE198" s="368"/>
      <c r="GXF198" s="368"/>
      <c r="GXG198" s="368"/>
      <c r="GXH198" s="368"/>
      <c r="GXI198" s="368"/>
      <c r="GXJ198" s="368"/>
      <c r="GXK198" s="368"/>
      <c r="GXL198" s="368"/>
      <c r="GXM198" s="368"/>
      <c r="GXN198" s="368"/>
      <c r="GXO198" s="368"/>
      <c r="GXP198" s="368"/>
      <c r="GXQ198" s="368"/>
      <c r="GXR198" s="368"/>
      <c r="GXS198" s="368"/>
      <c r="GXT198" s="368"/>
      <c r="GXU198" s="368"/>
      <c r="GXV198" s="368"/>
      <c r="GXW198" s="368"/>
      <c r="GXX198" s="368"/>
      <c r="GXY198" s="368"/>
      <c r="GXZ198" s="368"/>
      <c r="GYA198" s="368"/>
      <c r="GYB198" s="368"/>
      <c r="GYC198" s="368"/>
      <c r="GYD198" s="368"/>
      <c r="GYE198" s="368"/>
      <c r="GYF198" s="368"/>
      <c r="GYG198" s="368"/>
      <c r="GYH198" s="368"/>
      <c r="GYI198" s="368"/>
      <c r="GYJ198" s="368"/>
      <c r="GYK198" s="368"/>
      <c r="GYL198" s="368"/>
      <c r="GYM198" s="368"/>
      <c r="GYN198" s="368"/>
      <c r="GYO198" s="368"/>
      <c r="GYP198" s="368"/>
      <c r="GYQ198" s="368"/>
      <c r="GYR198" s="368"/>
      <c r="GYS198" s="368"/>
      <c r="GYT198" s="368"/>
      <c r="GYU198" s="368"/>
      <c r="GYV198" s="368"/>
      <c r="GYW198" s="368"/>
      <c r="GYX198" s="368"/>
      <c r="GYY198" s="368"/>
      <c r="GYZ198" s="368"/>
      <c r="GZA198" s="368"/>
      <c r="GZB198" s="368"/>
      <c r="GZC198" s="368"/>
      <c r="GZD198" s="368"/>
      <c r="GZE198" s="368"/>
      <c r="GZF198" s="368"/>
      <c r="GZG198" s="368"/>
      <c r="GZH198" s="368"/>
      <c r="GZI198" s="368"/>
      <c r="GZJ198" s="368"/>
      <c r="GZK198" s="368"/>
      <c r="GZL198" s="368"/>
      <c r="GZM198" s="368"/>
      <c r="GZN198" s="368"/>
      <c r="GZO198" s="368"/>
      <c r="GZP198" s="368"/>
      <c r="GZQ198" s="368"/>
      <c r="GZR198" s="368"/>
      <c r="GZS198" s="368"/>
      <c r="GZT198" s="368"/>
      <c r="GZU198" s="368"/>
      <c r="GZV198" s="368"/>
      <c r="GZW198" s="368"/>
      <c r="GZX198" s="368"/>
      <c r="GZY198" s="368"/>
      <c r="GZZ198" s="368"/>
      <c r="HAA198" s="368"/>
      <c r="HAB198" s="368"/>
      <c r="HAC198" s="368"/>
      <c r="HAD198" s="368"/>
      <c r="HAE198" s="368"/>
      <c r="HAF198" s="368"/>
      <c r="HAG198" s="368"/>
      <c r="HAH198" s="368"/>
      <c r="HAI198" s="368"/>
      <c r="HAJ198" s="368"/>
      <c r="HAK198" s="368"/>
      <c r="HAL198" s="368"/>
      <c r="HAM198" s="368"/>
      <c r="HAN198" s="368"/>
      <c r="HAO198" s="368"/>
      <c r="HAP198" s="368"/>
      <c r="HAQ198" s="368"/>
      <c r="HAR198" s="368"/>
      <c r="HAS198" s="368"/>
      <c r="HAT198" s="368"/>
      <c r="HAU198" s="368"/>
      <c r="HAV198" s="368"/>
      <c r="HAW198" s="368"/>
      <c r="HAX198" s="368"/>
      <c r="HAY198" s="368"/>
      <c r="HAZ198" s="368"/>
      <c r="HBA198" s="368"/>
      <c r="HBB198" s="368"/>
      <c r="HBC198" s="368"/>
      <c r="HBD198" s="368"/>
      <c r="HBE198" s="368"/>
      <c r="HBF198" s="368"/>
      <c r="HBG198" s="368"/>
      <c r="HBH198" s="368"/>
      <c r="HBI198" s="368"/>
      <c r="HBJ198" s="368"/>
      <c r="HBK198" s="368"/>
      <c r="HBL198" s="368"/>
      <c r="HBM198" s="368"/>
      <c r="HBN198" s="368"/>
      <c r="HBO198" s="368"/>
      <c r="HBP198" s="368"/>
      <c r="HBQ198" s="368"/>
      <c r="HBR198" s="368"/>
      <c r="HBS198" s="368"/>
      <c r="HBT198" s="368"/>
      <c r="HBU198" s="368"/>
      <c r="HBV198" s="368"/>
      <c r="HBW198" s="368"/>
      <c r="HBX198" s="368"/>
      <c r="HBY198" s="368"/>
      <c r="HBZ198" s="368"/>
      <c r="HCA198" s="368"/>
      <c r="HCB198" s="368"/>
      <c r="HCC198" s="368"/>
      <c r="HCD198" s="368"/>
      <c r="HCE198" s="368"/>
      <c r="HCF198" s="368"/>
      <c r="HCG198" s="368"/>
      <c r="HCH198" s="368"/>
      <c r="HCI198" s="368"/>
      <c r="HCJ198" s="368"/>
      <c r="HCK198" s="368"/>
      <c r="HCL198" s="368"/>
      <c r="HCM198" s="368"/>
      <c r="HCN198" s="368"/>
      <c r="HCO198" s="368"/>
      <c r="HCP198" s="368"/>
      <c r="HCQ198" s="368"/>
      <c r="HCR198" s="368"/>
      <c r="HCS198" s="368"/>
      <c r="HCT198" s="368"/>
      <c r="HCU198" s="368"/>
      <c r="HCV198" s="368"/>
      <c r="HCW198" s="368"/>
      <c r="HCX198" s="368"/>
      <c r="HCY198" s="368"/>
      <c r="HCZ198" s="368"/>
      <c r="HDA198" s="368"/>
      <c r="HDB198" s="368"/>
      <c r="HDC198" s="368"/>
      <c r="HDD198" s="368"/>
      <c r="HDE198" s="368"/>
      <c r="HDF198" s="368"/>
      <c r="HDG198" s="368"/>
      <c r="HDH198" s="368"/>
      <c r="HDI198" s="368"/>
      <c r="HDJ198" s="368"/>
      <c r="HDK198" s="368"/>
      <c r="HDL198" s="368"/>
      <c r="HDM198" s="368"/>
      <c r="HDN198" s="368"/>
      <c r="HDO198" s="368"/>
      <c r="HDP198" s="368"/>
      <c r="HDQ198" s="368"/>
      <c r="HDR198" s="368"/>
      <c r="HDS198" s="368"/>
      <c r="HDT198" s="368"/>
      <c r="HDU198" s="368"/>
      <c r="HDV198" s="368"/>
      <c r="HDW198" s="368"/>
      <c r="HDX198" s="368"/>
      <c r="HDY198" s="368"/>
      <c r="HDZ198" s="368"/>
      <c r="HEA198" s="368"/>
      <c r="HEB198" s="368"/>
      <c r="HEC198" s="368"/>
      <c r="HED198" s="368"/>
      <c r="HEE198" s="368"/>
      <c r="HEF198" s="368"/>
      <c r="HEG198" s="368"/>
      <c r="HEH198" s="368"/>
      <c r="HEI198" s="368"/>
      <c r="HEJ198" s="368"/>
      <c r="HEK198" s="368"/>
      <c r="HEL198" s="368"/>
      <c r="HEM198" s="368"/>
      <c r="HEN198" s="368"/>
      <c r="HEO198" s="368"/>
      <c r="HEP198" s="368"/>
      <c r="HEQ198" s="368"/>
      <c r="HER198" s="368"/>
      <c r="HES198" s="368"/>
      <c r="HET198" s="368"/>
      <c r="HEU198" s="368"/>
      <c r="HEV198" s="368"/>
      <c r="HEW198" s="368"/>
      <c r="HEX198" s="368"/>
      <c r="HEY198" s="368"/>
      <c r="HEZ198" s="368"/>
      <c r="HFA198" s="368"/>
      <c r="HFB198" s="368"/>
      <c r="HFC198" s="368"/>
      <c r="HFD198" s="368"/>
      <c r="HFE198" s="368"/>
      <c r="HFF198" s="368"/>
      <c r="HFG198" s="368"/>
      <c r="HFH198" s="368"/>
      <c r="HFI198" s="368"/>
      <c r="HFJ198" s="368"/>
      <c r="HFK198" s="368"/>
      <c r="HFL198" s="368"/>
      <c r="HFM198" s="368"/>
      <c r="HFN198" s="368"/>
      <c r="HFO198" s="368"/>
      <c r="HFP198" s="368"/>
      <c r="HFQ198" s="368"/>
      <c r="HFR198" s="368"/>
      <c r="HFS198" s="368"/>
      <c r="HFT198" s="368"/>
      <c r="HFU198" s="368"/>
      <c r="HFV198" s="368"/>
      <c r="HFW198" s="368"/>
      <c r="HFX198" s="368"/>
      <c r="HFY198" s="368"/>
      <c r="HFZ198" s="368"/>
      <c r="HGA198" s="368"/>
      <c r="HGB198" s="368"/>
      <c r="HGC198" s="368"/>
      <c r="HGD198" s="368"/>
      <c r="HGE198" s="368"/>
      <c r="HGF198" s="368"/>
      <c r="HGG198" s="368"/>
      <c r="HGH198" s="368"/>
      <c r="HGI198" s="368"/>
      <c r="HGJ198" s="368"/>
      <c r="HGK198" s="368"/>
      <c r="HGL198" s="368"/>
      <c r="HGM198" s="368"/>
      <c r="HGN198" s="368"/>
      <c r="HGO198" s="368"/>
      <c r="HGP198" s="368"/>
      <c r="HGQ198" s="368"/>
      <c r="HGR198" s="368"/>
      <c r="HGS198" s="368"/>
      <c r="HGT198" s="368"/>
      <c r="HGU198" s="368"/>
      <c r="HGV198" s="368"/>
      <c r="HGW198" s="368"/>
      <c r="HGX198" s="368"/>
      <c r="HGY198" s="368"/>
      <c r="HGZ198" s="368"/>
      <c r="HHA198" s="368"/>
      <c r="HHB198" s="368"/>
      <c r="HHC198" s="368"/>
      <c r="HHD198" s="368"/>
      <c r="HHE198" s="368"/>
      <c r="HHF198" s="368"/>
      <c r="HHG198" s="368"/>
      <c r="HHH198" s="368"/>
      <c r="HHI198" s="368"/>
      <c r="HHJ198" s="368"/>
      <c r="HHK198" s="368"/>
      <c r="HHL198" s="368"/>
      <c r="HHM198" s="368"/>
      <c r="HHN198" s="368"/>
      <c r="HHO198" s="368"/>
      <c r="HHP198" s="368"/>
      <c r="HHQ198" s="368"/>
      <c r="HHR198" s="368"/>
      <c r="HHS198" s="368"/>
      <c r="HHT198" s="368"/>
      <c r="HHU198" s="368"/>
      <c r="HHV198" s="368"/>
      <c r="HHW198" s="368"/>
      <c r="HHX198" s="368"/>
      <c r="HHY198" s="368"/>
      <c r="HHZ198" s="368"/>
      <c r="HIA198" s="368"/>
      <c r="HIB198" s="368"/>
      <c r="HIC198" s="368"/>
      <c r="HID198" s="368"/>
      <c r="HIE198" s="368"/>
      <c r="HIF198" s="368"/>
      <c r="HIG198" s="368"/>
      <c r="HIH198" s="368"/>
      <c r="HII198" s="368"/>
      <c r="HIJ198" s="368"/>
      <c r="HIK198" s="368"/>
      <c r="HIL198" s="368"/>
      <c r="HIM198" s="368"/>
      <c r="HIN198" s="368"/>
      <c r="HIO198" s="368"/>
      <c r="HIP198" s="368"/>
      <c r="HIQ198" s="368"/>
      <c r="HIR198" s="368"/>
      <c r="HIS198" s="368"/>
      <c r="HIT198" s="368"/>
      <c r="HIU198" s="368"/>
      <c r="HIV198" s="368"/>
      <c r="HIW198" s="368"/>
      <c r="HIX198" s="368"/>
      <c r="HIY198" s="368"/>
      <c r="HIZ198" s="368"/>
      <c r="HJA198" s="368"/>
      <c r="HJB198" s="368"/>
      <c r="HJC198" s="368"/>
      <c r="HJD198" s="368"/>
      <c r="HJE198" s="368"/>
      <c r="HJF198" s="368"/>
      <c r="HJG198" s="368"/>
      <c r="HJH198" s="368"/>
      <c r="HJI198" s="368"/>
      <c r="HJJ198" s="368"/>
      <c r="HJK198" s="368"/>
      <c r="HJL198" s="368"/>
      <c r="HJM198" s="368"/>
      <c r="HJN198" s="368"/>
      <c r="HJO198" s="368"/>
      <c r="HJP198" s="368"/>
      <c r="HJQ198" s="368"/>
      <c r="HJR198" s="368"/>
      <c r="HJS198" s="368"/>
      <c r="HJT198" s="368"/>
      <c r="HJU198" s="368"/>
      <c r="HJV198" s="368"/>
      <c r="HJW198" s="368"/>
      <c r="HJX198" s="368"/>
      <c r="HJY198" s="368"/>
      <c r="HJZ198" s="368"/>
      <c r="HKA198" s="368"/>
      <c r="HKB198" s="368"/>
      <c r="HKC198" s="368"/>
      <c r="HKD198" s="368"/>
      <c r="HKE198" s="368"/>
      <c r="HKF198" s="368"/>
      <c r="HKG198" s="368"/>
      <c r="HKH198" s="368"/>
      <c r="HKI198" s="368"/>
      <c r="HKJ198" s="368"/>
      <c r="HKK198" s="368"/>
      <c r="HKL198" s="368"/>
      <c r="HKM198" s="368"/>
      <c r="HKN198" s="368"/>
      <c r="HKO198" s="368"/>
      <c r="HKP198" s="368"/>
      <c r="HKQ198" s="368"/>
      <c r="HKR198" s="368"/>
      <c r="HKS198" s="368"/>
      <c r="HKT198" s="368"/>
      <c r="HKU198" s="368"/>
      <c r="HKV198" s="368"/>
      <c r="HKW198" s="368"/>
      <c r="HKX198" s="368"/>
      <c r="HKY198" s="368"/>
      <c r="HKZ198" s="368"/>
      <c r="HLA198" s="368"/>
      <c r="HLB198" s="368"/>
      <c r="HLC198" s="368"/>
      <c r="HLD198" s="368"/>
      <c r="HLE198" s="368"/>
      <c r="HLF198" s="368"/>
      <c r="HLG198" s="368"/>
      <c r="HLH198" s="368"/>
      <c r="HLI198" s="368"/>
      <c r="HLJ198" s="368"/>
      <c r="HLK198" s="368"/>
      <c r="HLL198" s="368"/>
      <c r="HLM198" s="368"/>
      <c r="HLN198" s="368"/>
      <c r="HLO198" s="368"/>
      <c r="HLP198" s="368"/>
      <c r="HLQ198" s="368"/>
      <c r="HLR198" s="368"/>
      <c r="HLS198" s="368"/>
      <c r="HLT198" s="368"/>
      <c r="HLU198" s="368"/>
      <c r="HLV198" s="368"/>
      <c r="HLW198" s="368"/>
      <c r="HLX198" s="368"/>
      <c r="HLY198" s="368"/>
      <c r="HLZ198" s="368"/>
      <c r="HMA198" s="368"/>
      <c r="HMB198" s="368"/>
      <c r="HMC198" s="368"/>
      <c r="HMD198" s="368"/>
      <c r="HME198" s="368"/>
      <c r="HMF198" s="368"/>
      <c r="HMG198" s="368"/>
      <c r="HMH198" s="368"/>
      <c r="HMI198" s="368"/>
      <c r="HMJ198" s="368"/>
      <c r="HMK198" s="368"/>
      <c r="HML198" s="368"/>
      <c r="HMM198" s="368"/>
      <c r="HMN198" s="368"/>
      <c r="HMO198" s="368"/>
      <c r="HMP198" s="368"/>
      <c r="HMQ198" s="368"/>
      <c r="HMR198" s="368"/>
      <c r="HMS198" s="368"/>
      <c r="HMT198" s="368"/>
      <c r="HMU198" s="368"/>
      <c r="HMV198" s="368"/>
      <c r="HMW198" s="368"/>
      <c r="HMX198" s="368"/>
      <c r="HMY198" s="368"/>
      <c r="HMZ198" s="368"/>
      <c r="HNA198" s="368"/>
      <c r="HNB198" s="368"/>
      <c r="HNC198" s="368"/>
      <c r="HND198" s="368"/>
      <c r="HNE198" s="368"/>
      <c r="HNF198" s="368"/>
      <c r="HNG198" s="368"/>
      <c r="HNH198" s="368"/>
      <c r="HNI198" s="368"/>
      <c r="HNJ198" s="368"/>
      <c r="HNK198" s="368"/>
      <c r="HNL198" s="368"/>
      <c r="HNM198" s="368"/>
      <c r="HNN198" s="368"/>
      <c r="HNO198" s="368"/>
      <c r="HNP198" s="368"/>
      <c r="HNQ198" s="368"/>
      <c r="HNR198" s="368"/>
      <c r="HNS198" s="368"/>
      <c r="HNT198" s="368"/>
      <c r="HNU198" s="368"/>
      <c r="HNV198" s="368"/>
      <c r="HNW198" s="368"/>
      <c r="HNX198" s="368"/>
      <c r="HNY198" s="368"/>
      <c r="HNZ198" s="368"/>
      <c r="HOA198" s="368"/>
      <c r="HOB198" s="368"/>
      <c r="HOC198" s="368"/>
      <c r="HOD198" s="368"/>
      <c r="HOE198" s="368"/>
      <c r="HOF198" s="368"/>
      <c r="HOG198" s="368"/>
      <c r="HOH198" s="368"/>
      <c r="HOI198" s="368"/>
      <c r="HOJ198" s="368"/>
      <c r="HOK198" s="368"/>
      <c r="HOL198" s="368"/>
      <c r="HOM198" s="368"/>
      <c r="HON198" s="368"/>
      <c r="HOO198" s="368"/>
      <c r="HOP198" s="368"/>
      <c r="HOQ198" s="368"/>
      <c r="HOR198" s="368"/>
      <c r="HOS198" s="368"/>
      <c r="HOT198" s="368"/>
      <c r="HOU198" s="368"/>
      <c r="HOV198" s="368"/>
      <c r="HOW198" s="368"/>
      <c r="HOX198" s="368"/>
      <c r="HOY198" s="368"/>
      <c r="HOZ198" s="368"/>
      <c r="HPA198" s="368"/>
      <c r="HPB198" s="368"/>
      <c r="HPC198" s="368"/>
      <c r="HPD198" s="368"/>
      <c r="HPE198" s="368"/>
      <c r="HPF198" s="368"/>
      <c r="HPG198" s="368"/>
      <c r="HPH198" s="368"/>
      <c r="HPI198" s="368"/>
      <c r="HPJ198" s="368"/>
      <c r="HPK198" s="368"/>
      <c r="HPL198" s="368"/>
      <c r="HPM198" s="368"/>
      <c r="HPN198" s="368"/>
      <c r="HPO198" s="368"/>
      <c r="HPP198" s="368"/>
      <c r="HPQ198" s="368"/>
      <c r="HPR198" s="368"/>
      <c r="HPS198" s="368"/>
      <c r="HPT198" s="368"/>
      <c r="HPU198" s="368"/>
      <c r="HPV198" s="368"/>
      <c r="HPW198" s="368"/>
      <c r="HPX198" s="368"/>
      <c r="HPY198" s="368"/>
      <c r="HPZ198" s="368"/>
      <c r="HQA198" s="368"/>
      <c r="HQB198" s="368"/>
      <c r="HQC198" s="368"/>
      <c r="HQD198" s="368"/>
      <c r="HQE198" s="368"/>
      <c r="HQF198" s="368"/>
      <c r="HQG198" s="368"/>
      <c r="HQH198" s="368"/>
      <c r="HQI198" s="368"/>
      <c r="HQJ198" s="368"/>
      <c r="HQK198" s="368"/>
      <c r="HQL198" s="368"/>
      <c r="HQM198" s="368"/>
      <c r="HQN198" s="368"/>
      <c r="HQO198" s="368"/>
      <c r="HQP198" s="368"/>
      <c r="HQQ198" s="368"/>
      <c r="HQR198" s="368"/>
      <c r="HQS198" s="368"/>
      <c r="HQT198" s="368"/>
      <c r="HQU198" s="368"/>
      <c r="HQV198" s="368"/>
      <c r="HQW198" s="368"/>
      <c r="HQX198" s="368"/>
      <c r="HQY198" s="368"/>
      <c r="HQZ198" s="368"/>
      <c r="HRA198" s="368"/>
      <c r="HRB198" s="368"/>
      <c r="HRC198" s="368"/>
      <c r="HRD198" s="368"/>
      <c r="HRE198" s="368"/>
      <c r="HRF198" s="368"/>
      <c r="HRG198" s="368"/>
      <c r="HRH198" s="368"/>
      <c r="HRI198" s="368"/>
      <c r="HRJ198" s="368"/>
      <c r="HRK198" s="368"/>
      <c r="HRL198" s="368"/>
      <c r="HRM198" s="368"/>
      <c r="HRN198" s="368"/>
      <c r="HRO198" s="368"/>
      <c r="HRP198" s="368"/>
      <c r="HRQ198" s="368"/>
      <c r="HRR198" s="368"/>
      <c r="HRS198" s="368"/>
      <c r="HRT198" s="368"/>
      <c r="HRU198" s="368"/>
      <c r="HRV198" s="368"/>
      <c r="HRW198" s="368"/>
      <c r="HRX198" s="368"/>
      <c r="HRY198" s="368"/>
      <c r="HRZ198" s="368"/>
      <c r="HSA198" s="368"/>
      <c r="HSB198" s="368"/>
      <c r="HSC198" s="368"/>
      <c r="HSD198" s="368"/>
      <c r="HSE198" s="368"/>
      <c r="HSF198" s="368"/>
      <c r="HSG198" s="368"/>
      <c r="HSH198" s="368"/>
      <c r="HSI198" s="368"/>
      <c r="HSJ198" s="368"/>
      <c r="HSK198" s="368"/>
      <c r="HSL198" s="368"/>
      <c r="HSM198" s="368"/>
      <c r="HSN198" s="368"/>
      <c r="HSO198" s="368"/>
      <c r="HSP198" s="368"/>
      <c r="HSQ198" s="368"/>
      <c r="HSR198" s="368"/>
      <c r="HSS198" s="368"/>
      <c r="HST198" s="368"/>
      <c r="HSU198" s="368"/>
      <c r="HSV198" s="368"/>
      <c r="HSW198" s="368"/>
      <c r="HSX198" s="368"/>
      <c r="HSY198" s="368"/>
      <c r="HSZ198" s="368"/>
      <c r="HTA198" s="368"/>
      <c r="HTB198" s="368"/>
      <c r="HTC198" s="368"/>
      <c r="HTD198" s="368"/>
      <c r="HTE198" s="368"/>
      <c r="HTF198" s="368"/>
      <c r="HTG198" s="368"/>
      <c r="HTH198" s="368"/>
      <c r="HTI198" s="368"/>
      <c r="HTJ198" s="368"/>
      <c r="HTK198" s="368"/>
      <c r="HTL198" s="368"/>
      <c r="HTM198" s="368"/>
      <c r="HTN198" s="368"/>
      <c r="HTO198" s="368"/>
      <c r="HTP198" s="368"/>
      <c r="HTQ198" s="368"/>
      <c r="HTR198" s="368"/>
      <c r="HTS198" s="368"/>
      <c r="HTT198" s="368"/>
      <c r="HTU198" s="368"/>
      <c r="HTV198" s="368"/>
      <c r="HTW198" s="368"/>
      <c r="HTX198" s="368"/>
      <c r="HTY198" s="368"/>
      <c r="HTZ198" s="368"/>
      <c r="HUA198" s="368"/>
      <c r="HUB198" s="368"/>
      <c r="HUC198" s="368"/>
      <c r="HUD198" s="368"/>
      <c r="HUE198" s="368"/>
      <c r="HUF198" s="368"/>
      <c r="HUG198" s="368"/>
      <c r="HUH198" s="368"/>
      <c r="HUI198" s="368"/>
      <c r="HUJ198" s="368"/>
      <c r="HUK198" s="368"/>
      <c r="HUL198" s="368"/>
      <c r="HUM198" s="368"/>
      <c r="HUN198" s="368"/>
      <c r="HUO198" s="368"/>
      <c r="HUP198" s="368"/>
      <c r="HUQ198" s="368"/>
      <c r="HUR198" s="368"/>
      <c r="HUS198" s="368"/>
      <c r="HUT198" s="368"/>
      <c r="HUU198" s="368"/>
      <c r="HUV198" s="368"/>
      <c r="HUW198" s="368"/>
      <c r="HUX198" s="368"/>
      <c r="HUY198" s="368"/>
      <c r="HUZ198" s="368"/>
      <c r="HVA198" s="368"/>
      <c r="HVB198" s="368"/>
      <c r="HVC198" s="368"/>
      <c r="HVD198" s="368"/>
      <c r="HVE198" s="368"/>
      <c r="HVF198" s="368"/>
      <c r="HVG198" s="368"/>
      <c r="HVH198" s="368"/>
      <c r="HVI198" s="368"/>
      <c r="HVJ198" s="368"/>
      <c r="HVK198" s="368"/>
      <c r="HVL198" s="368"/>
      <c r="HVM198" s="368"/>
      <c r="HVN198" s="368"/>
      <c r="HVO198" s="368"/>
      <c r="HVP198" s="368"/>
      <c r="HVQ198" s="368"/>
      <c r="HVR198" s="368"/>
      <c r="HVS198" s="368"/>
      <c r="HVT198" s="368"/>
      <c r="HVU198" s="368"/>
      <c r="HVV198" s="368"/>
      <c r="HVW198" s="368"/>
      <c r="HVX198" s="368"/>
      <c r="HVY198" s="368"/>
      <c r="HVZ198" s="368"/>
      <c r="HWA198" s="368"/>
      <c r="HWB198" s="368"/>
      <c r="HWC198" s="368"/>
      <c r="HWD198" s="368"/>
      <c r="HWE198" s="368"/>
      <c r="HWF198" s="368"/>
      <c r="HWG198" s="368"/>
      <c r="HWH198" s="368"/>
      <c r="HWI198" s="368"/>
      <c r="HWJ198" s="368"/>
      <c r="HWK198" s="368"/>
      <c r="HWL198" s="368"/>
      <c r="HWM198" s="368"/>
      <c r="HWN198" s="368"/>
      <c r="HWO198" s="368"/>
      <c r="HWP198" s="368"/>
      <c r="HWQ198" s="368"/>
      <c r="HWR198" s="368"/>
      <c r="HWS198" s="368"/>
      <c r="HWT198" s="368"/>
      <c r="HWU198" s="368"/>
      <c r="HWV198" s="368"/>
      <c r="HWW198" s="368"/>
      <c r="HWX198" s="368"/>
      <c r="HWY198" s="368"/>
      <c r="HWZ198" s="368"/>
      <c r="HXA198" s="368"/>
      <c r="HXB198" s="368"/>
      <c r="HXC198" s="368"/>
      <c r="HXD198" s="368"/>
      <c r="HXE198" s="368"/>
      <c r="HXF198" s="368"/>
      <c r="HXG198" s="368"/>
      <c r="HXH198" s="368"/>
      <c r="HXI198" s="368"/>
      <c r="HXJ198" s="368"/>
      <c r="HXK198" s="368"/>
      <c r="HXL198" s="368"/>
      <c r="HXM198" s="368"/>
      <c r="HXN198" s="368"/>
      <c r="HXO198" s="368"/>
      <c r="HXP198" s="368"/>
      <c r="HXQ198" s="368"/>
      <c r="HXR198" s="368"/>
      <c r="HXS198" s="368"/>
      <c r="HXT198" s="368"/>
      <c r="HXU198" s="368"/>
      <c r="HXV198" s="368"/>
      <c r="HXW198" s="368"/>
      <c r="HXX198" s="368"/>
      <c r="HXY198" s="368"/>
      <c r="HXZ198" s="368"/>
      <c r="HYA198" s="368"/>
      <c r="HYB198" s="368"/>
      <c r="HYC198" s="368"/>
      <c r="HYD198" s="368"/>
      <c r="HYE198" s="368"/>
      <c r="HYF198" s="368"/>
      <c r="HYG198" s="368"/>
      <c r="HYH198" s="368"/>
      <c r="HYI198" s="368"/>
      <c r="HYJ198" s="368"/>
      <c r="HYK198" s="368"/>
      <c r="HYL198" s="368"/>
      <c r="HYM198" s="368"/>
      <c r="HYN198" s="368"/>
      <c r="HYO198" s="368"/>
      <c r="HYP198" s="368"/>
      <c r="HYQ198" s="368"/>
      <c r="HYR198" s="368"/>
      <c r="HYS198" s="368"/>
      <c r="HYT198" s="368"/>
      <c r="HYU198" s="368"/>
      <c r="HYV198" s="368"/>
      <c r="HYW198" s="368"/>
      <c r="HYX198" s="368"/>
      <c r="HYY198" s="368"/>
      <c r="HYZ198" s="368"/>
      <c r="HZA198" s="368"/>
      <c r="HZB198" s="368"/>
      <c r="HZC198" s="368"/>
      <c r="HZD198" s="368"/>
      <c r="HZE198" s="368"/>
      <c r="HZF198" s="368"/>
      <c r="HZG198" s="368"/>
      <c r="HZH198" s="368"/>
      <c r="HZI198" s="368"/>
      <c r="HZJ198" s="368"/>
      <c r="HZK198" s="368"/>
      <c r="HZL198" s="368"/>
      <c r="HZM198" s="368"/>
      <c r="HZN198" s="368"/>
      <c r="HZO198" s="368"/>
      <c r="HZP198" s="368"/>
      <c r="HZQ198" s="368"/>
      <c r="HZR198" s="368"/>
      <c r="HZS198" s="368"/>
      <c r="HZT198" s="368"/>
      <c r="HZU198" s="368"/>
      <c r="HZV198" s="368"/>
      <c r="HZW198" s="368"/>
      <c r="HZX198" s="368"/>
      <c r="HZY198" s="368"/>
      <c r="HZZ198" s="368"/>
      <c r="IAA198" s="368"/>
      <c r="IAB198" s="368"/>
      <c r="IAC198" s="368"/>
      <c r="IAD198" s="368"/>
      <c r="IAE198" s="368"/>
      <c r="IAF198" s="368"/>
      <c r="IAG198" s="368"/>
      <c r="IAH198" s="368"/>
      <c r="IAI198" s="368"/>
      <c r="IAJ198" s="368"/>
      <c r="IAK198" s="368"/>
      <c r="IAL198" s="368"/>
      <c r="IAM198" s="368"/>
      <c r="IAN198" s="368"/>
      <c r="IAO198" s="368"/>
      <c r="IAP198" s="368"/>
      <c r="IAQ198" s="368"/>
      <c r="IAR198" s="368"/>
      <c r="IAS198" s="368"/>
      <c r="IAT198" s="368"/>
      <c r="IAU198" s="368"/>
      <c r="IAV198" s="368"/>
      <c r="IAW198" s="368"/>
      <c r="IAX198" s="368"/>
      <c r="IAY198" s="368"/>
      <c r="IAZ198" s="368"/>
      <c r="IBA198" s="368"/>
      <c r="IBB198" s="368"/>
      <c r="IBC198" s="368"/>
      <c r="IBD198" s="368"/>
      <c r="IBE198" s="368"/>
      <c r="IBF198" s="368"/>
      <c r="IBG198" s="368"/>
      <c r="IBH198" s="368"/>
      <c r="IBI198" s="368"/>
      <c r="IBJ198" s="368"/>
      <c r="IBK198" s="368"/>
      <c r="IBL198" s="368"/>
      <c r="IBM198" s="368"/>
      <c r="IBN198" s="368"/>
      <c r="IBO198" s="368"/>
      <c r="IBP198" s="368"/>
      <c r="IBQ198" s="368"/>
      <c r="IBR198" s="368"/>
      <c r="IBS198" s="368"/>
      <c r="IBT198" s="368"/>
      <c r="IBU198" s="368"/>
      <c r="IBV198" s="368"/>
      <c r="IBW198" s="368"/>
      <c r="IBX198" s="368"/>
      <c r="IBY198" s="368"/>
      <c r="IBZ198" s="368"/>
      <c r="ICA198" s="368"/>
      <c r="ICB198" s="368"/>
      <c r="ICC198" s="368"/>
      <c r="ICD198" s="368"/>
      <c r="ICE198" s="368"/>
      <c r="ICF198" s="368"/>
      <c r="ICG198" s="368"/>
      <c r="ICH198" s="368"/>
      <c r="ICI198" s="368"/>
      <c r="ICJ198" s="368"/>
      <c r="ICK198" s="368"/>
      <c r="ICL198" s="368"/>
      <c r="ICM198" s="368"/>
      <c r="ICN198" s="368"/>
      <c r="ICO198" s="368"/>
      <c r="ICP198" s="368"/>
      <c r="ICQ198" s="368"/>
      <c r="ICR198" s="368"/>
      <c r="ICS198" s="368"/>
      <c r="ICT198" s="368"/>
      <c r="ICU198" s="368"/>
      <c r="ICV198" s="368"/>
      <c r="ICW198" s="368"/>
      <c r="ICX198" s="368"/>
      <c r="ICY198" s="368"/>
      <c r="ICZ198" s="368"/>
      <c r="IDA198" s="368"/>
      <c r="IDB198" s="368"/>
      <c r="IDC198" s="368"/>
      <c r="IDD198" s="368"/>
      <c r="IDE198" s="368"/>
      <c r="IDF198" s="368"/>
      <c r="IDG198" s="368"/>
      <c r="IDH198" s="368"/>
      <c r="IDI198" s="368"/>
      <c r="IDJ198" s="368"/>
      <c r="IDK198" s="368"/>
      <c r="IDL198" s="368"/>
      <c r="IDM198" s="368"/>
      <c r="IDN198" s="368"/>
      <c r="IDO198" s="368"/>
      <c r="IDP198" s="368"/>
      <c r="IDQ198" s="368"/>
      <c r="IDR198" s="368"/>
      <c r="IDS198" s="368"/>
      <c r="IDT198" s="368"/>
      <c r="IDU198" s="368"/>
      <c r="IDV198" s="368"/>
      <c r="IDW198" s="368"/>
      <c r="IDX198" s="368"/>
      <c r="IDY198" s="368"/>
      <c r="IDZ198" s="368"/>
      <c r="IEA198" s="368"/>
      <c r="IEB198" s="368"/>
      <c r="IEC198" s="368"/>
      <c r="IED198" s="368"/>
      <c r="IEE198" s="368"/>
      <c r="IEF198" s="368"/>
      <c r="IEG198" s="368"/>
      <c r="IEH198" s="368"/>
      <c r="IEI198" s="368"/>
      <c r="IEJ198" s="368"/>
      <c r="IEK198" s="368"/>
      <c r="IEL198" s="368"/>
      <c r="IEM198" s="368"/>
      <c r="IEN198" s="368"/>
      <c r="IEO198" s="368"/>
      <c r="IEP198" s="368"/>
      <c r="IEQ198" s="368"/>
      <c r="IER198" s="368"/>
      <c r="IES198" s="368"/>
      <c r="IET198" s="368"/>
      <c r="IEU198" s="368"/>
      <c r="IEV198" s="368"/>
      <c r="IEW198" s="368"/>
      <c r="IEX198" s="368"/>
      <c r="IEY198" s="368"/>
      <c r="IEZ198" s="368"/>
      <c r="IFA198" s="368"/>
      <c r="IFB198" s="368"/>
      <c r="IFC198" s="368"/>
      <c r="IFD198" s="368"/>
      <c r="IFE198" s="368"/>
      <c r="IFF198" s="368"/>
      <c r="IFG198" s="368"/>
      <c r="IFH198" s="368"/>
      <c r="IFI198" s="368"/>
      <c r="IFJ198" s="368"/>
      <c r="IFK198" s="368"/>
      <c r="IFL198" s="368"/>
      <c r="IFM198" s="368"/>
      <c r="IFN198" s="368"/>
      <c r="IFO198" s="368"/>
      <c r="IFP198" s="368"/>
      <c r="IFQ198" s="368"/>
      <c r="IFR198" s="368"/>
      <c r="IFS198" s="368"/>
      <c r="IFT198" s="368"/>
      <c r="IFU198" s="368"/>
      <c r="IFV198" s="368"/>
      <c r="IFW198" s="368"/>
      <c r="IFX198" s="368"/>
      <c r="IFY198" s="368"/>
      <c r="IFZ198" s="368"/>
      <c r="IGA198" s="368"/>
      <c r="IGB198" s="368"/>
      <c r="IGC198" s="368"/>
      <c r="IGD198" s="368"/>
      <c r="IGE198" s="368"/>
      <c r="IGF198" s="368"/>
      <c r="IGG198" s="368"/>
      <c r="IGH198" s="368"/>
      <c r="IGI198" s="368"/>
      <c r="IGJ198" s="368"/>
      <c r="IGK198" s="368"/>
      <c r="IGL198" s="368"/>
      <c r="IGM198" s="368"/>
      <c r="IGN198" s="368"/>
      <c r="IGO198" s="368"/>
      <c r="IGP198" s="368"/>
      <c r="IGQ198" s="368"/>
      <c r="IGR198" s="368"/>
      <c r="IGS198" s="368"/>
      <c r="IGT198" s="368"/>
      <c r="IGU198" s="368"/>
      <c r="IGV198" s="368"/>
      <c r="IGW198" s="368"/>
      <c r="IGX198" s="368"/>
      <c r="IGY198" s="368"/>
      <c r="IGZ198" s="368"/>
      <c r="IHA198" s="368"/>
      <c r="IHB198" s="368"/>
      <c r="IHC198" s="368"/>
      <c r="IHD198" s="368"/>
      <c r="IHE198" s="368"/>
      <c r="IHF198" s="368"/>
      <c r="IHG198" s="368"/>
      <c r="IHH198" s="368"/>
      <c r="IHI198" s="368"/>
      <c r="IHJ198" s="368"/>
      <c r="IHK198" s="368"/>
      <c r="IHL198" s="368"/>
      <c r="IHM198" s="368"/>
      <c r="IHN198" s="368"/>
      <c r="IHO198" s="368"/>
      <c r="IHP198" s="368"/>
      <c r="IHQ198" s="368"/>
      <c r="IHR198" s="368"/>
      <c r="IHS198" s="368"/>
      <c r="IHT198" s="368"/>
      <c r="IHU198" s="368"/>
      <c r="IHV198" s="368"/>
      <c r="IHW198" s="368"/>
      <c r="IHX198" s="368"/>
      <c r="IHY198" s="368"/>
      <c r="IHZ198" s="368"/>
      <c r="IIA198" s="368"/>
      <c r="IIB198" s="368"/>
      <c r="IIC198" s="368"/>
      <c r="IID198" s="368"/>
      <c r="IIE198" s="368"/>
      <c r="IIF198" s="368"/>
      <c r="IIG198" s="368"/>
      <c r="IIH198" s="368"/>
      <c r="III198" s="368"/>
      <c r="IIJ198" s="368"/>
      <c r="IIK198" s="368"/>
      <c r="IIL198" s="368"/>
      <c r="IIM198" s="368"/>
      <c r="IIN198" s="368"/>
      <c r="IIO198" s="368"/>
      <c r="IIP198" s="368"/>
      <c r="IIQ198" s="368"/>
      <c r="IIR198" s="368"/>
      <c r="IIS198" s="368"/>
      <c r="IIT198" s="368"/>
      <c r="IIU198" s="368"/>
      <c r="IIV198" s="368"/>
      <c r="IIW198" s="368"/>
      <c r="IIX198" s="368"/>
      <c r="IIY198" s="368"/>
      <c r="IIZ198" s="368"/>
      <c r="IJA198" s="368"/>
      <c r="IJB198" s="368"/>
      <c r="IJC198" s="368"/>
      <c r="IJD198" s="368"/>
      <c r="IJE198" s="368"/>
      <c r="IJF198" s="368"/>
      <c r="IJG198" s="368"/>
      <c r="IJH198" s="368"/>
      <c r="IJI198" s="368"/>
      <c r="IJJ198" s="368"/>
      <c r="IJK198" s="368"/>
      <c r="IJL198" s="368"/>
      <c r="IJM198" s="368"/>
      <c r="IJN198" s="368"/>
      <c r="IJO198" s="368"/>
      <c r="IJP198" s="368"/>
      <c r="IJQ198" s="368"/>
      <c r="IJR198" s="368"/>
      <c r="IJS198" s="368"/>
      <c r="IJT198" s="368"/>
      <c r="IJU198" s="368"/>
      <c r="IJV198" s="368"/>
      <c r="IJW198" s="368"/>
      <c r="IJX198" s="368"/>
      <c r="IJY198" s="368"/>
      <c r="IJZ198" s="368"/>
      <c r="IKA198" s="368"/>
      <c r="IKB198" s="368"/>
      <c r="IKC198" s="368"/>
      <c r="IKD198" s="368"/>
      <c r="IKE198" s="368"/>
      <c r="IKF198" s="368"/>
      <c r="IKG198" s="368"/>
      <c r="IKH198" s="368"/>
      <c r="IKI198" s="368"/>
      <c r="IKJ198" s="368"/>
      <c r="IKK198" s="368"/>
      <c r="IKL198" s="368"/>
      <c r="IKM198" s="368"/>
      <c r="IKN198" s="368"/>
      <c r="IKO198" s="368"/>
      <c r="IKP198" s="368"/>
      <c r="IKQ198" s="368"/>
      <c r="IKR198" s="368"/>
      <c r="IKS198" s="368"/>
      <c r="IKT198" s="368"/>
      <c r="IKU198" s="368"/>
      <c r="IKV198" s="368"/>
      <c r="IKW198" s="368"/>
      <c r="IKX198" s="368"/>
      <c r="IKY198" s="368"/>
      <c r="IKZ198" s="368"/>
      <c r="ILA198" s="368"/>
      <c r="ILB198" s="368"/>
      <c r="ILC198" s="368"/>
      <c r="ILD198" s="368"/>
      <c r="ILE198" s="368"/>
      <c r="ILF198" s="368"/>
      <c r="ILG198" s="368"/>
      <c r="ILH198" s="368"/>
      <c r="ILI198" s="368"/>
      <c r="ILJ198" s="368"/>
      <c r="ILK198" s="368"/>
      <c r="ILL198" s="368"/>
      <c r="ILM198" s="368"/>
      <c r="ILN198" s="368"/>
      <c r="ILO198" s="368"/>
      <c r="ILP198" s="368"/>
      <c r="ILQ198" s="368"/>
      <c r="ILR198" s="368"/>
      <c r="ILS198" s="368"/>
      <c r="ILT198" s="368"/>
      <c r="ILU198" s="368"/>
      <c r="ILV198" s="368"/>
      <c r="ILW198" s="368"/>
      <c r="ILX198" s="368"/>
      <c r="ILY198" s="368"/>
      <c r="ILZ198" s="368"/>
      <c r="IMA198" s="368"/>
      <c r="IMB198" s="368"/>
      <c r="IMC198" s="368"/>
      <c r="IMD198" s="368"/>
      <c r="IME198" s="368"/>
      <c r="IMF198" s="368"/>
      <c r="IMG198" s="368"/>
      <c r="IMH198" s="368"/>
      <c r="IMI198" s="368"/>
      <c r="IMJ198" s="368"/>
      <c r="IMK198" s="368"/>
      <c r="IML198" s="368"/>
      <c r="IMM198" s="368"/>
      <c r="IMN198" s="368"/>
      <c r="IMO198" s="368"/>
      <c r="IMP198" s="368"/>
      <c r="IMQ198" s="368"/>
      <c r="IMR198" s="368"/>
      <c r="IMS198" s="368"/>
      <c r="IMT198" s="368"/>
      <c r="IMU198" s="368"/>
      <c r="IMV198" s="368"/>
      <c r="IMW198" s="368"/>
      <c r="IMX198" s="368"/>
      <c r="IMY198" s="368"/>
      <c r="IMZ198" s="368"/>
      <c r="INA198" s="368"/>
      <c r="INB198" s="368"/>
      <c r="INC198" s="368"/>
      <c r="IND198" s="368"/>
      <c r="INE198" s="368"/>
      <c r="INF198" s="368"/>
      <c r="ING198" s="368"/>
      <c r="INH198" s="368"/>
      <c r="INI198" s="368"/>
      <c r="INJ198" s="368"/>
      <c r="INK198" s="368"/>
      <c r="INL198" s="368"/>
      <c r="INM198" s="368"/>
      <c r="INN198" s="368"/>
      <c r="INO198" s="368"/>
      <c r="INP198" s="368"/>
      <c r="INQ198" s="368"/>
      <c r="INR198" s="368"/>
      <c r="INS198" s="368"/>
      <c r="INT198" s="368"/>
      <c r="INU198" s="368"/>
      <c r="INV198" s="368"/>
      <c r="INW198" s="368"/>
      <c r="INX198" s="368"/>
      <c r="INY198" s="368"/>
      <c r="INZ198" s="368"/>
      <c r="IOA198" s="368"/>
      <c r="IOB198" s="368"/>
      <c r="IOC198" s="368"/>
      <c r="IOD198" s="368"/>
      <c r="IOE198" s="368"/>
      <c r="IOF198" s="368"/>
      <c r="IOG198" s="368"/>
      <c r="IOH198" s="368"/>
      <c r="IOI198" s="368"/>
      <c r="IOJ198" s="368"/>
      <c r="IOK198" s="368"/>
      <c r="IOL198" s="368"/>
      <c r="IOM198" s="368"/>
      <c r="ION198" s="368"/>
      <c r="IOO198" s="368"/>
      <c r="IOP198" s="368"/>
      <c r="IOQ198" s="368"/>
      <c r="IOR198" s="368"/>
      <c r="IOS198" s="368"/>
      <c r="IOT198" s="368"/>
      <c r="IOU198" s="368"/>
      <c r="IOV198" s="368"/>
      <c r="IOW198" s="368"/>
      <c r="IOX198" s="368"/>
      <c r="IOY198" s="368"/>
      <c r="IOZ198" s="368"/>
      <c r="IPA198" s="368"/>
      <c r="IPB198" s="368"/>
      <c r="IPC198" s="368"/>
      <c r="IPD198" s="368"/>
      <c r="IPE198" s="368"/>
      <c r="IPF198" s="368"/>
      <c r="IPG198" s="368"/>
      <c r="IPH198" s="368"/>
      <c r="IPI198" s="368"/>
      <c r="IPJ198" s="368"/>
      <c r="IPK198" s="368"/>
      <c r="IPL198" s="368"/>
      <c r="IPM198" s="368"/>
      <c r="IPN198" s="368"/>
      <c r="IPO198" s="368"/>
      <c r="IPP198" s="368"/>
      <c r="IPQ198" s="368"/>
      <c r="IPR198" s="368"/>
      <c r="IPS198" s="368"/>
      <c r="IPT198" s="368"/>
      <c r="IPU198" s="368"/>
      <c r="IPV198" s="368"/>
      <c r="IPW198" s="368"/>
      <c r="IPX198" s="368"/>
      <c r="IPY198" s="368"/>
      <c r="IPZ198" s="368"/>
      <c r="IQA198" s="368"/>
      <c r="IQB198" s="368"/>
      <c r="IQC198" s="368"/>
      <c r="IQD198" s="368"/>
      <c r="IQE198" s="368"/>
      <c r="IQF198" s="368"/>
      <c r="IQG198" s="368"/>
      <c r="IQH198" s="368"/>
      <c r="IQI198" s="368"/>
      <c r="IQJ198" s="368"/>
      <c r="IQK198" s="368"/>
      <c r="IQL198" s="368"/>
      <c r="IQM198" s="368"/>
      <c r="IQN198" s="368"/>
      <c r="IQO198" s="368"/>
      <c r="IQP198" s="368"/>
      <c r="IQQ198" s="368"/>
      <c r="IQR198" s="368"/>
      <c r="IQS198" s="368"/>
      <c r="IQT198" s="368"/>
      <c r="IQU198" s="368"/>
      <c r="IQV198" s="368"/>
      <c r="IQW198" s="368"/>
      <c r="IQX198" s="368"/>
      <c r="IQY198" s="368"/>
      <c r="IQZ198" s="368"/>
      <c r="IRA198" s="368"/>
      <c r="IRB198" s="368"/>
      <c r="IRC198" s="368"/>
      <c r="IRD198" s="368"/>
      <c r="IRE198" s="368"/>
      <c r="IRF198" s="368"/>
      <c r="IRG198" s="368"/>
      <c r="IRH198" s="368"/>
      <c r="IRI198" s="368"/>
      <c r="IRJ198" s="368"/>
      <c r="IRK198" s="368"/>
      <c r="IRL198" s="368"/>
      <c r="IRM198" s="368"/>
      <c r="IRN198" s="368"/>
      <c r="IRO198" s="368"/>
      <c r="IRP198" s="368"/>
      <c r="IRQ198" s="368"/>
      <c r="IRR198" s="368"/>
      <c r="IRS198" s="368"/>
      <c r="IRT198" s="368"/>
      <c r="IRU198" s="368"/>
      <c r="IRV198" s="368"/>
      <c r="IRW198" s="368"/>
      <c r="IRX198" s="368"/>
      <c r="IRY198" s="368"/>
      <c r="IRZ198" s="368"/>
      <c r="ISA198" s="368"/>
      <c r="ISB198" s="368"/>
      <c r="ISC198" s="368"/>
      <c r="ISD198" s="368"/>
      <c r="ISE198" s="368"/>
      <c r="ISF198" s="368"/>
      <c r="ISG198" s="368"/>
      <c r="ISH198" s="368"/>
      <c r="ISI198" s="368"/>
      <c r="ISJ198" s="368"/>
      <c r="ISK198" s="368"/>
      <c r="ISL198" s="368"/>
      <c r="ISM198" s="368"/>
      <c r="ISN198" s="368"/>
      <c r="ISO198" s="368"/>
      <c r="ISP198" s="368"/>
      <c r="ISQ198" s="368"/>
      <c r="ISR198" s="368"/>
      <c r="ISS198" s="368"/>
      <c r="IST198" s="368"/>
      <c r="ISU198" s="368"/>
      <c r="ISV198" s="368"/>
      <c r="ISW198" s="368"/>
      <c r="ISX198" s="368"/>
      <c r="ISY198" s="368"/>
      <c r="ISZ198" s="368"/>
      <c r="ITA198" s="368"/>
      <c r="ITB198" s="368"/>
      <c r="ITC198" s="368"/>
      <c r="ITD198" s="368"/>
      <c r="ITE198" s="368"/>
      <c r="ITF198" s="368"/>
      <c r="ITG198" s="368"/>
      <c r="ITH198" s="368"/>
      <c r="ITI198" s="368"/>
      <c r="ITJ198" s="368"/>
      <c r="ITK198" s="368"/>
      <c r="ITL198" s="368"/>
      <c r="ITM198" s="368"/>
      <c r="ITN198" s="368"/>
      <c r="ITO198" s="368"/>
      <c r="ITP198" s="368"/>
      <c r="ITQ198" s="368"/>
      <c r="ITR198" s="368"/>
      <c r="ITS198" s="368"/>
      <c r="ITT198" s="368"/>
      <c r="ITU198" s="368"/>
      <c r="ITV198" s="368"/>
      <c r="ITW198" s="368"/>
      <c r="ITX198" s="368"/>
      <c r="ITY198" s="368"/>
      <c r="ITZ198" s="368"/>
      <c r="IUA198" s="368"/>
      <c r="IUB198" s="368"/>
      <c r="IUC198" s="368"/>
      <c r="IUD198" s="368"/>
      <c r="IUE198" s="368"/>
      <c r="IUF198" s="368"/>
      <c r="IUG198" s="368"/>
      <c r="IUH198" s="368"/>
      <c r="IUI198" s="368"/>
      <c r="IUJ198" s="368"/>
      <c r="IUK198" s="368"/>
      <c r="IUL198" s="368"/>
      <c r="IUM198" s="368"/>
      <c r="IUN198" s="368"/>
      <c r="IUO198" s="368"/>
      <c r="IUP198" s="368"/>
      <c r="IUQ198" s="368"/>
      <c r="IUR198" s="368"/>
      <c r="IUS198" s="368"/>
      <c r="IUT198" s="368"/>
      <c r="IUU198" s="368"/>
      <c r="IUV198" s="368"/>
      <c r="IUW198" s="368"/>
      <c r="IUX198" s="368"/>
      <c r="IUY198" s="368"/>
      <c r="IUZ198" s="368"/>
      <c r="IVA198" s="368"/>
      <c r="IVB198" s="368"/>
      <c r="IVC198" s="368"/>
      <c r="IVD198" s="368"/>
      <c r="IVE198" s="368"/>
      <c r="IVF198" s="368"/>
      <c r="IVG198" s="368"/>
      <c r="IVH198" s="368"/>
      <c r="IVI198" s="368"/>
      <c r="IVJ198" s="368"/>
      <c r="IVK198" s="368"/>
      <c r="IVL198" s="368"/>
      <c r="IVM198" s="368"/>
      <c r="IVN198" s="368"/>
      <c r="IVO198" s="368"/>
      <c r="IVP198" s="368"/>
      <c r="IVQ198" s="368"/>
      <c r="IVR198" s="368"/>
      <c r="IVS198" s="368"/>
      <c r="IVT198" s="368"/>
      <c r="IVU198" s="368"/>
      <c r="IVV198" s="368"/>
      <c r="IVW198" s="368"/>
      <c r="IVX198" s="368"/>
      <c r="IVY198" s="368"/>
      <c r="IVZ198" s="368"/>
      <c r="IWA198" s="368"/>
      <c r="IWB198" s="368"/>
      <c r="IWC198" s="368"/>
      <c r="IWD198" s="368"/>
      <c r="IWE198" s="368"/>
      <c r="IWF198" s="368"/>
      <c r="IWG198" s="368"/>
      <c r="IWH198" s="368"/>
      <c r="IWI198" s="368"/>
      <c r="IWJ198" s="368"/>
      <c r="IWK198" s="368"/>
      <c r="IWL198" s="368"/>
      <c r="IWM198" s="368"/>
      <c r="IWN198" s="368"/>
      <c r="IWO198" s="368"/>
      <c r="IWP198" s="368"/>
      <c r="IWQ198" s="368"/>
      <c r="IWR198" s="368"/>
      <c r="IWS198" s="368"/>
      <c r="IWT198" s="368"/>
      <c r="IWU198" s="368"/>
      <c r="IWV198" s="368"/>
      <c r="IWW198" s="368"/>
      <c r="IWX198" s="368"/>
      <c r="IWY198" s="368"/>
      <c r="IWZ198" s="368"/>
      <c r="IXA198" s="368"/>
      <c r="IXB198" s="368"/>
      <c r="IXC198" s="368"/>
      <c r="IXD198" s="368"/>
      <c r="IXE198" s="368"/>
      <c r="IXF198" s="368"/>
      <c r="IXG198" s="368"/>
      <c r="IXH198" s="368"/>
      <c r="IXI198" s="368"/>
      <c r="IXJ198" s="368"/>
      <c r="IXK198" s="368"/>
      <c r="IXL198" s="368"/>
      <c r="IXM198" s="368"/>
      <c r="IXN198" s="368"/>
      <c r="IXO198" s="368"/>
      <c r="IXP198" s="368"/>
      <c r="IXQ198" s="368"/>
      <c r="IXR198" s="368"/>
      <c r="IXS198" s="368"/>
      <c r="IXT198" s="368"/>
      <c r="IXU198" s="368"/>
      <c r="IXV198" s="368"/>
      <c r="IXW198" s="368"/>
      <c r="IXX198" s="368"/>
      <c r="IXY198" s="368"/>
      <c r="IXZ198" s="368"/>
      <c r="IYA198" s="368"/>
      <c r="IYB198" s="368"/>
      <c r="IYC198" s="368"/>
      <c r="IYD198" s="368"/>
      <c r="IYE198" s="368"/>
      <c r="IYF198" s="368"/>
      <c r="IYG198" s="368"/>
      <c r="IYH198" s="368"/>
      <c r="IYI198" s="368"/>
      <c r="IYJ198" s="368"/>
      <c r="IYK198" s="368"/>
      <c r="IYL198" s="368"/>
      <c r="IYM198" s="368"/>
      <c r="IYN198" s="368"/>
      <c r="IYO198" s="368"/>
      <c r="IYP198" s="368"/>
      <c r="IYQ198" s="368"/>
      <c r="IYR198" s="368"/>
      <c r="IYS198" s="368"/>
      <c r="IYT198" s="368"/>
      <c r="IYU198" s="368"/>
      <c r="IYV198" s="368"/>
      <c r="IYW198" s="368"/>
      <c r="IYX198" s="368"/>
      <c r="IYY198" s="368"/>
      <c r="IYZ198" s="368"/>
      <c r="IZA198" s="368"/>
      <c r="IZB198" s="368"/>
      <c r="IZC198" s="368"/>
      <c r="IZD198" s="368"/>
      <c r="IZE198" s="368"/>
      <c r="IZF198" s="368"/>
      <c r="IZG198" s="368"/>
      <c r="IZH198" s="368"/>
      <c r="IZI198" s="368"/>
      <c r="IZJ198" s="368"/>
      <c r="IZK198" s="368"/>
      <c r="IZL198" s="368"/>
      <c r="IZM198" s="368"/>
      <c r="IZN198" s="368"/>
      <c r="IZO198" s="368"/>
      <c r="IZP198" s="368"/>
      <c r="IZQ198" s="368"/>
      <c r="IZR198" s="368"/>
      <c r="IZS198" s="368"/>
      <c r="IZT198" s="368"/>
      <c r="IZU198" s="368"/>
      <c r="IZV198" s="368"/>
      <c r="IZW198" s="368"/>
      <c r="IZX198" s="368"/>
      <c r="IZY198" s="368"/>
      <c r="IZZ198" s="368"/>
      <c r="JAA198" s="368"/>
      <c r="JAB198" s="368"/>
      <c r="JAC198" s="368"/>
      <c r="JAD198" s="368"/>
      <c r="JAE198" s="368"/>
      <c r="JAF198" s="368"/>
      <c r="JAG198" s="368"/>
      <c r="JAH198" s="368"/>
      <c r="JAI198" s="368"/>
      <c r="JAJ198" s="368"/>
      <c r="JAK198" s="368"/>
      <c r="JAL198" s="368"/>
      <c r="JAM198" s="368"/>
      <c r="JAN198" s="368"/>
      <c r="JAO198" s="368"/>
      <c r="JAP198" s="368"/>
      <c r="JAQ198" s="368"/>
      <c r="JAR198" s="368"/>
      <c r="JAS198" s="368"/>
      <c r="JAT198" s="368"/>
      <c r="JAU198" s="368"/>
      <c r="JAV198" s="368"/>
      <c r="JAW198" s="368"/>
      <c r="JAX198" s="368"/>
      <c r="JAY198" s="368"/>
      <c r="JAZ198" s="368"/>
      <c r="JBA198" s="368"/>
      <c r="JBB198" s="368"/>
      <c r="JBC198" s="368"/>
      <c r="JBD198" s="368"/>
      <c r="JBE198" s="368"/>
      <c r="JBF198" s="368"/>
      <c r="JBG198" s="368"/>
      <c r="JBH198" s="368"/>
      <c r="JBI198" s="368"/>
      <c r="JBJ198" s="368"/>
      <c r="JBK198" s="368"/>
      <c r="JBL198" s="368"/>
      <c r="JBM198" s="368"/>
      <c r="JBN198" s="368"/>
      <c r="JBO198" s="368"/>
      <c r="JBP198" s="368"/>
      <c r="JBQ198" s="368"/>
      <c r="JBR198" s="368"/>
      <c r="JBS198" s="368"/>
      <c r="JBT198" s="368"/>
      <c r="JBU198" s="368"/>
      <c r="JBV198" s="368"/>
      <c r="JBW198" s="368"/>
      <c r="JBX198" s="368"/>
      <c r="JBY198" s="368"/>
      <c r="JBZ198" s="368"/>
      <c r="JCA198" s="368"/>
      <c r="JCB198" s="368"/>
      <c r="JCC198" s="368"/>
      <c r="JCD198" s="368"/>
      <c r="JCE198" s="368"/>
      <c r="JCF198" s="368"/>
      <c r="JCG198" s="368"/>
      <c r="JCH198" s="368"/>
      <c r="JCI198" s="368"/>
      <c r="JCJ198" s="368"/>
      <c r="JCK198" s="368"/>
      <c r="JCL198" s="368"/>
      <c r="JCM198" s="368"/>
      <c r="JCN198" s="368"/>
      <c r="JCO198" s="368"/>
      <c r="JCP198" s="368"/>
      <c r="JCQ198" s="368"/>
      <c r="JCR198" s="368"/>
      <c r="JCS198" s="368"/>
      <c r="JCT198" s="368"/>
      <c r="JCU198" s="368"/>
      <c r="JCV198" s="368"/>
      <c r="JCW198" s="368"/>
      <c r="JCX198" s="368"/>
      <c r="JCY198" s="368"/>
      <c r="JCZ198" s="368"/>
      <c r="JDA198" s="368"/>
      <c r="JDB198" s="368"/>
      <c r="JDC198" s="368"/>
      <c r="JDD198" s="368"/>
      <c r="JDE198" s="368"/>
      <c r="JDF198" s="368"/>
      <c r="JDG198" s="368"/>
      <c r="JDH198" s="368"/>
      <c r="JDI198" s="368"/>
      <c r="JDJ198" s="368"/>
      <c r="JDK198" s="368"/>
      <c r="JDL198" s="368"/>
      <c r="JDM198" s="368"/>
      <c r="JDN198" s="368"/>
      <c r="JDO198" s="368"/>
      <c r="JDP198" s="368"/>
      <c r="JDQ198" s="368"/>
      <c r="JDR198" s="368"/>
      <c r="JDS198" s="368"/>
      <c r="JDT198" s="368"/>
      <c r="JDU198" s="368"/>
      <c r="JDV198" s="368"/>
      <c r="JDW198" s="368"/>
      <c r="JDX198" s="368"/>
      <c r="JDY198" s="368"/>
      <c r="JDZ198" s="368"/>
      <c r="JEA198" s="368"/>
      <c r="JEB198" s="368"/>
      <c r="JEC198" s="368"/>
      <c r="JED198" s="368"/>
      <c r="JEE198" s="368"/>
      <c r="JEF198" s="368"/>
      <c r="JEG198" s="368"/>
      <c r="JEH198" s="368"/>
      <c r="JEI198" s="368"/>
      <c r="JEJ198" s="368"/>
      <c r="JEK198" s="368"/>
      <c r="JEL198" s="368"/>
      <c r="JEM198" s="368"/>
      <c r="JEN198" s="368"/>
      <c r="JEO198" s="368"/>
      <c r="JEP198" s="368"/>
      <c r="JEQ198" s="368"/>
      <c r="JER198" s="368"/>
      <c r="JES198" s="368"/>
      <c r="JET198" s="368"/>
      <c r="JEU198" s="368"/>
      <c r="JEV198" s="368"/>
      <c r="JEW198" s="368"/>
      <c r="JEX198" s="368"/>
      <c r="JEY198" s="368"/>
      <c r="JEZ198" s="368"/>
      <c r="JFA198" s="368"/>
      <c r="JFB198" s="368"/>
      <c r="JFC198" s="368"/>
      <c r="JFD198" s="368"/>
      <c r="JFE198" s="368"/>
      <c r="JFF198" s="368"/>
      <c r="JFG198" s="368"/>
      <c r="JFH198" s="368"/>
      <c r="JFI198" s="368"/>
      <c r="JFJ198" s="368"/>
      <c r="JFK198" s="368"/>
      <c r="JFL198" s="368"/>
      <c r="JFM198" s="368"/>
      <c r="JFN198" s="368"/>
      <c r="JFO198" s="368"/>
      <c r="JFP198" s="368"/>
      <c r="JFQ198" s="368"/>
      <c r="JFR198" s="368"/>
      <c r="JFS198" s="368"/>
      <c r="JFT198" s="368"/>
      <c r="JFU198" s="368"/>
      <c r="JFV198" s="368"/>
      <c r="JFW198" s="368"/>
      <c r="JFX198" s="368"/>
      <c r="JFY198" s="368"/>
      <c r="JFZ198" s="368"/>
      <c r="JGA198" s="368"/>
      <c r="JGB198" s="368"/>
      <c r="JGC198" s="368"/>
      <c r="JGD198" s="368"/>
      <c r="JGE198" s="368"/>
      <c r="JGF198" s="368"/>
      <c r="JGG198" s="368"/>
      <c r="JGH198" s="368"/>
      <c r="JGI198" s="368"/>
      <c r="JGJ198" s="368"/>
      <c r="JGK198" s="368"/>
      <c r="JGL198" s="368"/>
      <c r="JGM198" s="368"/>
      <c r="JGN198" s="368"/>
      <c r="JGO198" s="368"/>
      <c r="JGP198" s="368"/>
      <c r="JGQ198" s="368"/>
      <c r="JGR198" s="368"/>
      <c r="JGS198" s="368"/>
      <c r="JGT198" s="368"/>
      <c r="JGU198" s="368"/>
      <c r="JGV198" s="368"/>
      <c r="JGW198" s="368"/>
      <c r="JGX198" s="368"/>
      <c r="JGY198" s="368"/>
      <c r="JGZ198" s="368"/>
      <c r="JHA198" s="368"/>
      <c r="JHB198" s="368"/>
      <c r="JHC198" s="368"/>
      <c r="JHD198" s="368"/>
      <c r="JHE198" s="368"/>
      <c r="JHF198" s="368"/>
      <c r="JHG198" s="368"/>
      <c r="JHH198" s="368"/>
      <c r="JHI198" s="368"/>
      <c r="JHJ198" s="368"/>
      <c r="JHK198" s="368"/>
      <c r="JHL198" s="368"/>
      <c r="JHM198" s="368"/>
      <c r="JHN198" s="368"/>
      <c r="JHO198" s="368"/>
      <c r="JHP198" s="368"/>
      <c r="JHQ198" s="368"/>
      <c r="JHR198" s="368"/>
      <c r="JHS198" s="368"/>
      <c r="JHT198" s="368"/>
      <c r="JHU198" s="368"/>
      <c r="JHV198" s="368"/>
      <c r="JHW198" s="368"/>
      <c r="JHX198" s="368"/>
      <c r="JHY198" s="368"/>
      <c r="JHZ198" s="368"/>
      <c r="JIA198" s="368"/>
      <c r="JIB198" s="368"/>
      <c r="JIC198" s="368"/>
      <c r="JID198" s="368"/>
      <c r="JIE198" s="368"/>
      <c r="JIF198" s="368"/>
      <c r="JIG198" s="368"/>
      <c r="JIH198" s="368"/>
      <c r="JII198" s="368"/>
      <c r="JIJ198" s="368"/>
      <c r="JIK198" s="368"/>
      <c r="JIL198" s="368"/>
      <c r="JIM198" s="368"/>
      <c r="JIN198" s="368"/>
      <c r="JIO198" s="368"/>
      <c r="JIP198" s="368"/>
      <c r="JIQ198" s="368"/>
      <c r="JIR198" s="368"/>
      <c r="JIS198" s="368"/>
      <c r="JIT198" s="368"/>
      <c r="JIU198" s="368"/>
      <c r="JIV198" s="368"/>
      <c r="JIW198" s="368"/>
      <c r="JIX198" s="368"/>
      <c r="JIY198" s="368"/>
      <c r="JIZ198" s="368"/>
      <c r="JJA198" s="368"/>
      <c r="JJB198" s="368"/>
      <c r="JJC198" s="368"/>
      <c r="JJD198" s="368"/>
      <c r="JJE198" s="368"/>
      <c r="JJF198" s="368"/>
      <c r="JJG198" s="368"/>
      <c r="JJH198" s="368"/>
      <c r="JJI198" s="368"/>
      <c r="JJJ198" s="368"/>
      <c r="JJK198" s="368"/>
      <c r="JJL198" s="368"/>
      <c r="JJM198" s="368"/>
      <c r="JJN198" s="368"/>
      <c r="JJO198" s="368"/>
      <c r="JJP198" s="368"/>
      <c r="JJQ198" s="368"/>
      <c r="JJR198" s="368"/>
      <c r="JJS198" s="368"/>
      <c r="JJT198" s="368"/>
      <c r="JJU198" s="368"/>
      <c r="JJV198" s="368"/>
      <c r="JJW198" s="368"/>
      <c r="JJX198" s="368"/>
      <c r="JJY198" s="368"/>
      <c r="JJZ198" s="368"/>
      <c r="JKA198" s="368"/>
      <c r="JKB198" s="368"/>
      <c r="JKC198" s="368"/>
      <c r="JKD198" s="368"/>
      <c r="JKE198" s="368"/>
      <c r="JKF198" s="368"/>
      <c r="JKG198" s="368"/>
      <c r="JKH198" s="368"/>
      <c r="JKI198" s="368"/>
      <c r="JKJ198" s="368"/>
      <c r="JKK198" s="368"/>
      <c r="JKL198" s="368"/>
      <c r="JKM198" s="368"/>
      <c r="JKN198" s="368"/>
      <c r="JKO198" s="368"/>
      <c r="JKP198" s="368"/>
      <c r="JKQ198" s="368"/>
      <c r="JKR198" s="368"/>
      <c r="JKS198" s="368"/>
      <c r="JKT198" s="368"/>
      <c r="JKU198" s="368"/>
      <c r="JKV198" s="368"/>
      <c r="JKW198" s="368"/>
      <c r="JKX198" s="368"/>
      <c r="JKY198" s="368"/>
      <c r="JKZ198" s="368"/>
      <c r="JLA198" s="368"/>
      <c r="JLB198" s="368"/>
      <c r="JLC198" s="368"/>
      <c r="JLD198" s="368"/>
      <c r="JLE198" s="368"/>
      <c r="JLF198" s="368"/>
      <c r="JLG198" s="368"/>
      <c r="JLH198" s="368"/>
      <c r="JLI198" s="368"/>
      <c r="JLJ198" s="368"/>
      <c r="JLK198" s="368"/>
      <c r="JLL198" s="368"/>
      <c r="JLM198" s="368"/>
      <c r="JLN198" s="368"/>
      <c r="JLO198" s="368"/>
      <c r="JLP198" s="368"/>
      <c r="JLQ198" s="368"/>
      <c r="JLR198" s="368"/>
      <c r="JLS198" s="368"/>
      <c r="JLT198" s="368"/>
      <c r="JLU198" s="368"/>
      <c r="JLV198" s="368"/>
      <c r="JLW198" s="368"/>
      <c r="JLX198" s="368"/>
      <c r="JLY198" s="368"/>
      <c r="JLZ198" s="368"/>
      <c r="JMA198" s="368"/>
      <c r="JMB198" s="368"/>
      <c r="JMC198" s="368"/>
      <c r="JMD198" s="368"/>
      <c r="JME198" s="368"/>
      <c r="JMF198" s="368"/>
      <c r="JMG198" s="368"/>
      <c r="JMH198" s="368"/>
      <c r="JMI198" s="368"/>
      <c r="JMJ198" s="368"/>
      <c r="JMK198" s="368"/>
      <c r="JML198" s="368"/>
      <c r="JMM198" s="368"/>
      <c r="JMN198" s="368"/>
      <c r="JMO198" s="368"/>
      <c r="JMP198" s="368"/>
      <c r="JMQ198" s="368"/>
      <c r="JMR198" s="368"/>
      <c r="JMS198" s="368"/>
      <c r="JMT198" s="368"/>
      <c r="JMU198" s="368"/>
      <c r="JMV198" s="368"/>
      <c r="JMW198" s="368"/>
      <c r="JMX198" s="368"/>
      <c r="JMY198" s="368"/>
      <c r="JMZ198" s="368"/>
      <c r="JNA198" s="368"/>
      <c r="JNB198" s="368"/>
      <c r="JNC198" s="368"/>
      <c r="JND198" s="368"/>
      <c r="JNE198" s="368"/>
      <c r="JNF198" s="368"/>
      <c r="JNG198" s="368"/>
      <c r="JNH198" s="368"/>
      <c r="JNI198" s="368"/>
      <c r="JNJ198" s="368"/>
      <c r="JNK198" s="368"/>
      <c r="JNL198" s="368"/>
      <c r="JNM198" s="368"/>
      <c r="JNN198" s="368"/>
      <c r="JNO198" s="368"/>
      <c r="JNP198" s="368"/>
      <c r="JNQ198" s="368"/>
      <c r="JNR198" s="368"/>
      <c r="JNS198" s="368"/>
      <c r="JNT198" s="368"/>
      <c r="JNU198" s="368"/>
      <c r="JNV198" s="368"/>
      <c r="JNW198" s="368"/>
      <c r="JNX198" s="368"/>
      <c r="JNY198" s="368"/>
      <c r="JNZ198" s="368"/>
      <c r="JOA198" s="368"/>
      <c r="JOB198" s="368"/>
      <c r="JOC198" s="368"/>
      <c r="JOD198" s="368"/>
      <c r="JOE198" s="368"/>
      <c r="JOF198" s="368"/>
      <c r="JOG198" s="368"/>
      <c r="JOH198" s="368"/>
      <c r="JOI198" s="368"/>
      <c r="JOJ198" s="368"/>
      <c r="JOK198" s="368"/>
      <c r="JOL198" s="368"/>
      <c r="JOM198" s="368"/>
      <c r="JON198" s="368"/>
      <c r="JOO198" s="368"/>
      <c r="JOP198" s="368"/>
      <c r="JOQ198" s="368"/>
      <c r="JOR198" s="368"/>
      <c r="JOS198" s="368"/>
      <c r="JOT198" s="368"/>
      <c r="JOU198" s="368"/>
      <c r="JOV198" s="368"/>
      <c r="JOW198" s="368"/>
      <c r="JOX198" s="368"/>
      <c r="JOY198" s="368"/>
      <c r="JOZ198" s="368"/>
      <c r="JPA198" s="368"/>
      <c r="JPB198" s="368"/>
      <c r="JPC198" s="368"/>
      <c r="JPD198" s="368"/>
      <c r="JPE198" s="368"/>
      <c r="JPF198" s="368"/>
      <c r="JPG198" s="368"/>
      <c r="JPH198" s="368"/>
      <c r="JPI198" s="368"/>
      <c r="JPJ198" s="368"/>
      <c r="JPK198" s="368"/>
      <c r="JPL198" s="368"/>
      <c r="JPM198" s="368"/>
      <c r="JPN198" s="368"/>
      <c r="JPO198" s="368"/>
      <c r="JPP198" s="368"/>
      <c r="JPQ198" s="368"/>
      <c r="JPR198" s="368"/>
      <c r="JPS198" s="368"/>
      <c r="JPT198" s="368"/>
      <c r="JPU198" s="368"/>
      <c r="JPV198" s="368"/>
      <c r="JPW198" s="368"/>
      <c r="JPX198" s="368"/>
      <c r="JPY198" s="368"/>
      <c r="JPZ198" s="368"/>
      <c r="JQA198" s="368"/>
      <c r="JQB198" s="368"/>
      <c r="JQC198" s="368"/>
      <c r="JQD198" s="368"/>
      <c r="JQE198" s="368"/>
      <c r="JQF198" s="368"/>
      <c r="JQG198" s="368"/>
      <c r="JQH198" s="368"/>
      <c r="JQI198" s="368"/>
      <c r="JQJ198" s="368"/>
      <c r="JQK198" s="368"/>
      <c r="JQL198" s="368"/>
      <c r="JQM198" s="368"/>
      <c r="JQN198" s="368"/>
      <c r="JQO198" s="368"/>
      <c r="JQP198" s="368"/>
      <c r="JQQ198" s="368"/>
      <c r="JQR198" s="368"/>
      <c r="JQS198" s="368"/>
      <c r="JQT198" s="368"/>
      <c r="JQU198" s="368"/>
      <c r="JQV198" s="368"/>
      <c r="JQW198" s="368"/>
      <c r="JQX198" s="368"/>
      <c r="JQY198" s="368"/>
      <c r="JQZ198" s="368"/>
      <c r="JRA198" s="368"/>
      <c r="JRB198" s="368"/>
      <c r="JRC198" s="368"/>
      <c r="JRD198" s="368"/>
      <c r="JRE198" s="368"/>
      <c r="JRF198" s="368"/>
      <c r="JRG198" s="368"/>
      <c r="JRH198" s="368"/>
      <c r="JRI198" s="368"/>
      <c r="JRJ198" s="368"/>
      <c r="JRK198" s="368"/>
      <c r="JRL198" s="368"/>
      <c r="JRM198" s="368"/>
      <c r="JRN198" s="368"/>
      <c r="JRO198" s="368"/>
      <c r="JRP198" s="368"/>
      <c r="JRQ198" s="368"/>
      <c r="JRR198" s="368"/>
      <c r="JRS198" s="368"/>
      <c r="JRT198" s="368"/>
      <c r="JRU198" s="368"/>
      <c r="JRV198" s="368"/>
      <c r="JRW198" s="368"/>
      <c r="JRX198" s="368"/>
      <c r="JRY198" s="368"/>
      <c r="JRZ198" s="368"/>
      <c r="JSA198" s="368"/>
      <c r="JSB198" s="368"/>
      <c r="JSC198" s="368"/>
      <c r="JSD198" s="368"/>
      <c r="JSE198" s="368"/>
      <c r="JSF198" s="368"/>
      <c r="JSG198" s="368"/>
      <c r="JSH198" s="368"/>
      <c r="JSI198" s="368"/>
      <c r="JSJ198" s="368"/>
      <c r="JSK198" s="368"/>
      <c r="JSL198" s="368"/>
      <c r="JSM198" s="368"/>
      <c r="JSN198" s="368"/>
      <c r="JSO198" s="368"/>
      <c r="JSP198" s="368"/>
      <c r="JSQ198" s="368"/>
      <c r="JSR198" s="368"/>
      <c r="JSS198" s="368"/>
      <c r="JST198" s="368"/>
      <c r="JSU198" s="368"/>
      <c r="JSV198" s="368"/>
      <c r="JSW198" s="368"/>
      <c r="JSX198" s="368"/>
      <c r="JSY198" s="368"/>
      <c r="JSZ198" s="368"/>
      <c r="JTA198" s="368"/>
      <c r="JTB198" s="368"/>
      <c r="JTC198" s="368"/>
      <c r="JTD198" s="368"/>
      <c r="JTE198" s="368"/>
      <c r="JTF198" s="368"/>
      <c r="JTG198" s="368"/>
      <c r="JTH198" s="368"/>
      <c r="JTI198" s="368"/>
      <c r="JTJ198" s="368"/>
      <c r="JTK198" s="368"/>
      <c r="JTL198" s="368"/>
      <c r="JTM198" s="368"/>
      <c r="JTN198" s="368"/>
      <c r="JTO198" s="368"/>
      <c r="JTP198" s="368"/>
      <c r="JTQ198" s="368"/>
      <c r="JTR198" s="368"/>
      <c r="JTS198" s="368"/>
      <c r="JTT198" s="368"/>
      <c r="JTU198" s="368"/>
      <c r="JTV198" s="368"/>
      <c r="JTW198" s="368"/>
      <c r="JTX198" s="368"/>
      <c r="JTY198" s="368"/>
      <c r="JTZ198" s="368"/>
      <c r="JUA198" s="368"/>
      <c r="JUB198" s="368"/>
      <c r="JUC198" s="368"/>
      <c r="JUD198" s="368"/>
      <c r="JUE198" s="368"/>
      <c r="JUF198" s="368"/>
      <c r="JUG198" s="368"/>
      <c r="JUH198" s="368"/>
      <c r="JUI198" s="368"/>
      <c r="JUJ198" s="368"/>
      <c r="JUK198" s="368"/>
      <c r="JUL198" s="368"/>
      <c r="JUM198" s="368"/>
      <c r="JUN198" s="368"/>
      <c r="JUO198" s="368"/>
      <c r="JUP198" s="368"/>
      <c r="JUQ198" s="368"/>
      <c r="JUR198" s="368"/>
      <c r="JUS198" s="368"/>
      <c r="JUT198" s="368"/>
      <c r="JUU198" s="368"/>
      <c r="JUV198" s="368"/>
      <c r="JUW198" s="368"/>
      <c r="JUX198" s="368"/>
      <c r="JUY198" s="368"/>
      <c r="JUZ198" s="368"/>
      <c r="JVA198" s="368"/>
      <c r="JVB198" s="368"/>
      <c r="JVC198" s="368"/>
      <c r="JVD198" s="368"/>
      <c r="JVE198" s="368"/>
      <c r="JVF198" s="368"/>
      <c r="JVG198" s="368"/>
      <c r="JVH198" s="368"/>
      <c r="JVI198" s="368"/>
      <c r="JVJ198" s="368"/>
      <c r="JVK198" s="368"/>
      <c r="JVL198" s="368"/>
      <c r="JVM198" s="368"/>
      <c r="JVN198" s="368"/>
      <c r="JVO198" s="368"/>
      <c r="JVP198" s="368"/>
      <c r="JVQ198" s="368"/>
      <c r="JVR198" s="368"/>
      <c r="JVS198" s="368"/>
      <c r="JVT198" s="368"/>
      <c r="JVU198" s="368"/>
      <c r="JVV198" s="368"/>
      <c r="JVW198" s="368"/>
      <c r="JVX198" s="368"/>
      <c r="JVY198" s="368"/>
      <c r="JVZ198" s="368"/>
      <c r="JWA198" s="368"/>
      <c r="JWB198" s="368"/>
      <c r="JWC198" s="368"/>
      <c r="JWD198" s="368"/>
      <c r="JWE198" s="368"/>
      <c r="JWF198" s="368"/>
      <c r="JWG198" s="368"/>
      <c r="JWH198" s="368"/>
      <c r="JWI198" s="368"/>
      <c r="JWJ198" s="368"/>
      <c r="JWK198" s="368"/>
      <c r="JWL198" s="368"/>
      <c r="JWM198" s="368"/>
      <c r="JWN198" s="368"/>
      <c r="JWO198" s="368"/>
      <c r="JWP198" s="368"/>
      <c r="JWQ198" s="368"/>
      <c r="JWR198" s="368"/>
      <c r="JWS198" s="368"/>
      <c r="JWT198" s="368"/>
      <c r="JWU198" s="368"/>
      <c r="JWV198" s="368"/>
      <c r="JWW198" s="368"/>
      <c r="JWX198" s="368"/>
      <c r="JWY198" s="368"/>
      <c r="JWZ198" s="368"/>
      <c r="JXA198" s="368"/>
      <c r="JXB198" s="368"/>
      <c r="JXC198" s="368"/>
      <c r="JXD198" s="368"/>
      <c r="JXE198" s="368"/>
      <c r="JXF198" s="368"/>
      <c r="JXG198" s="368"/>
      <c r="JXH198" s="368"/>
      <c r="JXI198" s="368"/>
      <c r="JXJ198" s="368"/>
      <c r="JXK198" s="368"/>
      <c r="JXL198" s="368"/>
      <c r="JXM198" s="368"/>
      <c r="JXN198" s="368"/>
      <c r="JXO198" s="368"/>
      <c r="JXP198" s="368"/>
      <c r="JXQ198" s="368"/>
      <c r="JXR198" s="368"/>
      <c r="JXS198" s="368"/>
      <c r="JXT198" s="368"/>
      <c r="JXU198" s="368"/>
      <c r="JXV198" s="368"/>
      <c r="JXW198" s="368"/>
      <c r="JXX198" s="368"/>
      <c r="JXY198" s="368"/>
      <c r="JXZ198" s="368"/>
      <c r="JYA198" s="368"/>
      <c r="JYB198" s="368"/>
      <c r="JYC198" s="368"/>
      <c r="JYD198" s="368"/>
      <c r="JYE198" s="368"/>
      <c r="JYF198" s="368"/>
      <c r="JYG198" s="368"/>
      <c r="JYH198" s="368"/>
      <c r="JYI198" s="368"/>
      <c r="JYJ198" s="368"/>
      <c r="JYK198" s="368"/>
      <c r="JYL198" s="368"/>
      <c r="JYM198" s="368"/>
      <c r="JYN198" s="368"/>
      <c r="JYO198" s="368"/>
      <c r="JYP198" s="368"/>
      <c r="JYQ198" s="368"/>
      <c r="JYR198" s="368"/>
      <c r="JYS198" s="368"/>
      <c r="JYT198" s="368"/>
      <c r="JYU198" s="368"/>
      <c r="JYV198" s="368"/>
      <c r="JYW198" s="368"/>
      <c r="JYX198" s="368"/>
      <c r="JYY198" s="368"/>
      <c r="JYZ198" s="368"/>
      <c r="JZA198" s="368"/>
      <c r="JZB198" s="368"/>
      <c r="JZC198" s="368"/>
      <c r="JZD198" s="368"/>
      <c r="JZE198" s="368"/>
      <c r="JZF198" s="368"/>
      <c r="JZG198" s="368"/>
      <c r="JZH198" s="368"/>
      <c r="JZI198" s="368"/>
      <c r="JZJ198" s="368"/>
      <c r="JZK198" s="368"/>
      <c r="JZL198" s="368"/>
      <c r="JZM198" s="368"/>
      <c r="JZN198" s="368"/>
      <c r="JZO198" s="368"/>
      <c r="JZP198" s="368"/>
      <c r="JZQ198" s="368"/>
      <c r="JZR198" s="368"/>
      <c r="JZS198" s="368"/>
      <c r="JZT198" s="368"/>
      <c r="JZU198" s="368"/>
      <c r="JZV198" s="368"/>
      <c r="JZW198" s="368"/>
      <c r="JZX198" s="368"/>
      <c r="JZY198" s="368"/>
      <c r="JZZ198" s="368"/>
      <c r="KAA198" s="368"/>
      <c r="KAB198" s="368"/>
      <c r="KAC198" s="368"/>
      <c r="KAD198" s="368"/>
      <c r="KAE198" s="368"/>
      <c r="KAF198" s="368"/>
      <c r="KAG198" s="368"/>
      <c r="KAH198" s="368"/>
      <c r="KAI198" s="368"/>
      <c r="KAJ198" s="368"/>
      <c r="KAK198" s="368"/>
      <c r="KAL198" s="368"/>
      <c r="KAM198" s="368"/>
      <c r="KAN198" s="368"/>
      <c r="KAO198" s="368"/>
      <c r="KAP198" s="368"/>
      <c r="KAQ198" s="368"/>
      <c r="KAR198" s="368"/>
      <c r="KAS198" s="368"/>
      <c r="KAT198" s="368"/>
      <c r="KAU198" s="368"/>
      <c r="KAV198" s="368"/>
      <c r="KAW198" s="368"/>
      <c r="KAX198" s="368"/>
      <c r="KAY198" s="368"/>
      <c r="KAZ198" s="368"/>
      <c r="KBA198" s="368"/>
      <c r="KBB198" s="368"/>
      <c r="KBC198" s="368"/>
      <c r="KBD198" s="368"/>
      <c r="KBE198" s="368"/>
      <c r="KBF198" s="368"/>
      <c r="KBG198" s="368"/>
      <c r="KBH198" s="368"/>
      <c r="KBI198" s="368"/>
      <c r="KBJ198" s="368"/>
      <c r="KBK198" s="368"/>
      <c r="KBL198" s="368"/>
      <c r="KBM198" s="368"/>
      <c r="KBN198" s="368"/>
      <c r="KBO198" s="368"/>
      <c r="KBP198" s="368"/>
      <c r="KBQ198" s="368"/>
      <c r="KBR198" s="368"/>
      <c r="KBS198" s="368"/>
      <c r="KBT198" s="368"/>
      <c r="KBU198" s="368"/>
      <c r="KBV198" s="368"/>
      <c r="KBW198" s="368"/>
      <c r="KBX198" s="368"/>
      <c r="KBY198" s="368"/>
      <c r="KBZ198" s="368"/>
      <c r="KCA198" s="368"/>
      <c r="KCB198" s="368"/>
      <c r="KCC198" s="368"/>
      <c r="KCD198" s="368"/>
      <c r="KCE198" s="368"/>
      <c r="KCF198" s="368"/>
      <c r="KCG198" s="368"/>
      <c r="KCH198" s="368"/>
      <c r="KCI198" s="368"/>
      <c r="KCJ198" s="368"/>
      <c r="KCK198" s="368"/>
      <c r="KCL198" s="368"/>
      <c r="KCM198" s="368"/>
      <c r="KCN198" s="368"/>
      <c r="KCO198" s="368"/>
      <c r="KCP198" s="368"/>
      <c r="KCQ198" s="368"/>
      <c r="KCR198" s="368"/>
      <c r="KCS198" s="368"/>
      <c r="KCT198" s="368"/>
      <c r="KCU198" s="368"/>
      <c r="KCV198" s="368"/>
      <c r="KCW198" s="368"/>
      <c r="KCX198" s="368"/>
      <c r="KCY198" s="368"/>
      <c r="KCZ198" s="368"/>
      <c r="KDA198" s="368"/>
      <c r="KDB198" s="368"/>
      <c r="KDC198" s="368"/>
      <c r="KDD198" s="368"/>
      <c r="KDE198" s="368"/>
      <c r="KDF198" s="368"/>
      <c r="KDG198" s="368"/>
      <c r="KDH198" s="368"/>
      <c r="KDI198" s="368"/>
      <c r="KDJ198" s="368"/>
      <c r="KDK198" s="368"/>
      <c r="KDL198" s="368"/>
      <c r="KDM198" s="368"/>
      <c r="KDN198" s="368"/>
      <c r="KDO198" s="368"/>
      <c r="KDP198" s="368"/>
      <c r="KDQ198" s="368"/>
      <c r="KDR198" s="368"/>
      <c r="KDS198" s="368"/>
      <c r="KDT198" s="368"/>
      <c r="KDU198" s="368"/>
      <c r="KDV198" s="368"/>
      <c r="KDW198" s="368"/>
      <c r="KDX198" s="368"/>
      <c r="KDY198" s="368"/>
      <c r="KDZ198" s="368"/>
      <c r="KEA198" s="368"/>
      <c r="KEB198" s="368"/>
      <c r="KEC198" s="368"/>
      <c r="KED198" s="368"/>
      <c r="KEE198" s="368"/>
      <c r="KEF198" s="368"/>
      <c r="KEG198" s="368"/>
      <c r="KEH198" s="368"/>
      <c r="KEI198" s="368"/>
      <c r="KEJ198" s="368"/>
      <c r="KEK198" s="368"/>
      <c r="KEL198" s="368"/>
      <c r="KEM198" s="368"/>
      <c r="KEN198" s="368"/>
      <c r="KEO198" s="368"/>
      <c r="KEP198" s="368"/>
      <c r="KEQ198" s="368"/>
      <c r="KER198" s="368"/>
      <c r="KES198" s="368"/>
      <c r="KET198" s="368"/>
      <c r="KEU198" s="368"/>
      <c r="KEV198" s="368"/>
      <c r="KEW198" s="368"/>
      <c r="KEX198" s="368"/>
      <c r="KEY198" s="368"/>
      <c r="KEZ198" s="368"/>
      <c r="KFA198" s="368"/>
      <c r="KFB198" s="368"/>
      <c r="KFC198" s="368"/>
      <c r="KFD198" s="368"/>
      <c r="KFE198" s="368"/>
      <c r="KFF198" s="368"/>
      <c r="KFG198" s="368"/>
      <c r="KFH198" s="368"/>
      <c r="KFI198" s="368"/>
      <c r="KFJ198" s="368"/>
      <c r="KFK198" s="368"/>
      <c r="KFL198" s="368"/>
      <c r="KFM198" s="368"/>
      <c r="KFN198" s="368"/>
      <c r="KFO198" s="368"/>
      <c r="KFP198" s="368"/>
      <c r="KFQ198" s="368"/>
      <c r="KFR198" s="368"/>
      <c r="KFS198" s="368"/>
      <c r="KFT198" s="368"/>
      <c r="KFU198" s="368"/>
      <c r="KFV198" s="368"/>
      <c r="KFW198" s="368"/>
      <c r="KFX198" s="368"/>
      <c r="KFY198" s="368"/>
      <c r="KFZ198" s="368"/>
      <c r="KGA198" s="368"/>
      <c r="KGB198" s="368"/>
      <c r="KGC198" s="368"/>
      <c r="KGD198" s="368"/>
      <c r="KGE198" s="368"/>
      <c r="KGF198" s="368"/>
      <c r="KGG198" s="368"/>
      <c r="KGH198" s="368"/>
      <c r="KGI198" s="368"/>
      <c r="KGJ198" s="368"/>
      <c r="KGK198" s="368"/>
      <c r="KGL198" s="368"/>
      <c r="KGM198" s="368"/>
      <c r="KGN198" s="368"/>
      <c r="KGO198" s="368"/>
      <c r="KGP198" s="368"/>
      <c r="KGQ198" s="368"/>
      <c r="KGR198" s="368"/>
      <c r="KGS198" s="368"/>
      <c r="KGT198" s="368"/>
      <c r="KGU198" s="368"/>
      <c r="KGV198" s="368"/>
      <c r="KGW198" s="368"/>
      <c r="KGX198" s="368"/>
      <c r="KGY198" s="368"/>
      <c r="KGZ198" s="368"/>
      <c r="KHA198" s="368"/>
      <c r="KHB198" s="368"/>
      <c r="KHC198" s="368"/>
      <c r="KHD198" s="368"/>
      <c r="KHE198" s="368"/>
      <c r="KHF198" s="368"/>
      <c r="KHG198" s="368"/>
      <c r="KHH198" s="368"/>
      <c r="KHI198" s="368"/>
      <c r="KHJ198" s="368"/>
      <c r="KHK198" s="368"/>
      <c r="KHL198" s="368"/>
      <c r="KHM198" s="368"/>
      <c r="KHN198" s="368"/>
      <c r="KHO198" s="368"/>
      <c r="KHP198" s="368"/>
      <c r="KHQ198" s="368"/>
      <c r="KHR198" s="368"/>
      <c r="KHS198" s="368"/>
      <c r="KHT198" s="368"/>
      <c r="KHU198" s="368"/>
      <c r="KHV198" s="368"/>
      <c r="KHW198" s="368"/>
      <c r="KHX198" s="368"/>
      <c r="KHY198" s="368"/>
      <c r="KHZ198" s="368"/>
      <c r="KIA198" s="368"/>
      <c r="KIB198" s="368"/>
      <c r="KIC198" s="368"/>
      <c r="KID198" s="368"/>
      <c r="KIE198" s="368"/>
      <c r="KIF198" s="368"/>
      <c r="KIG198" s="368"/>
      <c r="KIH198" s="368"/>
      <c r="KII198" s="368"/>
      <c r="KIJ198" s="368"/>
      <c r="KIK198" s="368"/>
      <c r="KIL198" s="368"/>
      <c r="KIM198" s="368"/>
      <c r="KIN198" s="368"/>
      <c r="KIO198" s="368"/>
      <c r="KIP198" s="368"/>
      <c r="KIQ198" s="368"/>
      <c r="KIR198" s="368"/>
      <c r="KIS198" s="368"/>
      <c r="KIT198" s="368"/>
      <c r="KIU198" s="368"/>
      <c r="KIV198" s="368"/>
      <c r="KIW198" s="368"/>
      <c r="KIX198" s="368"/>
      <c r="KIY198" s="368"/>
      <c r="KIZ198" s="368"/>
      <c r="KJA198" s="368"/>
      <c r="KJB198" s="368"/>
      <c r="KJC198" s="368"/>
      <c r="KJD198" s="368"/>
      <c r="KJE198" s="368"/>
      <c r="KJF198" s="368"/>
      <c r="KJG198" s="368"/>
      <c r="KJH198" s="368"/>
      <c r="KJI198" s="368"/>
      <c r="KJJ198" s="368"/>
      <c r="KJK198" s="368"/>
      <c r="KJL198" s="368"/>
      <c r="KJM198" s="368"/>
      <c r="KJN198" s="368"/>
      <c r="KJO198" s="368"/>
      <c r="KJP198" s="368"/>
      <c r="KJQ198" s="368"/>
      <c r="KJR198" s="368"/>
      <c r="KJS198" s="368"/>
      <c r="KJT198" s="368"/>
      <c r="KJU198" s="368"/>
      <c r="KJV198" s="368"/>
      <c r="KJW198" s="368"/>
      <c r="KJX198" s="368"/>
      <c r="KJY198" s="368"/>
      <c r="KJZ198" s="368"/>
      <c r="KKA198" s="368"/>
      <c r="KKB198" s="368"/>
      <c r="KKC198" s="368"/>
      <c r="KKD198" s="368"/>
      <c r="KKE198" s="368"/>
      <c r="KKF198" s="368"/>
      <c r="KKG198" s="368"/>
      <c r="KKH198" s="368"/>
      <c r="KKI198" s="368"/>
      <c r="KKJ198" s="368"/>
      <c r="KKK198" s="368"/>
      <c r="KKL198" s="368"/>
      <c r="KKM198" s="368"/>
      <c r="KKN198" s="368"/>
      <c r="KKO198" s="368"/>
      <c r="KKP198" s="368"/>
      <c r="KKQ198" s="368"/>
      <c r="KKR198" s="368"/>
      <c r="KKS198" s="368"/>
      <c r="KKT198" s="368"/>
      <c r="KKU198" s="368"/>
      <c r="KKV198" s="368"/>
      <c r="KKW198" s="368"/>
      <c r="KKX198" s="368"/>
      <c r="KKY198" s="368"/>
      <c r="KKZ198" s="368"/>
      <c r="KLA198" s="368"/>
      <c r="KLB198" s="368"/>
      <c r="KLC198" s="368"/>
      <c r="KLD198" s="368"/>
      <c r="KLE198" s="368"/>
      <c r="KLF198" s="368"/>
      <c r="KLG198" s="368"/>
      <c r="KLH198" s="368"/>
      <c r="KLI198" s="368"/>
      <c r="KLJ198" s="368"/>
      <c r="KLK198" s="368"/>
      <c r="KLL198" s="368"/>
      <c r="KLM198" s="368"/>
      <c r="KLN198" s="368"/>
      <c r="KLO198" s="368"/>
      <c r="KLP198" s="368"/>
      <c r="KLQ198" s="368"/>
      <c r="KLR198" s="368"/>
      <c r="KLS198" s="368"/>
      <c r="KLT198" s="368"/>
      <c r="KLU198" s="368"/>
      <c r="KLV198" s="368"/>
      <c r="KLW198" s="368"/>
      <c r="KLX198" s="368"/>
      <c r="KLY198" s="368"/>
      <c r="KLZ198" s="368"/>
      <c r="KMA198" s="368"/>
      <c r="KMB198" s="368"/>
      <c r="KMC198" s="368"/>
      <c r="KMD198" s="368"/>
      <c r="KME198" s="368"/>
      <c r="KMF198" s="368"/>
      <c r="KMG198" s="368"/>
      <c r="KMH198" s="368"/>
      <c r="KMI198" s="368"/>
      <c r="KMJ198" s="368"/>
      <c r="KMK198" s="368"/>
      <c r="KML198" s="368"/>
      <c r="KMM198" s="368"/>
      <c r="KMN198" s="368"/>
      <c r="KMO198" s="368"/>
      <c r="KMP198" s="368"/>
      <c r="KMQ198" s="368"/>
      <c r="KMR198" s="368"/>
      <c r="KMS198" s="368"/>
      <c r="KMT198" s="368"/>
      <c r="KMU198" s="368"/>
      <c r="KMV198" s="368"/>
      <c r="KMW198" s="368"/>
      <c r="KMX198" s="368"/>
      <c r="KMY198" s="368"/>
      <c r="KMZ198" s="368"/>
      <c r="KNA198" s="368"/>
      <c r="KNB198" s="368"/>
      <c r="KNC198" s="368"/>
      <c r="KND198" s="368"/>
      <c r="KNE198" s="368"/>
      <c r="KNF198" s="368"/>
      <c r="KNG198" s="368"/>
      <c r="KNH198" s="368"/>
      <c r="KNI198" s="368"/>
      <c r="KNJ198" s="368"/>
      <c r="KNK198" s="368"/>
      <c r="KNL198" s="368"/>
      <c r="KNM198" s="368"/>
      <c r="KNN198" s="368"/>
      <c r="KNO198" s="368"/>
      <c r="KNP198" s="368"/>
      <c r="KNQ198" s="368"/>
      <c r="KNR198" s="368"/>
      <c r="KNS198" s="368"/>
      <c r="KNT198" s="368"/>
      <c r="KNU198" s="368"/>
      <c r="KNV198" s="368"/>
      <c r="KNW198" s="368"/>
      <c r="KNX198" s="368"/>
      <c r="KNY198" s="368"/>
      <c r="KNZ198" s="368"/>
      <c r="KOA198" s="368"/>
      <c r="KOB198" s="368"/>
      <c r="KOC198" s="368"/>
      <c r="KOD198" s="368"/>
      <c r="KOE198" s="368"/>
      <c r="KOF198" s="368"/>
      <c r="KOG198" s="368"/>
      <c r="KOH198" s="368"/>
      <c r="KOI198" s="368"/>
      <c r="KOJ198" s="368"/>
      <c r="KOK198" s="368"/>
      <c r="KOL198" s="368"/>
      <c r="KOM198" s="368"/>
      <c r="KON198" s="368"/>
      <c r="KOO198" s="368"/>
      <c r="KOP198" s="368"/>
      <c r="KOQ198" s="368"/>
      <c r="KOR198" s="368"/>
      <c r="KOS198" s="368"/>
      <c r="KOT198" s="368"/>
      <c r="KOU198" s="368"/>
      <c r="KOV198" s="368"/>
      <c r="KOW198" s="368"/>
      <c r="KOX198" s="368"/>
      <c r="KOY198" s="368"/>
      <c r="KOZ198" s="368"/>
      <c r="KPA198" s="368"/>
      <c r="KPB198" s="368"/>
      <c r="KPC198" s="368"/>
      <c r="KPD198" s="368"/>
      <c r="KPE198" s="368"/>
      <c r="KPF198" s="368"/>
      <c r="KPG198" s="368"/>
      <c r="KPH198" s="368"/>
      <c r="KPI198" s="368"/>
      <c r="KPJ198" s="368"/>
      <c r="KPK198" s="368"/>
      <c r="KPL198" s="368"/>
      <c r="KPM198" s="368"/>
      <c r="KPN198" s="368"/>
      <c r="KPO198" s="368"/>
      <c r="KPP198" s="368"/>
      <c r="KPQ198" s="368"/>
      <c r="KPR198" s="368"/>
      <c r="KPS198" s="368"/>
      <c r="KPT198" s="368"/>
      <c r="KPU198" s="368"/>
      <c r="KPV198" s="368"/>
      <c r="KPW198" s="368"/>
      <c r="KPX198" s="368"/>
      <c r="KPY198" s="368"/>
      <c r="KPZ198" s="368"/>
      <c r="KQA198" s="368"/>
      <c r="KQB198" s="368"/>
      <c r="KQC198" s="368"/>
      <c r="KQD198" s="368"/>
      <c r="KQE198" s="368"/>
      <c r="KQF198" s="368"/>
      <c r="KQG198" s="368"/>
      <c r="KQH198" s="368"/>
      <c r="KQI198" s="368"/>
      <c r="KQJ198" s="368"/>
      <c r="KQK198" s="368"/>
      <c r="KQL198" s="368"/>
      <c r="KQM198" s="368"/>
      <c r="KQN198" s="368"/>
      <c r="KQO198" s="368"/>
      <c r="KQP198" s="368"/>
      <c r="KQQ198" s="368"/>
      <c r="KQR198" s="368"/>
      <c r="KQS198" s="368"/>
      <c r="KQT198" s="368"/>
      <c r="KQU198" s="368"/>
      <c r="KQV198" s="368"/>
      <c r="KQW198" s="368"/>
      <c r="KQX198" s="368"/>
      <c r="KQY198" s="368"/>
      <c r="KQZ198" s="368"/>
      <c r="KRA198" s="368"/>
      <c r="KRB198" s="368"/>
      <c r="KRC198" s="368"/>
      <c r="KRD198" s="368"/>
      <c r="KRE198" s="368"/>
      <c r="KRF198" s="368"/>
      <c r="KRG198" s="368"/>
      <c r="KRH198" s="368"/>
      <c r="KRI198" s="368"/>
      <c r="KRJ198" s="368"/>
      <c r="KRK198" s="368"/>
      <c r="KRL198" s="368"/>
      <c r="KRM198" s="368"/>
      <c r="KRN198" s="368"/>
      <c r="KRO198" s="368"/>
      <c r="KRP198" s="368"/>
      <c r="KRQ198" s="368"/>
      <c r="KRR198" s="368"/>
      <c r="KRS198" s="368"/>
      <c r="KRT198" s="368"/>
      <c r="KRU198" s="368"/>
      <c r="KRV198" s="368"/>
      <c r="KRW198" s="368"/>
      <c r="KRX198" s="368"/>
      <c r="KRY198" s="368"/>
      <c r="KRZ198" s="368"/>
      <c r="KSA198" s="368"/>
      <c r="KSB198" s="368"/>
      <c r="KSC198" s="368"/>
      <c r="KSD198" s="368"/>
      <c r="KSE198" s="368"/>
      <c r="KSF198" s="368"/>
      <c r="KSG198" s="368"/>
      <c r="KSH198" s="368"/>
      <c r="KSI198" s="368"/>
      <c r="KSJ198" s="368"/>
      <c r="KSK198" s="368"/>
      <c r="KSL198" s="368"/>
      <c r="KSM198" s="368"/>
      <c r="KSN198" s="368"/>
      <c r="KSO198" s="368"/>
      <c r="KSP198" s="368"/>
      <c r="KSQ198" s="368"/>
      <c r="KSR198" s="368"/>
      <c r="KSS198" s="368"/>
      <c r="KST198" s="368"/>
      <c r="KSU198" s="368"/>
      <c r="KSV198" s="368"/>
      <c r="KSW198" s="368"/>
      <c r="KSX198" s="368"/>
      <c r="KSY198" s="368"/>
      <c r="KSZ198" s="368"/>
      <c r="KTA198" s="368"/>
      <c r="KTB198" s="368"/>
      <c r="KTC198" s="368"/>
      <c r="KTD198" s="368"/>
      <c r="KTE198" s="368"/>
      <c r="KTF198" s="368"/>
      <c r="KTG198" s="368"/>
      <c r="KTH198" s="368"/>
      <c r="KTI198" s="368"/>
      <c r="KTJ198" s="368"/>
      <c r="KTK198" s="368"/>
      <c r="KTL198" s="368"/>
      <c r="KTM198" s="368"/>
      <c r="KTN198" s="368"/>
      <c r="KTO198" s="368"/>
      <c r="KTP198" s="368"/>
      <c r="KTQ198" s="368"/>
      <c r="KTR198" s="368"/>
      <c r="KTS198" s="368"/>
      <c r="KTT198" s="368"/>
      <c r="KTU198" s="368"/>
      <c r="KTV198" s="368"/>
      <c r="KTW198" s="368"/>
      <c r="KTX198" s="368"/>
      <c r="KTY198" s="368"/>
      <c r="KTZ198" s="368"/>
      <c r="KUA198" s="368"/>
      <c r="KUB198" s="368"/>
      <c r="KUC198" s="368"/>
      <c r="KUD198" s="368"/>
      <c r="KUE198" s="368"/>
      <c r="KUF198" s="368"/>
      <c r="KUG198" s="368"/>
      <c r="KUH198" s="368"/>
      <c r="KUI198" s="368"/>
      <c r="KUJ198" s="368"/>
      <c r="KUK198" s="368"/>
      <c r="KUL198" s="368"/>
      <c r="KUM198" s="368"/>
      <c r="KUN198" s="368"/>
      <c r="KUO198" s="368"/>
      <c r="KUP198" s="368"/>
      <c r="KUQ198" s="368"/>
      <c r="KUR198" s="368"/>
      <c r="KUS198" s="368"/>
      <c r="KUT198" s="368"/>
      <c r="KUU198" s="368"/>
      <c r="KUV198" s="368"/>
      <c r="KUW198" s="368"/>
      <c r="KUX198" s="368"/>
      <c r="KUY198" s="368"/>
      <c r="KUZ198" s="368"/>
      <c r="KVA198" s="368"/>
      <c r="KVB198" s="368"/>
      <c r="KVC198" s="368"/>
      <c r="KVD198" s="368"/>
      <c r="KVE198" s="368"/>
      <c r="KVF198" s="368"/>
      <c r="KVG198" s="368"/>
      <c r="KVH198" s="368"/>
      <c r="KVI198" s="368"/>
      <c r="KVJ198" s="368"/>
      <c r="KVK198" s="368"/>
      <c r="KVL198" s="368"/>
      <c r="KVM198" s="368"/>
      <c r="KVN198" s="368"/>
      <c r="KVO198" s="368"/>
      <c r="KVP198" s="368"/>
      <c r="KVQ198" s="368"/>
      <c r="KVR198" s="368"/>
      <c r="KVS198" s="368"/>
      <c r="KVT198" s="368"/>
      <c r="KVU198" s="368"/>
      <c r="KVV198" s="368"/>
      <c r="KVW198" s="368"/>
      <c r="KVX198" s="368"/>
      <c r="KVY198" s="368"/>
      <c r="KVZ198" s="368"/>
      <c r="KWA198" s="368"/>
      <c r="KWB198" s="368"/>
      <c r="KWC198" s="368"/>
      <c r="KWD198" s="368"/>
      <c r="KWE198" s="368"/>
      <c r="KWF198" s="368"/>
      <c r="KWG198" s="368"/>
      <c r="KWH198" s="368"/>
      <c r="KWI198" s="368"/>
      <c r="KWJ198" s="368"/>
      <c r="KWK198" s="368"/>
      <c r="KWL198" s="368"/>
      <c r="KWM198" s="368"/>
      <c r="KWN198" s="368"/>
      <c r="KWO198" s="368"/>
      <c r="KWP198" s="368"/>
      <c r="KWQ198" s="368"/>
      <c r="KWR198" s="368"/>
      <c r="KWS198" s="368"/>
      <c r="KWT198" s="368"/>
      <c r="KWU198" s="368"/>
      <c r="KWV198" s="368"/>
      <c r="KWW198" s="368"/>
      <c r="KWX198" s="368"/>
      <c r="KWY198" s="368"/>
      <c r="KWZ198" s="368"/>
      <c r="KXA198" s="368"/>
      <c r="KXB198" s="368"/>
      <c r="KXC198" s="368"/>
      <c r="KXD198" s="368"/>
      <c r="KXE198" s="368"/>
      <c r="KXF198" s="368"/>
      <c r="KXG198" s="368"/>
      <c r="KXH198" s="368"/>
      <c r="KXI198" s="368"/>
      <c r="KXJ198" s="368"/>
      <c r="KXK198" s="368"/>
      <c r="KXL198" s="368"/>
      <c r="KXM198" s="368"/>
      <c r="KXN198" s="368"/>
      <c r="KXO198" s="368"/>
      <c r="KXP198" s="368"/>
      <c r="KXQ198" s="368"/>
      <c r="KXR198" s="368"/>
      <c r="KXS198" s="368"/>
      <c r="KXT198" s="368"/>
      <c r="KXU198" s="368"/>
      <c r="KXV198" s="368"/>
      <c r="KXW198" s="368"/>
      <c r="KXX198" s="368"/>
      <c r="KXY198" s="368"/>
      <c r="KXZ198" s="368"/>
      <c r="KYA198" s="368"/>
      <c r="KYB198" s="368"/>
      <c r="KYC198" s="368"/>
      <c r="KYD198" s="368"/>
      <c r="KYE198" s="368"/>
      <c r="KYF198" s="368"/>
      <c r="KYG198" s="368"/>
      <c r="KYH198" s="368"/>
      <c r="KYI198" s="368"/>
      <c r="KYJ198" s="368"/>
      <c r="KYK198" s="368"/>
      <c r="KYL198" s="368"/>
      <c r="KYM198" s="368"/>
      <c r="KYN198" s="368"/>
      <c r="KYO198" s="368"/>
      <c r="KYP198" s="368"/>
      <c r="KYQ198" s="368"/>
      <c r="KYR198" s="368"/>
      <c r="KYS198" s="368"/>
      <c r="KYT198" s="368"/>
      <c r="KYU198" s="368"/>
      <c r="KYV198" s="368"/>
      <c r="KYW198" s="368"/>
      <c r="KYX198" s="368"/>
      <c r="KYY198" s="368"/>
      <c r="KYZ198" s="368"/>
      <c r="KZA198" s="368"/>
      <c r="KZB198" s="368"/>
      <c r="KZC198" s="368"/>
      <c r="KZD198" s="368"/>
      <c r="KZE198" s="368"/>
      <c r="KZF198" s="368"/>
      <c r="KZG198" s="368"/>
      <c r="KZH198" s="368"/>
      <c r="KZI198" s="368"/>
      <c r="KZJ198" s="368"/>
      <c r="KZK198" s="368"/>
      <c r="KZL198" s="368"/>
      <c r="KZM198" s="368"/>
      <c r="KZN198" s="368"/>
      <c r="KZO198" s="368"/>
      <c r="KZP198" s="368"/>
      <c r="KZQ198" s="368"/>
      <c r="KZR198" s="368"/>
      <c r="KZS198" s="368"/>
      <c r="KZT198" s="368"/>
      <c r="KZU198" s="368"/>
      <c r="KZV198" s="368"/>
      <c r="KZW198" s="368"/>
      <c r="KZX198" s="368"/>
      <c r="KZY198" s="368"/>
      <c r="KZZ198" s="368"/>
      <c r="LAA198" s="368"/>
      <c r="LAB198" s="368"/>
      <c r="LAC198" s="368"/>
      <c r="LAD198" s="368"/>
      <c r="LAE198" s="368"/>
      <c r="LAF198" s="368"/>
      <c r="LAG198" s="368"/>
      <c r="LAH198" s="368"/>
      <c r="LAI198" s="368"/>
      <c r="LAJ198" s="368"/>
      <c r="LAK198" s="368"/>
      <c r="LAL198" s="368"/>
      <c r="LAM198" s="368"/>
      <c r="LAN198" s="368"/>
      <c r="LAO198" s="368"/>
      <c r="LAP198" s="368"/>
      <c r="LAQ198" s="368"/>
      <c r="LAR198" s="368"/>
      <c r="LAS198" s="368"/>
      <c r="LAT198" s="368"/>
      <c r="LAU198" s="368"/>
      <c r="LAV198" s="368"/>
      <c r="LAW198" s="368"/>
      <c r="LAX198" s="368"/>
      <c r="LAY198" s="368"/>
      <c r="LAZ198" s="368"/>
      <c r="LBA198" s="368"/>
      <c r="LBB198" s="368"/>
      <c r="LBC198" s="368"/>
      <c r="LBD198" s="368"/>
      <c r="LBE198" s="368"/>
      <c r="LBF198" s="368"/>
      <c r="LBG198" s="368"/>
      <c r="LBH198" s="368"/>
      <c r="LBI198" s="368"/>
      <c r="LBJ198" s="368"/>
      <c r="LBK198" s="368"/>
      <c r="LBL198" s="368"/>
      <c r="LBM198" s="368"/>
      <c r="LBN198" s="368"/>
      <c r="LBO198" s="368"/>
      <c r="LBP198" s="368"/>
      <c r="LBQ198" s="368"/>
      <c r="LBR198" s="368"/>
      <c r="LBS198" s="368"/>
      <c r="LBT198" s="368"/>
      <c r="LBU198" s="368"/>
      <c r="LBV198" s="368"/>
      <c r="LBW198" s="368"/>
      <c r="LBX198" s="368"/>
      <c r="LBY198" s="368"/>
      <c r="LBZ198" s="368"/>
      <c r="LCA198" s="368"/>
      <c r="LCB198" s="368"/>
      <c r="LCC198" s="368"/>
      <c r="LCD198" s="368"/>
      <c r="LCE198" s="368"/>
      <c r="LCF198" s="368"/>
      <c r="LCG198" s="368"/>
      <c r="LCH198" s="368"/>
      <c r="LCI198" s="368"/>
      <c r="LCJ198" s="368"/>
      <c r="LCK198" s="368"/>
      <c r="LCL198" s="368"/>
      <c r="LCM198" s="368"/>
      <c r="LCN198" s="368"/>
      <c r="LCO198" s="368"/>
      <c r="LCP198" s="368"/>
      <c r="LCQ198" s="368"/>
      <c r="LCR198" s="368"/>
      <c r="LCS198" s="368"/>
      <c r="LCT198" s="368"/>
      <c r="LCU198" s="368"/>
      <c r="LCV198" s="368"/>
      <c r="LCW198" s="368"/>
      <c r="LCX198" s="368"/>
      <c r="LCY198" s="368"/>
      <c r="LCZ198" s="368"/>
      <c r="LDA198" s="368"/>
      <c r="LDB198" s="368"/>
      <c r="LDC198" s="368"/>
      <c r="LDD198" s="368"/>
      <c r="LDE198" s="368"/>
      <c r="LDF198" s="368"/>
      <c r="LDG198" s="368"/>
      <c r="LDH198" s="368"/>
      <c r="LDI198" s="368"/>
      <c r="LDJ198" s="368"/>
      <c r="LDK198" s="368"/>
      <c r="LDL198" s="368"/>
      <c r="LDM198" s="368"/>
      <c r="LDN198" s="368"/>
      <c r="LDO198" s="368"/>
      <c r="LDP198" s="368"/>
      <c r="LDQ198" s="368"/>
      <c r="LDR198" s="368"/>
      <c r="LDS198" s="368"/>
      <c r="LDT198" s="368"/>
      <c r="LDU198" s="368"/>
      <c r="LDV198" s="368"/>
      <c r="LDW198" s="368"/>
      <c r="LDX198" s="368"/>
      <c r="LDY198" s="368"/>
      <c r="LDZ198" s="368"/>
      <c r="LEA198" s="368"/>
      <c r="LEB198" s="368"/>
      <c r="LEC198" s="368"/>
      <c r="LED198" s="368"/>
      <c r="LEE198" s="368"/>
      <c r="LEF198" s="368"/>
      <c r="LEG198" s="368"/>
      <c r="LEH198" s="368"/>
      <c r="LEI198" s="368"/>
      <c r="LEJ198" s="368"/>
      <c r="LEK198" s="368"/>
      <c r="LEL198" s="368"/>
      <c r="LEM198" s="368"/>
      <c r="LEN198" s="368"/>
      <c r="LEO198" s="368"/>
      <c r="LEP198" s="368"/>
      <c r="LEQ198" s="368"/>
      <c r="LER198" s="368"/>
      <c r="LES198" s="368"/>
      <c r="LET198" s="368"/>
      <c r="LEU198" s="368"/>
      <c r="LEV198" s="368"/>
      <c r="LEW198" s="368"/>
      <c r="LEX198" s="368"/>
      <c r="LEY198" s="368"/>
      <c r="LEZ198" s="368"/>
      <c r="LFA198" s="368"/>
      <c r="LFB198" s="368"/>
      <c r="LFC198" s="368"/>
      <c r="LFD198" s="368"/>
      <c r="LFE198" s="368"/>
      <c r="LFF198" s="368"/>
      <c r="LFG198" s="368"/>
      <c r="LFH198" s="368"/>
      <c r="LFI198" s="368"/>
      <c r="LFJ198" s="368"/>
      <c r="LFK198" s="368"/>
      <c r="LFL198" s="368"/>
      <c r="LFM198" s="368"/>
      <c r="LFN198" s="368"/>
      <c r="LFO198" s="368"/>
      <c r="LFP198" s="368"/>
      <c r="LFQ198" s="368"/>
      <c r="LFR198" s="368"/>
      <c r="LFS198" s="368"/>
      <c r="LFT198" s="368"/>
      <c r="LFU198" s="368"/>
      <c r="LFV198" s="368"/>
      <c r="LFW198" s="368"/>
      <c r="LFX198" s="368"/>
      <c r="LFY198" s="368"/>
      <c r="LFZ198" s="368"/>
      <c r="LGA198" s="368"/>
      <c r="LGB198" s="368"/>
      <c r="LGC198" s="368"/>
      <c r="LGD198" s="368"/>
      <c r="LGE198" s="368"/>
      <c r="LGF198" s="368"/>
      <c r="LGG198" s="368"/>
      <c r="LGH198" s="368"/>
      <c r="LGI198" s="368"/>
      <c r="LGJ198" s="368"/>
      <c r="LGK198" s="368"/>
      <c r="LGL198" s="368"/>
      <c r="LGM198" s="368"/>
      <c r="LGN198" s="368"/>
      <c r="LGO198" s="368"/>
      <c r="LGP198" s="368"/>
      <c r="LGQ198" s="368"/>
      <c r="LGR198" s="368"/>
      <c r="LGS198" s="368"/>
      <c r="LGT198" s="368"/>
      <c r="LGU198" s="368"/>
      <c r="LGV198" s="368"/>
      <c r="LGW198" s="368"/>
      <c r="LGX198" s="368"/>
      <c r="LGY198" s="368"/>
      <c r="LGZ198" s="368"/>
      <c r="LHA198" s="368"/>
      <c r="LHB198" s="368"/>
      <c r="LHC198" s="368"/>
      <c r="LHD198" s="368"/>
      <c r="LHE198" s="368"/>
      <c r="LHF198" s="368"/>
      <c r="LHG198" s="368"/>
      <c r="LHH198" s="368"/>
      <c r="LHI198" s="368"/>
      <c r="LHJ198" s="368"/>
      <c r="LHK198" s="368"/>
      <c r="LHL198" s="368"/>
      <c r="LHM198" s="368"/>
      <c r="LHN198" s="368"/>
      <c r="LHO198" s="368"/>
      <c r="LHP198" s="368"/>
      <c r="LHQ198" s="368"/>
      <c r="LHR198" s="368"/>
      <c r="LHS198" s="368"/>
      <c r="LHT198" s="368"/>
      <c r="LHU198" s="368"/>
      <c r="LHV198" s="368"/>
      <c r="LHW198" s="368"/>
      <c r="LHX198" s="368"/>
      <c r="LHY198" s="368"/>
      <c r="LHZ198" s="368"/>
      <c r="LIA198" s="368"/>
      <c r="LIB198" s="368"/>
      <c r="LIC198" s="368"/>
      <c r="LID198" s="368"/>
      <c r="LIE198" s="368"/>
      <c r="LIF198" s="368"/>
      <c r="LIG198" s="368"/>
      <c r="LIH198" s="368"/>
      <c r="LII198" s="368"/>
      <c r="LIJ198" s="368"/>
      <c r="LIK198" s="368"/>
      <c r="LIL198" s="368"/>
      <c r="LIM198" s="368"/>
      <c r="LIN198" s="368"/>
      <c r="LIO198" s="368"/>
      <c r="LIP198" s="368"/>
      <c r="LIQ198" s="368"/>
      <c r="LIR198" s="368"/>
      <c r="LIS198" s="368"/>
      <c r="LIT198" s="368"/>
      <c r="LIU198" s="368"/>
      <c r="LIV198" s="368"/>
      <c r="LIW198" s="368"/>
      <c r="LIX198" s="368"/>
      <c r="LIY198" s="368"/>
      <c r="LIZ198" s="368"/>
      <c r="LJA198" s="368"/>
      <c r="LJB198" s="368"/>
      <c r="LJC198" s="368"/>
      <c r="LJD198" s="368"/>
      <c r="LJE198" s="368"/>
      <c r="LJF198" s="368"/>
      <c r="LJG198" s="368"/>
      <c r="LJH198" s="368"/>
      <c r="LJI198" s="368"/>
      <c r="LJJ198" s="368"/>
      <c r="LJK198" s="368"/>
      <c r="LJL198" s="368"/>
      <c r="LJM198" s="368"/>
      <c r="LJN198" s="368"/>
      <c r="LJO198" s="368"/>
      <c r="LJP198" s="368"/>
      <c r="LJQ198" s="368"/>
      <c r="LJR198" s="368"/>
      <c r="LJS198" s="368"/>
      <c r="LJT198" s="368"/>
      <c r="LJU198" s="368"/>
      <c r="LJV198" s="368"/>
      <c r="LJW198" s="368"/>
      <c r="LJX198" s="368"/>
      <c r="LJY198" s="368"/>
      <c r="LJZ198" s="368"/>
      <c r="LKA198" s="368"/>
      <c r="LKB198" s="368"/>
      <c r="LKC198" s="368"/>
      <c r="LKD198" s="368"/>
      <c r="LKE198" s="368"/>
      <c r="LKF198" s="368"/>
      <c r="LKG198" s="368"/>
      <c r="LKH198" s="368"/>
      <c r="LKI198" s="368"/>
      <c r="LKJ198" s="368"/>
      <c r="LKK198" s="368"/>
      <c r="LKL198" s="368"/>
      <c r="LKM198" s="368"/>
      <c r="LKN198" s="368"/>
      <c r="LKO198" s="368"/>
      <c r="LKP198" s="368"/>
      <c r="LKQ198" s="368"/>
      <c r="LKR198" s="368"/>
      <c r="LKS198" s="368"/>
      <c r="LKT198" s="368"/>
      <c r="LKU198" s="368"/>
      <c r="LKV198" s="368"/>
      <c r="LKW198" s="368"/>
      <c r="LKX198" s="368"/>
      <c r="LKY198" s="368"/>
      <c r="LKZ198" s="368"/>
      <c r="LLA198" s="368"/>
      <c r="LLB198" s="368"/>
      <c r="LLC198" s="368"/>
      <c r="LLD198" s="368"/>
      <c r="LLE198" s="368"/>
      <c r="LLF198" s="368"/>
      <c r="LLG198" s="368"/>
      <c r="LLH198" s="368"/>
      <c r="LLI198" s="368"/>
      <c r="LLJ198" s="368"/>
      <c r="LLK198" s="368"/>
      <c r="LLL198" s="368"/>
      <c r="LLM198" s="368"/>
      <c r="LLN198" s="368"/>
      <c r="LLO198" s="368"/>
      <c r="LLP198" s="368"/>
      <c r="LLQ198" s="368"/>
      <c r="LLR198" s="368"/>
      <c r="LLS198" s="368"/>
      <c r="LLT198" s="368"/>
      <c r="LLU198" s="368"/>
      <c r="LLV198" s="368"/>
      <c r="LLW198" s="368"/>
      <c r="LLX198" s="368"/>
      <c r="LLY198" s="368"/>
      <c r="LLZ198" s="368"/>
      <c r="LMA198" s="368"/>
      <c r="LMB198" s="368"/>
      <c r="LMC198" s="368"/>
      <c r="LMD198" s="368"/>
      <c r="LME198" s="368"/>
      <c r="LMF198" s="368"/>
      <c r="LMG198" s="368"/>
      <c r="LMH198" s="368"/>
      <c r="LMI198" s="368"/>
      <c r="LMJ198" s="368"/>
      <c r="LMK198" s="368"/>
      <c r="LML198" s="368"/>
      <c r="LMM198" s="368"/>
      <c r="LMN198" s="368"/>
      <c r="LMO198" s="368"/>
      <c r="LMP198" s="368"/>
      <c r="LMQ198" s="368"/>
      <c r="LMR198" s="368"/>
      <c r="LMS198" s="368"/>
      <c r="LMT198" s="368"/>
      <c r="LMU198" s="368"/>
      <c r="LMV198" s="368"/>
      <c r="LMW198" s="368"/>
      <c r="LMX198" s="368"/>
      <c r="LMY198" s="368"/>
      <c r="LMZ198" s="368"/>
      <c r="LNA198" s="368"/>
      <c r="LNB198" s="368"/>
      <c r="LNC198" s="368"/>
      <c r="LND198" s="368"/>
      <c r="LNE198" s="368"/>
      <c r="LNF198" s="368"/>
      <c r="LNG198" s="368"/>
      <c r="LNH198" s="368"/>
      <c r="LNI198" s="368"/>
      <c r="LNJ198" s="368"/>
      <c r="LNK198" s="368"/>
      <c r="LNL198" s="368"/>
      <c r="LNM198" s="368"/>
      <c r="LNN198" s="368"/>
      <c r="LNO198" s="368"/>
      <c r="LNP198" s="368"/>
      <c r="LNQ198" s="368"/>
      <c r="LNR198" s="368"/>
      <c r="LNS198" s="368"/>
      <c r="LNT198" s="368"/>
      <c r="LNU198" s="368"/>
      <c r="LNV198" s="368"/>
      <c r="LNW198" s="368"/>
      <c r="LNX198" s="368"/>
      <c r="LNY198" s="368"/>
      <c r="LNZ198" s="368"/>
      <c r="LOA198" s="368"/>
      <c r="LOB198" s="368"/>
      <c r="LOC198" s="368"/>
      <c r="LOD198" s="368"/>
      <c r="LOE198" s="368"/>
      <c r="LOF198" s="368"/>
      <c r="LOG198" s="368"/>
      <c r="LOH198" s="368"/>
      <c r="LOI198" s="368"/>
      <c r="LOJ198" s="368"/>
      <c r="LOK198" s="368"/>
      <c r="LOL198" s="368"/>
      <c r="LOM198" s="368"/>
      <c r="LON198" s="368"/>
      <c r="LOO198" s="368"/>
      <c r="LOP198" s="368"/>
      <c r="LOQ198" s="368"/>
      <c r="LOR198" s="368"/>
      <c r="LOS198" s="368"/>
      <c r="LOT198" s="368"/>
      <c r="LOU198" s="368"/>
      <c r="LOV198" s="368"/>
      <c r="LOW198" s="368"/>
      <c r="LOX198" s="368"/>
      <c r="LOY198" s="368"/>
      <c r="LOZ198" s="368"/>
      <c r="LPA198" s="368"/>
      <c r="LPB198" s="368"/>
      <c r="LPC198" s="368"/>
      <c r="LPD198" s="368"/>
      <c r="LPE198" s="368"/>
      <c r="LPF198" s="368"/>
      <c r="LPG198" s="368"/>
      <c r="LPH198" s="368"/>
      <c r="LPI198" s="368"/>
      <c r="LPJ198" s="368"/>
      <c r="LPK198" s="368"/>
      <c r="LPL198" s="368"/>
      <c r="LPM198" s="368"/>
      <c r="LPN198" s="368"/>
      <c r="LPO198" s="368"/>
      <c r="LPP198" s="368"/>
      <c r="LPQ198" s="368"/>
      <c r="LPR198" s="368"/>
      <c r="LPS198" s="368"/>
      <c r="LPT198" s="368"/>
      <c r="LPU198" s="368"/>
      <c r="LPV198" s="368"/>
      <c r="LPW198" s="368"/>
      <c r="LPX198" s="368"/>
      <c r="LPY198" s="368"/>
      <c r="LPZ198" s="368"/>
      <c r="LQA198" s="368"/>
      <c r="LQB198" s="368"/>
      <c r="LQC198" s="368"/>
      <c r="LQD198" s="368"/>
      <c r="LQE198" s="368"/>
      <c r="LQF198" s="368"/>
      <c r="LQG198" s="368"/>
      <c r="LQH198" s="368"/>
      <c r="LQI198" s="368"/>
      <c r="LQJ198" s="368"/>
      <c r="LQK198" s="368"/>
      <c r="LQL198" s="368"/>
      <c r="LQM198" s="368"/>
      <c r="LQN198" s="368"/>
      <c r="LQO198" s="368"/>
      <c r="LQP198" s="368"/>
      <c r="LQQ198" s="368"/>
      <c r="LQR198" s="368"/>
      <c r="LQS198" s="368"/>
      <c r="LQT198" s="368"/>
      <c r="LQU198" s="368"/>
      <c r="LQV198" s="368"/>
      <c r="LQW198" s="368"/>
      <c r="LQX198" s="368"/>
      <c r="LQY198" s="368"/>
      <c r="LQZ198" s="368"/>
      <c r="LRA198" s="368"/>
      <c r="LRB198" s="368"/>
      <c r="LRC198" s="368"/>
      <c r="LRD198" s="368"/>
      <c r="LRE198" s="368"/>
      <c r="LRF198" s="368"/>
      <c r="LRG198" s="368"/>
      <c r="LRH198" s="368"/>
      <c r="LRI198" s="368"/>
      <c r="LRJ198" s="368"/>
      <c r="LRK198" s="368"/>
      <c r="LRL198" s="368"/>
      <c r="LRM198" s="368"/>
      <c r="LRN198" s="368"/>
      <c r="LRO198" s="368"/>
      <c r="LRP198" s="368"/>
      <c r="LRQ198" s="368"/>
      <c r="LRR198" s="368"/>
      <c r="LRS198" s="368"/>
      <c r="LRT198" s="368"/>
      <c r="LRU198" s="368"/>
      <c r="LRV198" s="368"/>
      <c r="LRW198" s="368"/>
      <c r="LRX198" s="368"/>
      <c r="LRY198" s="368"/>
      <c r="LRZ198" s="368"/>
      <c r="LSA198" s="368"/>
      <c r="LSB198" s="368"/>
      <c r="LSC198" s="368"/>
      <c r="LSD198" s="368"/>
      <c r="LSE198" s="368"/>
      <c r="LSF198" s="368"/>
      <c r="LSG198" s="368"/>
      <c r="LSH198" s="368"/>
      <c r="LSI198" s="368"/>
      <c r="LSJ198" s="368"/>
      <c r="LSK198" s="368"/>
      <c r="LSL198" s="368"/>
      <c r="LSM198" s="368"/>
      <c r="LSN198" s="368"/>
      <c r="LSO198" s="368"/>
      <c r="LSP198" s="368"/>
      <c r="LSQ198" s="368"/>
      <c r="LSR198" s="368"/>
      <c r="LSS198" s="368"/>
      <c r="LST198" s="368"/>
      <c r="LSU198" s="368"/>
      <c r="LSV198" s="368"/>
      <c r="LSW198" s="368"/>
      <c r="LSX198" s="368"/>
      <c r="LSY198" s="368"/>
      <c r="LSZ198" s="368"/>
      <c r="LTA198" s="368"/>
      <c r="LTB198" s="368"/>
      <c r="LTC198" s="368"/>
      <c r="LTD198" s="368"/>
      <c r="LTE198" s="368"/>
      <c r="LTF198" s="368"/>
      <c r="LTG198" s="368"/>
      <c r="LTH198" s="368"/>
      <c r="LTI198" s="368"/>
      <c r="LTJ198" s="368"/>
      <c r="LTK198" s="368"/>
      <c r="LTL198" s="368"/>
      <c r="LTM198" s="368"/>
      <c r="LTN198" s="368"/>
      <c r="LTO198" s="368"/>
      <c r="LTP198" s="368"/>
      <c r="LTQ198" s="368"/>
      <c r="LTR198" s="368"/>
      <c r="LTS198" s="368"/>
      <c r="LTT198" s="368"/>
      <c r="LTU198" s="368"/>
      <c r="LTV198" s="368"/>
      <c r="LTW198" s="368"/>
      <c r="LTX198" s="368"/>
      <c r="LTY198" s="368"/>
      <c r="LTZ198" s="368"/>
      <c r="LUA198" s="368"/>
      <c r="LUB198" s="368"/>
      <c r="LUC198" s="368"/>
      <c r="LUD198" s="368"/>
      <c r="LUE198" s="368"/>
      <c r="LUF198" s="368"/>
      <c r="LUG198" s="368"/>
      <c r="LUH198" s="368"/>
      <c r="LUI198" s="368"/>
      <c r="LUJ198" s="368"/>
      <c r="LUK198" s="368"/>
      <c r="LUL198" s="368"/>
      <c r="LUM198" s="368"/>
      <c r="LUN198" s="368"/>
      <c r="LUO198" s="368"/>
      <c r="LUP198" s="368"/>
      <c r="LUQ198" s="368"/>
      <c r="LUR198" s="368"/>
      <c r="LUS198" s="368"/>
      <c r="LUT198" s="368"/>
      <c r="LUU198" s="368"/>
      <c r="LUV198" s="368"/>
      <c r="LUW198" s="368"/>
      <c r="LUX198" s="368"/>
      <c r="LUY198" s="368"/>
      <c r="LUZ198" s="368"/>
      <c r="LVA198" s="368"/>
      <c r="LVB198" s="368"/>
      <c r="LVC198" s="368"/>
      <c r="LVD198" s="368"/>
      <c r="LVE198" s="368"/>
      <c r="LVF198" s="368"/>
      <c r="LVG198" s="368"/>
      <c r="LVH198" s="368"/>
      <c r="LVI198" s="368"/>
      <c r="LVJ198" s="368"/>
      <c r="LVK198" s="368"/>
      <c r="LVL198" s="368"/>
      <c r="LVM198" s="368"/>
      <c r="LVN198" s="368"/>
      <c r="LVO198" s="368"/>
      <c r="LVP198" s="368"/>
      <c r="LVQ198" s="368"/>
      <c r="LVR198" s="368"/>
      <c r="LVS198" s="368"/>
      <c r="LVT198" s="368"/>
      <c r="LVU198" s="368"/>
      <c r="LVV198" s="368"/>
      <c r="LVW198" s="368"/>
      <c r="LVX198" s="368"/>
      <c r="LVY198" s="368"/>
      <c r="LVZ198" s="368"/>
      <c r="LWA198" s="368"/>
      <c r="LWB198" s="368"/>
      <c r="LWC198" s="368"/>
      <c r="LWD198" s="368"/>
      <c r="LWE198" s="368"/>
      <c r="LWF198" s="368"/>
      <c r="LWG198" s="368"/>
      <c r="LWH198" s="368"/>
      <c r="LWI198" s="368"/>
      <c r="LWJ198" s="368"/>
      <c r="LWK198" s="368"/>
      <c r="LWL198" s="368"/>
      <c r="LWM198" s="368"/>
      <c r="LWN198" s="368"/>
      <c r="LWO198" s="368"/>
      <c r="LWP198" s="368"/>
      <c r="LWQ198" s="368"/>
      <c r="LWR198" s="368"/>
      <c r="LWS198" s="368"/>
      <c r="LWT198" s="368"/>
      <c r="LWU198" s="368"/>
      <c r="LWV198" s="368"/>
      <c r="LWW198" s="368"/>
      <c r="LWX198" s="368"/>
      <c r="LWY198" s="368"/>
      <c r="LWZ198" s="368"/>
      <c r="LXA198" s="368"/>
      <c r="LXB198" s="368"/>
      <c r="LXC198" s="368"/>
      <c r="LXD198" s="368"/>
      <c r="LXE198" s="368"/>
      <c r="LXF198" s="368"/>
      <c r="LXG198" s="368"/>
      <c r="LXH198" s="368"/>
      <c r="LXI198" s="368"/>
      <c r="LXJ198" s="368"/>
      <c r="LXK198" s="368"/>
      <c r="LXL198" s="368"/>
      <c r="LXM198" s="368"/>
      <c r="LXN198" s="368"/>
      <c r="LXO198" s="368"/>
      <c r="LXP198" s="368"/>
      <c r="LXQ198" s="368"/>
      <c r="LXR198" s="368"/>
      <c r="LXS198" s="368"/>
      <c r="LXT198" s="368"/>
      <c r="LXU198" s="368"/>
      <c r="LXV198" s="368"/>
      <c r="LXW198" s="368"/>
      <c r="LXX198" s="368"/>
      <c r="LXY198" s="368"/>
      <c r="LXZ198" s="368"/>
      <c r="LYA198" s="368"/>
      <c r="LYB198" s="368"/>
      <c r="LYC198" s="368"/>
      <c r="LYD198" s="368"/>
      <c r="LYE198" s="368"/>
      <c r="LYF198" s="368"/>
      <c r="LYG198" s="368"/>
      <c r="LYH198" s="368"/>
      <c r="LYI198" s="368"/>
      <c r="LYJ198" s="368"/>
      <c r="LYK198" s="368"/>
      <c r="LYL198" s="368"/>
      <c r="LYM198" s="368"/>
      <c r="LYN198" s="368"/>
      <c r="LYO198" s="368"/>
      <c r="LYP198" s="368"/>
      <c r="LYQ198" s="368"/>
      <c r="LYR198" s="368"/>
      <c r="LYS198" s="368"/>
      <c r="LYT198" s="368"/>
      <c r="LYU198" s="368"/>
      <c r="LYV198" s="368"/>
      <c r="LYW198" s="368"/>
      <c r="LYX198" s="368"/>
      <c r="LYY198" s="368"/>
      <c r="LYZ198" s="368"/>
      <c r="LZA198" s="368"/>
      <c r="LZB198" s="368"/>
      <c r="LZC198" s="368"/>
      <c r="LZD198" s="368"/>
      <c r="LZE198" s="368"/>
      <c r="LZF198" s="368"/>
      <c r="LZG198" s="368"/>
      <c r="LZH198" s="368"/>
      <c r="LZI198" s="368"/>
      <c r="LZJ198" s="368"/>
      <c r="LZK198" s="368"/>
      <c r="LZL198" s="368"/>
      <c r="LZM198" s="368"/>
      <c r="LZN198" s="368"/>
      <c r="LZO198" s="368"/>
      <c r="LZP198" s="368"/>
      <c r="LZQ198" s="368"/>
      <c r="LZR198" s="368"/>
      <c r="LZS198" s="368"/>
      <c r="LZT198" s="368"/>
      <c r="LZU198" s="368"/>
      <c r="LZV198" s="368"/>
      <c r="LZW198" s="368"/>
      <c r="LZX198" s="368"/>
      <c r="LZY198" s="368"/>
      <c r="LZZ198" s="368"/>
      <c r="MAA198" s="368"/>
      <c r="MAB198" s="368"/>
      <c r="MAC198" s="368"/>
      <c r="MAD198" s="368"/>
      <c r="MAE198" s="368"/>
      <c r="MAF198" s="368"/>
      <c r="MAG198" s="368"/>
      <c r="MAH198" s="368"/>
      <c r="MAI198" s="368"/>
      <c r="MAJ198" s="368"/>
      <c r="MAK198" s="368"/>
      <c r="MAL198" s="368"/>
      <c r="MAM198" s="368"/>
      <c r="MAN198" s="368"/>
      <c r="MAO198" s="368"/>
      <c r="MAP198" s="368"/>
      <c r="MAQ198" s="368"/>
      <c r="MAR198" s="368"/>
      <c r="MAS198" s="368"/>
      <c r="MAT198" s="368"/>
      <c r="MAU198" s="368"/>
      <c r="MAV198" s="368"/>
      <c r="MAW198" s="368"/>
      <c r="MAX198" s="368"/>
      <c r="MAY198" s="368"/>
      <c r="MAZ198" s="368"/>
      <c r="MBA198" s="368"/>
      <c r="MBB198" s="368"/>
      <c r="MBC198" s="368"/>
      <c r="MBD198" s="368"/>
      <c r="MBE198" s="368"/>
      <c r="MBF198" s="368"/>
      <c r="MBG198" s="368"/>
      <c r="MBH198" s="368"/>
      <c r="MBI198" s="368"/>
      <c r="MBJ198" s="368"/>
      <c r="MBK198" s="368"/>
      <c r="MBL198" s="368"/>
      <c r="MBM198" s="368"/>
      <c r="MBN198" s="368"/>
      <c r="MBO198" s="368"/>
      <c r="MBP198" s="368"/>
      <c r="MBQ198" s="368"/>
      <c r="MBR198" s="368"/>
      <c r="MBS198" s="368"/>
      <c r="MBT198" s="368"/>
      <c r="MBU198" s="368"/>
      <c r="MBV198" s="368"/>
      <c r="MBW198" s="368"/>
      <c r="MBX198" s="368"/>
      <c r="MBY198" s="368"/>
      <c r="MBZ198" s="368"/>
      <c r="MCA198" s="368"/>
      <c r="MCB198" s="368"/>
      <c r="MCC198" s="368"/>
      <c r="MCD198" s="368"/>
      <c r="MCE198" s="368"/>
      <c r="MCF198" s="368"/>
      <c r="MCG198" s="368"/>
      <c r="MCH198" s="368"/>
      <c r="MCI198" s="368"/>
      <c r="MCJ198" s="368"/>
      <c r="MCK198" s="368"/>
      <c r="MCL198" s="368"/>
      <c r="MCM198" s="368"/>
      <c r="MCN198" s="368"/>
      <c r="MCO198" s="368"/>
      <c r="MCP198" s="368"/>
      <c r="MCQ198" s="368"/>
      <c r="MCR198" s="368"/>
      <c r="MCS198" s="368"/>
      <c r="MCT198" s="368"/>
      <c r="MCU198" s="368"/>
      <c r="MCV198" s="368"/>
      <c r="MCW198" s="368"/>
      <c r="MCX198" s="368"/>
      <c r="MCY198" s="368"/>
      <c r="MCZ198" s="368"/>
      <c r="MDA198" s="368"/>
      <c r="MDB198" s="368"/>
      <c r="MDC198" s="368"/>
      <c r="MDD198" s="368"/>
      <c r="MDE198" s="368"/>
      <c r="MDF198" s="368"/>
      <c r="MDG198" s="368"/>
      <c r="MDH198" s="368"/>
      <c r="MDI198" s="368"/>
      <c r="MDJ198" s="368"/>
      <c r="MDK198" s="368"/>
      <c r="MDL198" s="368"/>
      <c r="MDM198" s="368"/>
      <c r="MDN198" s="368"/>
      <c r="MDO198" s="368"/>
      <c r="MDP198" s="368"/>
      <c r="MDQ198" s="368"/>
      <c r="MDR198" s="368"/>
      <c r="MDS198" s="368"/>
      <c r="MDT198" s="368"/>
      <c r="MDU198" s="368"/>
      <c r="MDV198" s="368"/>
      <c r="MDW198" s="368"/>
      <c r="MDX198" s="368"/>
      <c r="MDY198" s="368"/>
      <c r="MDZ198" s="368"/>
      <c r="MEA198" s="368"/>
      <c r="MEB198" s="368"/>
      <c r="MEC198" s="368"/>
      <c r="MED198" s="368"/>
      <c r="MEE198" s="368"/>
      <c r="MEF198" s="368"/>
      <c r="MEG198" s="368"/>
      <c r="MEH198" s="368"/>
      <c r="MEI198" s="368"/>
      <c r="MEJ198" s="368"/>
      <c r="MEK198" s="368"/>
      <c r="MEL198" s="368"/>
      <c r="MEM198" s="368"/>
      <c r="MEN198" s="368"/>
      <c r="MEO198" s="368"/>
      <c r="MEP198" s="368"/>
      <c r="MEQ198" s="368"/>
      <c r="MER198" s="368"/>
      <c r="MES198" s="368"/>
      <c r="MET198" s="368"/>
      <c r="MEU198" s="368"/>
      <c r="MEV198" s="368"/>
      <c r="MEW198" s="368"/>
      <c r="MEX198" s="368"/>
      <c r="MEY198" s="368"/>
      <c r="MEZ198" s="368"/>
      <c r="MFA198" s="368"/>
      <c r="MFB198" s="368"/>
      <c r="MFC198" s="368"/>
      <c r="MFD198" s="368"/>
      <c r="MFE198" s="368"/>
      <c r="MFF198" s="368"/>
      <c r="MFG198" s="368"/>
      <c r="MFH198" s="368"/>
      <c r="MFI198" s="368"/>
      <c r="MFJ198" s="368"/>
      <c r="MFK198" s="368"/>
      <c r="MFL198" s="368"/>
      <c r="MFM198" s="368"/>
      <c r="MFN198" s="368"/>
      <c r="MFO198" s="368"/>
      <c r="MFP198" s="368"/>
      <c r="MFQ198" s="368"/>
      <c r="MFR198" s="368"/>
      <c r="MFS198" s="368"/>
      <c r="MFT198" s="368"/>
      <c r="MFU198" s="368"/>
      <c r="MFV198" s="368"/>
      <c r="MFW198" s="368"/>
      <c r="MFX198" s="368"/>
      <c r="MFY198" s="368"/>
      <c r="MFZ198" s="368"/>
      <c r="MGA198" s="368"/>
      <c r="MGB198" s="368"/>
      <c r="MGC198" s="368"/>
      <c r="MGD198" s="368"/>
      <c r="MGE198" s="368"/>
      <c r="MGF198" s="368"/>
      <c r="MGG198" s="368"/>
      <c r="MGH198" s="368"/>
      <c r="MGI198" s="368"/>
      <c r="MGJ198" s="368"/>
      <c r="MGK198" s="368"/>
      <c r="MGL198" s="368"/>
      <c r="MGM198" s="368"/>
      <c r="MGN198" s="368"/>
      <c r="MGO198" s="368"/>
      <c r="MGP198" s="368"/>
      <c r="MGQ198" s="368"/>
      <c r="MGR198" s="368"/>
      <c r="MGS198" s="368"/>
      <c r="MGT198" s="368"/>
      <c r="MGU198" s="368"/>
      <c r="MGV198" s="368"/>
      <c r="MGW198" s="368"/>
      <c r="MGX198" s="368"/>
      <c r="MGY198" s="368"/>
      <c r="MGZ198" s="368"/>
      <c r="MHA198" s="368"/>
      <c r="MHB198" s="368"/>
      <c r="MHC198" s="368"/>
      <c r="MHD198" s="368"/>
      <c r="MHE198" s="368"/>
      <c r="MHF198" s="368"/>
      <c r="MHG198" s="368"/>
      <c r="MHH198" s="368"/>
      <c r="MHI198" s="368"/>
      <c r="MHJ198" s="368"/>
      <c r="MHK198" s="368"/>
      <c r="MHL198" s="368"/>
      <c r="MHM198" s="368"/>
      <c r="MHN198" s="368"/>
      <c r="MHO198" s="368"/>
      <c r="MHP198" s="368"/>
      <c r="MHQ198" s="368"/>
      <c r="MHR198" s="368"/>
      <c r="MHS198" s="368"/>
      <c r="MHT198" s="368"/>
      <c r="MHU198" s="368"/>
      <c r="MHV198" s="368"/>
      <c r="MHW198" s="368"/>
      <c r="MHX198" s="368"/>
      <c r="MHY198" s="368"/>
      <c r="MHZ198" s="368"/>
      <c r="MIA198" s="368"/>
      <c r="MIB198" s="368"/>
      <c r="MIC198" s="368"/>
      <c r="MID198" s="368"/>
      <c r="MIE198" s="368"/>
      <c r="MIF198" s="368"/>
      <c r="MIG198" s="368"/>
      <c r="MIH198" s="368"/>
      <c r="MII198" s="368"/>
      <c r="MIJ198" s="368"/>
      <c r="MIK198" s="368"/>
      <c r="MIL198" s="368"/>
      <c r="MIM198" s="368"/>
      <c r="MIN198" s="368"/>
      <c r="MIO198" s="368"/>
      <c r="MIP198" s="368"/>
      <c r="MIQ198" s="368"/>
      <c r="MIR198" s="368"/>
      <c r="MIS198" s="368"/>
      <c r="MIT198" s="368"/>
      <c r="MIU198" s="368"/>
      <c r="MIV198" s="368"/>
      <c r="MIW198" s="368"/>
      <c r="MIX198" s="368"/>
      <c r="MIY198" s="368"/>
      <c r="MIZ198" s="368"/>
      <c r="MJA198" s="368"/>
      <c r="MJB198" s="368"/>
      <c r="MJC198" s="368"/>
      <c r="MJD198" s="368"/>
      <c r="MJE198" s="368"/>
      <c r="MJF198" s="368"/>
      <c r="MJG198" s="368"/>
      <c r="MJH198" s="368"/>
      <c r="MJI198" s="368"/>
      <c r="MJJ198" s="368"/>
      <c r="MJK198" s="368"/>
      <c r="MJL198" s="368"/>
      <c r="MJM198" s="368"/>
      <c r="MJN198" s="368"/>
      <c r="MJO198" s="368"/>
      <c r="MJP198" s="368"/>
      <c r="MJQ198" s="368"/>
      <c r="MJR198" s="368"/>
      <c r="MJS198" s="368"/>
      <c r="MJT198" s="368"/>
      <c r="MJU198" s="368"/>
      <c r="MJV198" s="368"/>
      <c r="MJW198" s="368"/>
      <c r="MJX198" s="368"/>
      <c r="MJY198" s="368"/>
      <c r="MJZ198" s="368"/>
      <c r="MKA198" s="368"/>
      <c r="MKB198" s="368"/>
      <c r="MKC198" s="368"/>
      <c r="MKD198" s="368"/>
      <c r="MKE198" s="368"/>
      <c r="MKF198" s="368"/>
      <c r="MKG198" s="368"/>
      <c r="MKH198" s="368"/>
      <c r="MKI198" s="368"/>
      <c r="MKJ198" s="368"/>
      <c r="MKK198" s="368"/>
      <c r="MKL198" s="368"/>
      <c r="MKM198" s="368"/>
      <c r="MKN198" s="368"/>
      <c r="MKO198" s="368"/>
      <c r="MKP198" s="368"/>
      <c r="MKQ198" s="368"/>
      <c r="MKR198" s="368"/>
      <c r="MKS198" s="368"/>
      <c r="MKT198" s="368"/>
      <c r="MKU198" s="368"/>
      <c r="MKV198" s="368"/>
      <c r="MKW198" s="368"/>
      <c r="MKX198" s="368"/>
      <c r="MKY198" s="368"/>
      <c r="MKZ198" s="368"/>
      <c r="MLA198" s="368"/>
      <c r="MLB198" s="368"/>
      <c r="MLC198" s="368"/>
      <c r="MLD198" s="368"/>
      <c r="MLE198" s="368"/>
      <c r="MLF198" s="368"/>
      <c r="MLG198" s="368"/>
      <c r="MLH198" s="368"/>
      <c r="MLI198" s="368"/>
      <c r="MLJ198" s="368"/>
      <c r="MLK198" s="368"/>
      <c r="MLL198" s="368"/>
      <c r="MLM198" s="368"/>
      <c r="MLN198" s="368"/>
      <c r="MLO198" s="368"/>
      <c r="MLP198" s="368"/>
      <c r="MLQ198" s="368"/>
      <c r="MLR198" s="368"/>
      <c r="MLS198" s="368"/>
      <c r="MLT198" s="368"/>
      <c r="MLU198" s="368"/>
      <c r="MLV198" s="368"/>
      <c r="MLW198" s="368"/>
      <c r="MLX198" s="368"/>
      <c r="MLY198" s="368"/>
      <c r="MLZ198" s="368"/>
      <c r="MMA198" s="368"/>
      <c r="MMB198" s="368"/>
      <c r="MMC198" s="368"/>
      <c r="MMD198" s="368"/>
      <c r="MME198" s="368"/>
      <c r="MMF198" s="368"/>
      <c r="MMG198" s="368"/>
      <c r="MMH198" s="368"/>
      <c r="MMI198" s="368"/>
      <c r="MMJ198" s="368"/>
      <c r="MMK198" s="368"/>
      <c r="MML198" s="368"/>
      <c r="MMM198" s="368"/>
      <c r="MMN198" s="368"/>
      <c r="MMO198" s="368"/>
      <c r="MMP198" s="368"/>
      <c r="MMQ198" s="368"/>
      <c r="MMR198" s="368"/>
      <c r="MMS198" s="368"/>
      <c r="MMT198" s="368"/>
      <c r="MMU198" s="368"/>
      <c r="MMV198" s="368"/>
      <c r="MMW198" s="368"/>
      <c r="MMX198" s="368"/>
      <c r="MMY198" s="368"/>
      <c r="MMZ198" s="368"/>
      <c r="MNA198" s="368"/>
      <c r="MNB198" s="368"/>
      <c r="MNC198" s="368"/>
      <c r="MND198" s="368"/>
      <c r="MNE198" s="368"/>
      <c r="MNF198" s="368"/>
      <c r="MNG198" s="368"/>
      <c r="MNH198" s="368"/>
      <c r="MNI198" s="368"/>
      <c r="MNJ198" s="368"/>
      <c r="MNK198" s="368"/>
      <c r="MNL198" s="368"/>
      <c r="MNM198" s="368"/>
      <c r="MNN198" s="368"/>
      <c r="MNO198" s="368"/>
      <c r="MNP198" s="368"/>
      <c r="MNQ198" s="368"/>
      <c r="MNR198" s="368"/>
      <c r="MNS198" s="368"/>
      <c r="MNT198" s="368"/>
      <c r="MNU198" s="368"/>
      <c r="MNV198" s="368"/>
      <c r="MNW198" s="368"/>
      <c r="MNX198" s="368"/>
      <c r="MNY198" s="368"/>
      <c r="MNZ198" s="368"/>
      <c r="MOA198" s="368"/>
      <c r="MOB198" s="368"/>
      <c r="MOC198" s="368"/>
      <c r="MOD198" s="368"/>
      <c r="MOE198" s="368"/>
      <c r="MOF198" s="368"/>
      <c r="MOG198" s="368"/>
      <c r="MOH198" s="368"/>
      <c r="MOI198" s="368"/>
      <c r="MOJ198" s="368"/>
      <c r="MOK198" s="368"/>
      <c r="MOL198" s="368"/>
      <c r="MOM198" s="368"/>
      <c r="MON198" s="368"/>
      <c r="MOO198" s="368"/>
      <c r="MOP198" s="368"/>
      <c r="MOQ198" s="368"/>
      <c r="MOR198" s="368"/>
      <c r="MOS198" s="368"/>
      <c r="MOT198" s="368"/>
      <c r="MOU198" s="368"/>
      <c r="MOV198" s="368"/>
      <c r="MOW198" s="368"/>
      <c r="MOX198" s="368"/>
      <c r="MOY198" s="368"/>
      <c r="MOZ198" s="368"/>
      <c r="MPA198" s="368"/>
      <c r="MPB198" s="368"/>
      <c r="MPC198" s="368"/>
      <c r="MPD198" s="368"/>
      <c r="MPE198" s="368"/>
      <c r="MPF198" s="368"/>
      <c r="MPG198" s="368"/>
      <c r="MPH198" s="368"/>
      <c r="MPI198" s="368"/>
      <c r="MPJ198" s="368"/>
      <c r="MPK198" s="368"/>
      <c r="MPL198" s="368"/>
      <c r="MPM198" s="368"/>
      <c r="MPN198" s="368"/>
      <c r="MPO198" s="368"/>
      <c r="MPP198" s="368"/>
      <c r="MPQ198" s="368"/>
      <c r="MPR198" s="368"/>
      <c r="MPS198" s="368"/>
      <c r="MPT198" s="368"/>
      <c r="MPU198" s="368"/>
      <c r="MPV198" s="368"/>
      <c r="MPW198" s="368"/>
      <c r="MPX198" s="368"/>
      <c r="MPY198" s="368"/>
      <c r="MPZ198" s="368"/>
      <c r="MQA198" s="368"/>
      <c r="MQB198" s="368"/>
      <c r="MQC198" s="368"/>
      <c r="MQD198" s="368"/>
      <c r="MQE198" s="368"/>
      <c r="MQF198" s="368"/>
      <c r="MQG198" s="368"/>
      <c r="MQH198" s="368"/>
      <c r="MQI198" s="368"/>
      <c r="MQJ198" s="368"/>
      <c r="MQK198" s="368"/>
      <c r="MQL198" s="368"/>
      <c r="MQM198" s="368"/>
      <c r="MQN198" s="368"/>
      <c r="MQO198" s="368"/>
      <c r="MQP198" s="368"/>
      <c r="MQQ198" s="368"/>
      <c r="MQR198" s="368"/>
      <c r="MQS198" s="368"/>
      <c r="MQT198" s="368"/>
      <c r="MQU198" s="368"/>
      <c r="MQV198" s="368"/>
      <c r="MQW198" s="368"/>
      <c r="MQX198" s="368"/>
      <c r="MQY198" s="368"/>
      <c r="MQZ198" s="368"/>
      <c r="MRA198" s="368"/>
      <c r="MRB198" s="368"/>
      <c r="MRC198" s="368"/>
      <c r="MRD198" s="368"/>
      <c r="MRE198" s="368"/>
      <c r="MRF198" s="368"/>
      <c r="MRG198" s="368"/>
      <c r="MRH198" s="368"/>
      <c r="MRI198" s="368"/>
      <c r="MRJ198" s="368"/>
      <c r="MRK198" s="368"/>
      <c r="MRL198" s="368"/>
      <c r="MRM198" s="368"/>
      <c r="MRN198" s="368"/>
      <c r="MRO198" s="368"/>
      <c r="MRP198" s="368"/>
      <c r="MRQ198" s="368"/>
      <c r="MRR198" s="368"/>
      <c r="MRS198" s="368"/>
      <c r="MRT198" s="368"/>
      <c r="MRU198" s="368"/>
      <c r="MRV198" s="368"/>
      <c r="MRW198" s="368"/>
      <c r="MRX198" s="368"/>
      <c r="MRY198" s="368"/>
      <c r="MRZ198" s="368"/>
      <c r="MSA198" s="368"/>
      <c r="MSB198" s="368"/>
      <c r="MSC198" s="368"/>
      <c r="MSD198" s="368"/>
      <c r="MSE198" s="368"/>
      <c r="MSF198" s="368"/>
      <c r="MSG198" s="368"/>
      <c r="MSH198" s="368"/>
      <c r="MSI198" s="368"/>
      <c r="MSJ198" s="368"/>
      <c r="MSK198" s="368"/>
      <c r="MSL198" s="368"/>
      <c r="MSM198" s="368"/>
      <c r="MSN198" s="368"/>
      <c r="MSO198" s="368"/>
      <c r="MSP198" s="368"/>
      <c r="MSQ198" s="368"/>
      <c r="MSR198" s="368"/>
      <c r="MSS198" s="368"/>
      <c r="MST198" s="368"/>
      <c r="MSU198" s="368"/>
      <c r="MSV198" s="368"/>
      <c r="MSW198" s="368"/>
      <c r="MSX198" s="368"/>
      <c r="MSY198" s="368"/>
      <c r="MSZ198" s="368"/>
      <c r="MTA198" s="368"/>
      <c r="MTB198" s="368"/>
      <c r="MTC198" s="368"/>
      <c r="MTD198" s="368"/>
      <c r="MTE198" s="368"/>
      <c r="MTF198" s="368"/>
      <c r="MTG198" s="368"/>
      <c r="MTH198" s="368"/>
      <c r="MTI198" s="368"/>
      <c r="MTJ198" s="368"/>
      <c r="MTK198" s="368"/>
      <c r="MTL198" s="368"/>
      <c r="MTM198" s="368"/>
      <c r="MTN198" s="368"/>
      <c r="MTO198" s="368"/>
      <c r="MTP198" s="368"/>
      <c r="MTQ198" s="368"/>
      <c r="MTR198" s="368"/>
      <c r="MTS198" s="368"/>
      <c r="MTT198" s="368"/>
      <c r="MTU198" s="368"/>
      <c r="MTV198" s="368"/>
      <c r="MTW198" s="368"/>
      <c r="MTX198" s="368"/>
      <c r="MTY198" s="368"/>
      <c r="MTZ198" s="368"/>
      <c r="MUA198" s="368"/>
      <c r="MUB198" s="368"/>
      <c r="MUC198" s="368"/>
      <c r="MUD198" s="368"/>
      <c r="MUE198" s="368"/>
      <c r="MUF198" s="368"/>
      <c r="MUG198" s="368"/>
      <c r="MUH198" s="368"/>
      <c r="MUI198" s="368"/>
      <c r="MUJ198" s="368"/>
      <c r="MUK198" s="368"/>
      <c r="MUL198" s="368"/>
      <c r="MUM198" s="368"/>
      <c r="MUN198" s="368"/>
      <c r="MUO198" s="368"/>
      <c r="MUP198" s="368"/>
      <c r="MUQ198" s="368"/>
      <c r="MUR198" s="368"/>
      <c r="MUS198" s="368"/>
      <c r="MUT198" s="368"/>
      <c r="MUU198" s="368"/>
      <c r="MUV198" s="368"/>
      <c r="MUW198" s="368"/>
      <c r="MUX198" s="368"/>
      <c r="MUY198" s="368"/>
      <c r="MUZ198" s="368"/>
      <c r="MVA198" s="368"/>
      <c r="MVB198" s="368"/>
      <c r="MVC198" s="368"/>
      <c r="MVD198" s="368"/>
      <c r="MVE198" s="368"/>
      <c r="MVF198" s="368"/>
      <c r="MVG198" s="368"/>
      <c r="MVH198" s="368"/>
      <c r="MVI198" s="368"/>
      <c r="MVJ198" s="368"/>
      <c r="MVK198" s="368"/>
      <c r="MVL198" s="368"/>
      <c r="MVM198" s="368"/>
      <c r="MVN198" s="368"/>
      <c r="MVO198" s="368"/>
      <c r="MVP198" s="368"/>
      <c r="MVQ198" s="368"/>
      <c r="MVR198" s="368"/>
      <c r="MVS198" s="368"/>
      <c r="MVT198" s="368"/>
      <c r="MVU198" s="368"/>
      <c r="MVV198" s="368"/>
      <c r="MVW198" s="368"/>
      <c r="MVX198" s="368"/>
      <c r="MVY198" s="368"/>
      <c r="MVZ198" s="368"/>
      <c r="MWA198" s="368"/>
      <c r="MWB198" s="368"/>
      <c r="MWC198" s="368"/>
      <c r="MWD198" s="368"/>
      <c r="MWE198" s="368"/>
      <c r="MWF198" s="368"/>
      <c r="MWG198" s="368"/>
      <c r="MWH198" s="368"/>
      <c r="MWI198" s="368"/>
      <c r="MWJ198" s="368"/>
      <c r="MWK198" s="368"/>
      <c r="MWL198" s="368"/>
      <c r="MWM198" s="368"/>
      <c r="MWN198" s="368"/>
      <c r="MWO198" s="368"/>
      <c r="MWP198" s="368"/>
      <c r="MWQ198" s="368"/>
      <c r="MWR198" s="368"/>
      <c r="MWS198" s="368"/>
      <c r="MWT198" s="368"/>
      <c r="MWU198" s="368"/>
      <c r="MWV198" s="368"/>
      <c r="MWW198" s="368"/>
      <c r="MWX198" s="368"/>
      <c r="MWY198" s="368"/>
      <c r="MWZ198" s="368"/>
      <c r="MXA198" s="368"/>
      <c r="MXB198" s="368"/>
      <c r="MXC198" s="368"/>
      <c r="MXD198" s="368"/>
      <c r="MXE198" s="368"/>
      <c r="MXF198" s="368"/>
      <c r="MXG198" s="368"/>
      <c r="MXH198" s="368"/>
      <c r="MXI198" s="368"/>
      <c r="MXJ198" s="368"/>
      <c r="MXK198" s="368"/>
      <c r="MXL198" s="368"/>
      <c r="MXM198" s="368"/>
      <c r="MXN198" s="368"/>
      <c r="MXO198" s="368"/>
      <c r="MXP198" s="368"/>
      <c r="MXQ198" s="368"/>
      <c r="MXR198" s="368"/>
      <c r="MXS198" s="368"/>
      <c r="MXT198" s="368"/>
      <c r="MXU198" s="368"/>
      <c r="MXV198" s="368"/>
      <c r="MXW198" s="368"/>
      <c r="MXX198" s="368"/>
      <c r="MXY198" s="368"/>
      <c r="MXZ198" s="368"/>
      <c r="MYA198" s="368"/>
      <c r="MYB198" s="368"/>
      <c r="MYC198" s="368"/>
      <c r="MYD198" s="368"/>
      <c r="MYE198" s="368"/>
      <c r="MYF198" s="368"/>
      <c r="MYG198" s="368"/>
      <c r="MYH198" s="368"/>
      <c r="MYI198" s="368"/>
      <c r="MYJ198" s="368"/>
      <c r="MYK198" s="368"/>
      <c r="MYL198" s="368"/>
      <c r="MYM198" s="368"/>
      <c r="MYN198" s="368"/>
      <c r="MYO198" s="368"/>
      <c r="MYP198" s="368"/>
      <c r="MYQ198" s="368"/>
      <c r="MYR198" s="368"/>
      <c r="MYS198" s="368"/>
      <c r="MYT198" s="368"/>
      <c r="MYU198" s="368"/>
      <c r="MYV198" s="368"/>
      <c r="MYW198" s="368"/>
      <c r="MYX198" s="368"/>
      <c r="MYY198" s="368"/>
      <c r="MYZ198" s="368"/>
      <c r="MZA198" s="368"/>
      <c r="MZB198" s="368"/>
      <c r="MZC198" s="368"/>
      <c r="MZD198" s="368"/>
      <c r="MZE198" s="368"/>
      <c r="MZF198" s="368"/>
      <c r="MZG198" s="368"/>
      <c r="MZH198" s="368"/>
      <c r="MZI198" s="368"/>
      <c r="MZJ198" s="368"/>
      <c r="MZK198" s="368"/>
      <c r="MZL198" s="368"/>
      <c r="MZM198" s="368"/>
      <c r="MZN198" s="368"/>
      <c r="MZO198" s="368"/>
      <c r="MZP198" s="368"/>
      <c r="MZQ198" s="368"/>
      <c r="MZR198" s="368"/>
      <c r="MZS198" s="368"/>
      <c r="MZT198" s="368"/>
      <c r="MZU198" s="368"/>
      <c r="MZV198" s="368"/>
      <c r="MZW198" s="368"/>
      <c r="MZX198" s="368"/>
      <c r="MZY198" s="368"/>
      <c r="MZZ198" s="368"/>
      <c r="NAA198" s="368"/>
      <c r="NAB198" s="368"/>
      <c r="NAC198" s="368"/>
      <c r="NAD198" s="368"/>
      <c r="NAE198" s="368"/>
      <c r="NAF198" s="368"/>
      <c r="NAG198" s="368"/>
      <c r="NAH198" s="368"/>
      <c r="NAI198" s="368"/>
      <c r="NAJ198" s="368"/>
      <c r="NAK198" s="368"/>
      <c r="NAL198" s="368"/>
      <c r="NAM198" s="368"/>
      <c r="NAN198" s="368"/>
      <c r="NAO198" s="368"/>
      <c r="NAP198" s="368"/>
      <c r="NAQ198" s="368"/>
      <c r="NAR198" s="368"/>
      <c r="NAS198" s="368"/>
      <c r="NAT198" s="368"/>
      <c r="NAU198" s="368"/>
      <c r="NAV198" s="368"/>
      <c r="NAW198" s="368"/>
      <c r="NAX198" s="368"/>
      <c r="NAY198" s="368"/>
      <c r="NAZ198" s="368"/>
      <c r="NBA198" s="368"/>
      <c r="NBB198" s="368"/>
      <c r="NBC198" s="368"/>
      <c r="NBD198" s="368"/>
      <c r="NBE198" s="368"/>
      <c r="NBF198" s="368"/>
      <c r="NBG198" s="368"/>
      <c r="NBH198" s="368"/>
      <c r="NBI198" s="368"/>
      <c r="NBJ198" s="368"/>
      <c r="NBK198" s="368"/>
      <c r="NBL198" s="368"/>
      <c r="NBM198" s="368"/>
      <c r="NBN198" s="368"/>
      <c r="NBO198" s="368"/>
      <c r="NBP198" s="368"/>
      <c r="NBQ198" s="368"/>
      <c r="NBR198" s="368"/>
      <c r="NBS198" s="368"/>
      <c r="NBT198" s="368"/>
      <c r="NBU198" s="368"/>
      <c r="NBV198" s="368"/>
      <c r="NBW198" s="368"/>
      <c r="NBX198" s="368"/>
      <c r="NBY198" s="368"/>
      <c r="NBZ198" s="368"/>
      <c r="NCA198" s="368"/>
      <c r="NCB198" s="368"/>
      <c r="NCC198" s="368"/>
      <c r="NCD198" s="368"/>
      <c r="NCE198" s="368"/>
      <c r="NCF198" s="368"/>
      <c r="NCG198" s="368"/>
      <c r="NCH198" s="368"/>
      <c r="NCI198" s="368"/>
      <c r="NCJ198" s="368"/>
      <c r="NCK198" s="368"/>
      <c r="NCL198" s="368"/>
      <c r="NCM198" s="368"/>
      <c r="NCN198" s="368"/>
      <c r="NCO198" s="368"/>
      <c r="NCP198" s="368"/>
      <c r="NCQ198" s="368"/>
      <c r="NCR198" s="368"/>
      <c r="NCS198" s="368"/>
      <c r="NCT198" s="368"/>
      <c r="NCU198" s="368"/>
      <c r="NCV198" s="368"/>
      <c r="NCW198" s="368"/>
      <c r="NCX198" s="368"/>
      <c r="NCY198" s="368"/>
      <c r="NCZ198" s="368"/>
      <c r="NDA198" s="368"/>
      <c r="NDB198" s="368"/>
      <c r="NDC198" s="368"/>
      <c r="NDD198" s="368"/>
      <c r="NDE198" s="368"/>
      <c r="NDF198" s="368"/>
      <c r="NDG198" s="368"/>
      <c r="NDH198" s="368"/>
      <c r="NDI198" s="368"/>
      <c r="NDJ198" s="368"/>
      <c r="NDK198" s="368"/>
      <c r="NDL198" s="368"/>
      <c r="NDM198" s="368"/>
      <c r="NDN198" s="368"/>
      <c r="NDO198" s="368"/>
      <c r="NDP198" s="368"/>
      <c r="NDQ198" s="368"/>
      <c r="NDR198" s="368"/>
      <c r="NDS198" s="368"/>
      <c r="NDT198" s="368"/>
      <c r="NDU198" s="368"/>
      <c r="NDV198" s="368"/>
      <c r="NDW198" s="368"/>
      <c r="NDX198" s="368"/>
      <c r="NDY198" s="368"/>
      <c r="NDZ198" s="368"/>
      <c r="NEA198" s="368"/>
      <c r="NEB198" s="368"/>
      <c r="NEC198" s="368"/>
      <c r="NED198" s="368"/>
      <c r="NEE198" s="368"/>
      <c r="NEF198" s="368"/>
      <c r="NEG198" s="368"/>
      <c r="NEH198" s="368"/>
      <c r="NEI198" s="368"/>
      <c r="NEJ198" s="368"/>
      <c r="NEK198" s="368"/>
      <c r="NEL198" s="368"/>
      <c r="NEM198" s="368"/>
      <c r="NEN198" s="368"/>
      <c r="NEO198" s="368"/>
      <c r="NEP198" s="368"/>
      <c r="NEQ198" s="368"/>
      <c r="NER198" s="368"/>
      <c r="NES198" s="368"/>
      <c r="NET198" s="368"/>
      <c r="NEU198" s="368"/>
      <c r="NEV198" s="368"/>
      <c r="NEW198" s="368"/>
      <c r="NEX198" s="368"/>
      <c r="NEY198" s="368"/>
      <c r="NEZ198" s="368"/>
      <c r="NFA198" s="368"/>
      <c r="NFB198" s="368"/>
      <c r="NFC198" s="368"/>
      <c r="NFD198" s="368"/>
      <c r="NFE198" s="368"/>
      <c r="NFF198" s="368"/>
      <c r="NFG198" s="368"/>
      <c r="NFH198" s="368"/>
      <c r="NFI198" s="368"/>
      <c r="NFJ198" s="368"/>
      <c r="NFK198" s="368"/>
      <c r="NFL198" s="368"/>
      <c r="NFM198" s="368"/>
      <c r="NFN198" s="368"/>
      <c r="NFO198" s="368"/>
      <c r="NFP198" s="368"/>
      <c r="NFQ198" s="368"/>
      <c r="NFR198" s="368"/>
      <c r="NFS198" s="368"/>
      <c r="NFT198" s="368"/>
      <c r="NFU198" s="368"/>
      <c r="NFV198" s="368"/>
      <c r="NFW198" s="368"/>
      <c r="NFX198" s="368"/>
      <c r="NFY198" s="368"/>
      <c r="NFZ198" s="368"/>
      <c r="NGA198" s="368"/>
      <c r="NGB198" s="368"/>
      <c r="NGC198" s="368"/>
      <c r="NGD198" s="368"/>
      <c r="NGE198" s="368"/>
      <c r="NGF198" s="368"/>
      <c r="NGG198" s="368"/>
      <c r="NGH198" s="368"/>
      <c r="NGI198" s="368"/>
      <c r="NGJ198" s="368"/>
      <c r="NGK198" s="368"/>
      <c r="NGL198" s="368"/>
      <c r="NGM198" s="368"/>
      <c r="NGN198" s="368"/>
      <c r="NGO198" s="368"/>
      <c r="NGP198" s="368"/>
      <c r="NGQ198" s="368"/>
      <c r="NGR198" s="368"/>
      <c r="NGS198" s="368"/>
      <c r="NGT198" s="368"/>
      <c r="NGU198" s="368"/>
      <c r="NGV198" s="368"/>
      <c r="NGW198" s="368"/>
      <c r="NGX198" s="368"/>
      <c r="NGY198" s="368"/>
      <c r="NGZ198" s="368"/>
      <c r="NHA198" s="368"/>
      <c r="NHB198" s="368"/>
      <c r="NHC198" s="368"/>
      <c r="NHD198" s="368"/>
      <c r="NHE198" s="368"/>
      <c r="NHF198" s="368"/>
      <c r="NHG198" s="368"/>
      <c r="NHH198" s="368"/>
      <c r="NHI198" s="368"/>
      <c r="NHJ198" s="368"/>
      <c r="NHK198" s="368"/>
      <c r="NHL198" s="368"/>
      <c r="NHM198" s="368"/>
      <c r="NHN198" s="368"/>
      <c r="NHO198" s="368"/>
      <c r="NHP198" s="368"/>
      <c r="NHQ198" s="368"/>
      <c r="NHR198" s="368"/>
      <c r="NHS198" s="368"/>
      <c r="NHT198" s="368"/>
      <c r="NHU198" s="368"/>
      <c r="NHV198" s="368"/>
      <c r="NHW198" s="368"/>
      <c r="NHX198" s="368"/>
      <c r="NHY198" s="368"/>
      <c r="NHZ198" s="368"/>
      <c r="NIA198" s="368"/>
      <c r="NIB198" s="368"/>
      <c r="NIC198" s="368"/>
      <c r="NID198" s="368"/>
      <c r="NIE198" s="368"/>
      <c r="NIF198" s="368"/>
      <c r="NIG198" s="368"/>
      <c r="NIH198" s="368"/>
      <c r="NII198" s="368"/>
      <c r="NIJ198" s="368"/>
      <c r="NIK198" s="368"/>
      <c r="NIL198" s="368"/>
      <c r="NIM198" s="368"/>
      <c r="NIN198" s="368"/>
      <c r="NIO198" s="368"/>
      <c r="NIP198" s="368"/>
      <c r="NIQ198" s="368"/>
      <c r="NIR198" s="368"/>
      <c r="NIS198" s="368"/>
      <c r="NIT198" s="368"/>
      <c r="NIU198" s="368"/>
      <c r="NIV198" s="368"/>
      <c r="NIW198" s="368"/>
      <c r="NIX198" s="368"/>
      <c r="NIY198" s="368"/>
      <c r="NIZ198" s="368"/>
      <c r="NJA198" s="368"/>
      <c r="NJB198" s="368"/>
      <c r="NJC198" s="368"/>
      <c r="NJD198" s="368"/>
      <c r="NJE198" s="368"/>
      <c r="NJF198" s="368"/>
      <c r="NJG198" s="368"/>
      <c r="NJH198" s="368"/>
      <c r="NJI198" s="368"/>
      <c r="NJJ198" s="368"/>
      <c r="NJK198" s="368"/>
      <c r="NJL198" s="368"/>
      <c r="NJM198" s="368"/>
      <c r="NJN198" s="368"/>
      <c r="NJO198" s="368"/>
      <c r="NJP198" s="368"/>
      <c r="NJQ198" s="368"/>
      <c r="NJR198" s="368"/>
      <c r="NJS198" s="368"/>
      <c r="NJT198" s="368"/>
      <c r="NJU198" s="368"/>
      <c r="NJV198" s="368"/>
      <c r="NJW198" s="368"/>
      <c r="NJX198" s="368"/>
      <c r="NJY198" s="368"/>
      <c r="NJZ198" s="368"/>
      <c r="NKA198" s="368"/>
      <c r="NKB198" s="368"/>
      <c r="NKC198" s="368"/>
      <c r="NKD198" s="368"/>
      <c r="NKE198" s="368"/>
      <c r="NKF198" s="368"/>
      <c r="NKG198" s="368"/>
      <c r="NKH198" s="368"/>
      <c r="NKI198" s="368"/>
      <c r="NKJ198" s="368"/>
      <c r="NKK198" s="368"/>
      <c r="NKL198" s="368"/>
      <c r="NKM198" s="368"/>
      <c r="NKN198" s="368"/>
      <c r="NKO198" s="368"/>
      <c r="NKP198" s="368"/>
      <c r="NKQ198" s="368"/>
      <c r="NKR198" s="368"/>
      <c r="NKS198" s="368"/>
      <c r="NKT198" s="368"/>
      <c r="NKU198" s="368"/>
      <c r="NKV198" s="368"/>
      <c r="NKW198" s="368"/>
      <c r="NKX198" s="368"/>
      <c r="NKY198" s="368"/>
      <c r="NKZ198" s="368"/>
      <c r="NLA198" s="368"/>
      <c r="NLB198" s="368"/>
      <c r="NLC198" s="368"/>
      <c r="NLD198" s="368"/>
      <c r="NLE198" s="368"/>
      <c r="NLF198" s="368"/>
      <c r="NLG198" s="368"/>
      <c r="NLH198" s="368"/>
      <c r="NLI198" s="368"/>
      <c r="NLJ198" s="368"/>
      <c r="NLK198" s="368"/>
      <c r="NLL198" s="368"/>
      <c r="NLM198" s="368"/>
      <c r="NLN198" s="368"/>
      <c r="NLO198" s="368"/>
      <c r="NLP198" s="368"/>
      <c r="NLQ198" s="368"/>
      <c r="NLR198" s="368"/>
      <c r="NLS198" s="368"/>
      <c r="NLT198" s="368"/>
      <c r="NLU198" s="368"/>
      <c r="NLV198" s="368"/>
      <c r="NLW198" s="368"/>
      <c r="NLX198" s="368"/>
      <c r="NLY198" s="368"/>
      <c r="NLZ198" s="368"/>
      <c r="NMA198" s="368"/>
      <c r="NMB198" s="368"/>
      <c r="NMC198" s="368"/>
      <c r="NMD198" s="368"/>
      <c r="NME198" s="368"/>
      <c r="NMF198" s="368"/>
      <c r="NMG198" s="368"/>
      <c r="NMH198" s="368"/>
      <c r="NMI198" s="368"/>
      <c r="NMJ198" s="368"/>
      <c r="NMK198" s="368"/>
      <c r="NML198" s="368"/>
      <c r="NMM198" s="368"/>
      <c r="NMN198" s="368"/>
      <c r="NMO198" s="368"/>
      <c r="NMP198" s="368"/>
      <c r="NMQ198" s="368"/>
      <c r="NMR198" s="368"/>
      <c r="NMS198" s="368"/>
      <c r="NMT198" s="368"/>
      <c r="NMU198" s="368"/>
      <c r="NMV198" s="368"/>
      <c r="NMW198" s="368"/>
      <c r="NMX198" s="368"/>
      <c r="NMY198" s="368"/>
      <c r="NMZ198" s="368"/>
      <c r="NNA198" s="368"/>
      <c r="NNB198" s="368"/>
      <c r="NNC198" s="368"/>
      <c r="NND198" s="368"/>
      <c r="NNE198" s="368"/>
      <c r="NNF198" s="368"/>
      <c r="NNG198" s="368"/>
      <c r="NNH198" s="368"/>
      <c r="NNI198" s="368"/>
      <c r="NNJ198" s="368"/>
      <c r="NNK198" s="368"/>
      <c r="NNL198" s="368"/>
      <c r="NNM198" s="368"/>
      <c r="NNN198" s="368"/>
      <c r="NNO198" s="368"/>
      <c r="NNP198" s="368"/>
      <c r="NNQ198" s="368"/>
      <c r="NNR198" s="368"/>
      <c r="NNS198" s="368"/>
      <c r="NNT198" s="368"/>
      <c r="NNU198" s="368"/>
      <c r="NNV198" s="368"/>
      <c r="NNW198" s="368"/>
      <c r="NNX198" s="368"/>
      <c r="NNY198" s="368"/>
      <c r="NNZ198" s="368"/>
      <c r="NOA198" s="368"/>
      <c r="NOB198" s="368"/>
      <c r="NOC198" s="368"/>
      <c r="NOD198" s="368"/>
      <c r="NOE198" s="368"/>
      <c r="NOF198" s="368"/>
      <c r="NOG198" s="368"/>
      <c r="NOH198" s="368"/>
      <c r="NOI198" s="368"/>
      <c r="NOJ198" s="368"/>
      <c r="NOK198" s="368"/>
      <c r="NOL198" s="368"/>
      <c r="NOM198" s="368"/>
      <c r="NON198" s="368"/>
      <c r="NOO198" s="368"/>
      <c r="NOP198" s="368"/>
      <c r="NOQ198" s="368"/>
      <c r="NOR198" s="368"/>
      <c r="NOS198" s="368"/>
      <c r="NOT198" s="368"/>
      <c r="NOU198" s="368"/>
      <c r="NOV198" s="368"/>
      <c r="NOW198" s="368"/>
      <c r="NOX198" s="368"/>
      <c r="NOY198" s="368"/>
      <c r="NOZ198" s="368"/>
      <c r="NPA198" s="368"/>
      <c r="NPB198" s="368"/>
      <c r="NPC198" s="368"/>
      <c r="NPD198" s="368"/>
      <c r="NPE198" s="368"/>
      <c r="NPF198" s="368"/>
      <c r="NPG198" s="368"/>
      <c r="NPH198" s="368"/>
      <c r="NPI198" s="368"/>
      <c r="NPJ198" s="368"/>
      <c r="NPK198" s="368"/>
      <c r="NPL198" s="368"/>
      <c r="NPM198" s="368"/>
      <c r="NPN198" s="368"/>
      <c r="NPO198" s="368"/>
      <c r="NPP198" s="368"/>
      <c r="NPQ198" s="368"/>
      <c r="NPR198" s="368"/>
      <c r="NPS198" s="368"/>
      <c r="NPT198" s="368"/>
      <c r="NPU198" s="368"/>
      <c r="NPV198" s="368"/>
      <c r="NPW198" s="368"/>
      <c r="NPX198" s="368"/>
      <c r="NPY198" s="368"/>
      <c r="NPZ198" s="368"/>
      <c r="NQA198" s="368"/>
      <c r="NQB198" s="368"/>
      <c r="NQC198" s="368"/>
      <c r="NQD198" s="368"/>
      <c r="NQE198" s="368"/>
      <c r="NQF198" s="368"/>
      <c r="NQG198" s="368"/>
      <c r="NQH198" s="368"/>
      <c r="NQI198" s="368"/>
      <c r="NQJ198" s="368"/>
      <c r="NQK198" s="368"/>
      <c r="NQL198" s="368"/>
      <c r="NQM198" s="368"/>
      <c r="NQN198" s="368"/>
      <c r="NQO198" s="368"/>
      <c r="NQP198" s="368"/>
      <c r="NQQ198" s="368"/>
      <c r="NQR198" s="368"/>
      <c r="NQS198" s="368"/>
      <c r="NQT198" s="368"/>
      <c r="NQU198" s="368"/>
      <c r="NQV198" s="368"/>
      <c r="NQW198" s="368"/>
      <c r="NQX198" s="368"/>
      <c r="NQY198" s="368"/>
      <c r="NQZ198" s="368"/>
      <c r="NRA198" s="368"/>
      <c r="NRB198" s="368"/>
      <c r="NRC198" s="368"/>
      <c r="NRD198" s="368"/>
      <c r="NRE198" s="368"/>
      <c r="NRF198" s="368"/>
      <c r="NRG198" s="368"/>
      <c r="NRH198" s="368"/>
      <c r="NRI198" s="368"/>
      <c r="NRJ198" s="368"/>
      <c r="NRK198" s="368"/>
      <c r="NRL198" s="368"/>
      <c r="NRM198" s="368"/>
      <c r="NRN198" s="368"/>
      <c r="NRO198" s="368"/>
      <c r="NRP198" s="368"/>
      <c r="NRQ198" s="368"/>
      <c r="NRR198" s="368"/>
      <c r="NRS198" s="368"/>
      <c r="NRT198" s="368"/>
      <c r="NRU198" s="368"/>
      <c r="NRV198" s="368"/>
      <c r="NRW198" s="368"/>
      <c r="NRX198" s="368"/>
      <c r="NRY198" s="368"/>
      <c r="NRZ198" s="368"/>
      <c r="NSA198" s="368"/>
      <c r="NSB198" s="368"/>
      <c r="NSC198" s="368"/>
      <c r="NSD198" s="368"/>
      <c r="NSE198" s="368"/>
      <c r="NSF198" s="368"/>
      <c r="NSG198" s="368"/>
      <c r="NSH198" s="368"/>
      <c r="NSI198" s="368"/>
      <c r="NSJ198" s="368"/>
      <c r="NSK198" s="368"/>
      <c r="NSL198" s="368"/>
      <c r="NSM198" s="368"/>
      <c r="NSN198" s="368"/>
      <c r="NSO198" s="368"/>
      <c r="NSP198" s="368"/>
      <c r="NSQ198" s="368"/>
      <c r="NSR198" s="368"/>
      <c r="NSS198" s="368"/>
      <c r="NST198" s="368"/>
      <c r="NSU198" s="368"/>
      <c r="NSV198" s="368"/>
      <c r="NSW198" s="368"/>
      <c r="NSX198" s="368"/>
      <c r="NSY198" s="368"/>
      <c r="NSZ198" s="368"/>
      <c r="NTA198" s="368"/>
      <c r="NTB198" s="368"/>
      <c r="NTC198" s="368"/>
      <c r="NTD198" s="368"/>
      <c r="NTE198" s="368"/>
      <c r="NTF198" s="368"/>
      <c r="NTG198" s="368"/>
      <c r="NTH198" s="368"/>
      <c r="NTI198" s="368"/>
      <c r="NTJ198" s="368"/>
      <c r="NTK198" s="368"/>
      <c r="NTL198" s="368"/>
      <c r="NTM198" s="368"/>
      <c r="NTN198" s="368"/>
      <c r="NTO198" s="368"/>
      <c r="NTP198" s="368"/>
      <c r="NTQ198" s="368"/>
      <c r="NTR198" s="368"/>
      <c r="NTS198" s="368"/>
      <c r="NTT198" s="368"/>
      <c r="NTU198" s="368"/>
      <c r="NTV198" s="368"/>
      <c r="NTW198" s="368"/>
      <c r="NTX198" s="368"/>
      <c r="NTY198" s="368"/>
      <c r="NTZ198" s="368"/>
      <c r="NUA198" s="368"/>
      <c r="NUB198" s="368"/>
      <c r="NUC198" s="368"/>
      <c r="NUD198" s="368"/>
      <c r="NUE198" s="368"/>
      <c r="NUF198" s="368"/>
      <c r="NUG198" s="368"/>
      <c r="NUH198" s="368"/>
      <c r="NUI198" s="368"/>
      <c r="NUJ198" s="368"/>
      <c r="NUK198" s="368"/>
      <c r="NUL198" s="368"/>
      <c r="NUM198" s="368"/>
      <c r="NUN198" s="368"/>
      <c r="NUO198" s="368"/>
      <c r="NUP198" s="368"/>
      <c r="NUQ198" s="368"/>
      <c r="NUR198" s="368"/>
      <c r="NUS198" s="368"/>
      <c r="NUT198" s="368"/>
      <c r="NUU198" s="368"/>
      <c r="NUV198" s="368"/>
      <c r="NUW198" s="368"/>
      <c r="NUX198" s="368"/>
      <c r="NUY198" s="368"/>
      <c r="NUZ198" s="368"/>
      <c r="NVA198" s="368"/>
      <c r="NVB198" s="368"/>
      <c r="NVC198" s="368"/>
      <c r="NVD198" s="368"/>
      <c r="NVE198" s="368"/>
      <c r="NVF198" s="368"/>
      <c r="NVG198" s="368"/>
      <c r="NVH198" s="368"/>
      <c r="NVI198" s="368"/>
      <c r="NVJ198" s="368"/>
      <c r="NVK198" s="368"/>
      <c r="NVL198" s="368"/>
      <c r="NVM198" s="368"/>
      <c r="NVN198" s="368"/>
      <c r="NVO198" s="368"/>
      <c r="NVP198" s="368"/>
      <c r="NVQ198" s="368"/>
      <c r="NVR198" s="368"/>
      <c r="NVS198" s="368"/>
      <c r="NVT198" s="368"/>
      <c r="NVU198" s="368"/>
      <c r="NVV198" s="368"/>
      <c r="NVW198" s="368"/>
      <c r="NVX198" s="368"/>
      <c r="NVY198" s="368"/>
      <c r="NVZ198" s="368"/>
      <c r="NWA198" s="368"/>
      <c r="NWB198" s="368"/>
      <c r="NWC198" s="368"/>
      <c r="NWD198" s="368"/>
      <c r="NWE198" s="368"/>
      <c r="NWF198" s="368"/>
      <c r="NWG198" s="368"/>
      <c r="NWH198" s="368"/>
      <c r="NWI198" s="368"/>
      <c r="NWJ198" s="368"/>
      <c r="NWK198" s="368"/>
      <c r="NWL198" s="368"/>
      <c r="NWM198" s="368"/>
      <c r="NWN198" s="368"/>
      <c r="NWO198" s="368"/>
      <c r="NWP198" s="368"/>
      <c r="NWQ198" s="368"/>
      <c r="NWR198" s="368"/>
      <c r="NWS198" s="368"/>
      <c r="NWT198" s="368"/>
      <c r="NWU198" s="368"/>
      <c r="NWV198" s="368"/>
      <c r="NWW198" s="368"/>
      <c r="NWX198" s="368"/>
      <c r="NWY198" s="368"/>
      <c r="NWZ198" s="368"/>
      <c r="NXA198" s="368"/>
      <c r="NXB198" s="368"/>
      <c r="NXC198" s="368"/>
      <c r="NXD198" s="368"/>
      <c r="NXE198" s="368"/>
      <c r="NXF198" s="368"/>
      <c r="NXG198" s="368"/>
      <c r="NXH198" s="368"/>
      <c r="NXI198" s="368"/>
      <c r="NXJ198" s="368"/>
      <c r="NXK198" s="368"/>
      <c r="NXL198" s="368"/>
      <c r="NXM198" s="368"/>
      <c r="NXN198" s="368"/>
      <c r="NXO198" s="368"/>
      <c r="NXP198" s="368"/>
      <c r="NXQ198" s="368"/>
      <c r="NXR198" s="368"/>
      <c r="NXS198" s="368"/>
      <c r="NXT198" s="368"/>
      <c r="NXU198" s="368"/>
      <c r="NXV198" s="368"/>
      <c r="NXW198" s="368"/>
      <c r="NXX198" s="368"/>
      <c r="NXY198" s="368"/>
      <c r="NXZ198" s="368"/>
      <c r="NYA198" s="368"/>
      <c r="NYB198" s="368"/>
      <c r="NYC198" s="368"/>
      <c r="NYD198" s="368"/>
      <c r="NYE198" s="368"/>
      <c r="NYF198" s="368"/>
      <c r="NYG198" s="368"/>
      <c r="NYH198" s="368"/>
      <c r="NYI198" s="368"/>
      <c r="NYJ198" s="368"/>
      <c r="NYK198" s="368"/>
      <c r="NYL198" s="368"/>
      <c r="NYM198" s="368"/>
      <c r="NYN198" s="368"/>
      <c r="NYO198" s="368"/>
      <c r="NYP198" s="368"/>
      <c r="NYQ198" s="368"/>
      <c r="NYR198" s="368"/>
      <c r="NYS198" s="368"/>
      <c r="NYT198" s="368"/>
      <c r="NYU198" s="368"/>
      <c r="NYV198" s="368"/>
      <c r="NYW198" s="368"/>
      <c r="NYX198" s="368"/>
      <c r="NYY198" s="368"/>
      <c r="NYZ198" s="368"/>
      <c r="NZA198" s="368"/>
      <c r="NZB198" s="368"/>
      <c r="NZC198" s="368"/>
      <c r="NZD198" s="368"/>
      <c r="NZE198" s="368"/>
      <c r="NZF198" s="368"/>
      <c r="NZG198" s="368"/>
      <c r="NZH198" s="368"/>
      <c r="NZI198" s="368"/>
      <c r="NZJ198" s="368"/>
      <c r="NZK198" s="368"/>
      <c r="NZL198" s="368"/>
      <c r="NZM198" s="368"/>
      <c r="NZN198" s="368"/>
      <c r="NZO198" s="368"/>
      <c r="NZP198" s="368"/>
      <c r="NZQ198" s="368"/>
      <c r="NZR198" s="368"/>
      <c r="NZS198" s="368"/>
      <c r="NZT198" s="368"/>
      <c r="NZU198" s="368"/>
      <c r="NZV198" s="368"/>
      <c r="NZW198" s="368"/>
      <c r="NZX198" s="368"/>
      <c r="NZY198" s="368"/>
      <c r="NZZ198" s="368"/>
      <c r="OAA198" s="368"/>
      <c r="OAB198" s="368"/>
      <c r="OAC198" s="368"/>
      <c r="OAD198" s="368"/>
      <c r="OAE198" s="368"/>
      <c r="OAF198" s="368"/>
      <c r="OAG198" s="368"/>
      <c r="OAH198" s="368"/>
      <c r="OAI198" s="368"/>
      <c r="OAJ198" s="368"/>
      <c r="OAK198" s="368"/>
      <c r="OAL198" s="368"/>
      <c r="OAM198" s="368"/>
      <c r="OAN198" s="368"/>
      <c r="OAO198" s="368"/>
      <c r="OAP198" s="368"/>
      <c r="OAQ198" s="368"/>
      <c r="OAR198" s="368"/>
      <c r="OAS198" s="368"/>
      <c r="OAT198" s="368"/>
      <c r="OAU198" s="368"/>
      <c r="OAV198" s="368"/>
      <c r="OAW198" s="368"/>
      <c r="OAX198" s="368"/>
      <c r="OAY198" s="368"/>
      <c r="OAZ198" s="368"/>
      <c r="OBA198" s="368"/>
      <c r="OBB198" s="368"/>
      <c r="OBC198" s="368"/>
      <c r="OBD198" s="368"/>
      <c r="OBE198" s="368"/>
      <c r="OBF198" s="368"/>
      <c r="OBG198" s="368"/>
      <c r="OBH198" s="368"/>
      <c r="OBI198" s="368"/>
      <c r="OBJ198" s="368"/>
      <c r="OBK198" s="368"/>
      <c r="OBL198" s="368"/>
      <c r="OBM198" s="368"/>
      <c r="OBN198" s="368"/>
      <c r="OBO198" s="368"/>
      <c r="OBP198" s="368"/>
      <c r="OBQ198" s="368"/>
      <c r="OBR198" s="368"/>
      <c r="OBS198" s="368"/>
      <c r="OBT198" s="368"/>
      <c r="OBU198" s="368"/>
      <c r="OBV198" s="368"/>
      <c r="OBW198" s="368"/>
      <c r="OBX198" s="368"/>
      <c r="OBY198" s="368"/>
      <c r="OBZ198" s="368"/>
      <c r="OCA198" s="368"/>
      <c r="OCB198" s="368"/>
      <c r="OCC198" s="368"/>
      <c r="OCD198" s="368"/>
      <c r="OCE198" s="368"/>
      <c r="OCF198" s="368"/>
      <c r="OCG198" s="368"/>
      <c r="OCH198" s="368"/>
      <c r="OCI198" s="368"/>
      <c r="OCJ198" s="368"/>
      <c r="OCK198" s="368"/>
      <c r="OCL198" s="368"/>
      <c r="OCM198" s="368"/>
      <c r="OCN198" s="368"/>
      <c r="OCO198" s="368"/>
      <c r="OCP198" s="368"/>
      <c r="OCQ198" s="368"/>
      <c r="OCR198" s="368"/>
      <c r="OCS198" s="368"/>
      <c r="OCT198" s="368"/>
      <c r="OCU198" s="368"/>
      <c r="OCV198" s="368"/>
      <c r="OCW198" s="368"/>
      <c r="OCX198" s="368"/>
      <c r="OCY198" s="368"/>
      <c r="OCZ198" s="368"/>
      <c r="ODA198" s="368"/>
      <c r="ODB198" s="368"/>
      <c r="ODC198" s="368"/>
      <c r="ODD198" s="368"/>
      <c r="ODE198" s="368"/>
      <c r="ODF198" s="368"/>
      <c r="ODG198" s="368"/>
      <c r="ODH198" s="368"/>
      <c r="ODI198" s="368"/>
      <c r="ODJ198" s="368"/>
      <c r="ODK198" s="368"/>
      <c r="ODL198" s="368"/>
      <c r="ODM198" s="368"/>
      <c r="ODN198" s="368"/>
      <c r="ODO198" s="368"/>
      <c r="ODP198" s="368"/>
      <c r="ODQ198" s="368"/>
      <c r="ODR198" s="368"/>
      <c r="ODS198" s="368"/>
      <c r="ODT198" s="368"/>
      <c r="ODU198" s="368"/>
      <c r="ODV198" s="368"/>
      <c r="ODW198" s="368"/>
      <c r="ODX198" s="368"/>
      <c r="ODY198" s="368"/>
      <c r="ODZ198" s="368"/>
      <c r="OEA198" s="368"/>
      <c r="OEB198" s="368"/>
      <c r="OEC198" s="368"/>
      <c r="OED198" s="368"/>
      <c r="OEE198" s="368"/>
      <c r="OEF198" s="368"/>
      <c r="OEG198" s="368"/>
      <c r="OEH198" s="368"/>
      <c r="OEI198" s="368"/>
      <c r="OEJ198" s="368"/>
      <c r="OEK198" s="368"/>
      <c r="OEL198" s="368"/>
      <c r="OEM198" s="368"/>
      <c r="OEN198" s="368"/>
      <c r="OEO198" s="368"/>
      <c r="OEP198" s="368"/>
      <c r="OEQ198" s="368"/>
      <c r="OER198" s="368"/>
      <c r="OES198" s="368"/>
      <c r="OET198" s="368"/>
      <c r="OEU198" s="368"/>
      <c r="OEV198" s="368"/>
      <c r="OEW198" s="368"/>
      <c r="OEX198" s="368"/>
      <c r="OEY198" s="368"/>
      <c r="OEZ198" s="368"/>
      <c r="OFA198" s="368"/>
      <c r="OFB198" s="368"/>
      <c r="OFC198" s="368"/>
      <c r="OFD198" s="368"/>
      <c r="OFE198" s="368"/>
      <c r="OFF198" s="368"/>
      <c r="OFG198" s="368"/>
      <c r="OFH198" s="368"/>
      <c r="OFI198" s="368"/>
      <c r="OFJ198" s="368"/>
      <c r="OFK198" s="368"/>
      <c r="OFL198" s="368"/>
      <c r="OFM198" s="368"/>
      <c r="OFN198" s="368"/>
      <c r="OFO198" s="368"/>
      <c r="OFP198" s="368"/>
      <c r="OFQ198" s="368"/>
      <c r="OFR198" s="368"/>
      <c r="OFS198" s="368"/>
      <c r="OFT198" s="368"/>
      <c r="OFU198" s="368"/>
      <c r="OFV198" s="368"/>
      <c r="OFW198" s="368"/>
      <c r="OFX198" s="368"/>
      <c r="OFY198" s="368"/>
      <c r="OFZ198" s="368"/>
      <c r="OGA198" s="368"/>
      <c r="OGB198" s="368"/>
      <c r="OGC198" s="368"/>
      <c r="OGD198" s="368"/>
      <c r="OGE198" s="368"/>
      <c r="OGF198" s="368"/>
      <c r="OGG198" s="368"/>
      <c r="OGH198" s="368"/>
      <c r="OGI198" s="368"/>
      <c r="OGJ198" s="368"/>
      <c r="OGK198" s="368"/>
      <c r="OGL198" s="368"/>
      <c r="OGM198" s="368"/>
      <c r="OGN198" s="368"/>
      <c r="OGO198" s="368"/>
      <c r="OGP198" s="368"/>
      <c r="OGQ198" s="368"/>
      <c r="OGR198" s="368"/>
      <c r="OGS198" s="368"/>
      <c r="OGT198" s="368"/>
      <c r="OGU198" s="368"/>
      <c r="OGV198" s="368"/>
      <c r="OGW198" s="368"/>
      <c r="OGX198" s="368"/>
      <c r="OGY198" s="368"/>
      <c r="OGZ198" s="368"/>
      <c r="OHA198" s="368"/>
      <c r="OHB198" s="368"/>
      <c r="OHC198" s="368"/>
      <c r="OHD198" s="368"/>
      <c r="OHE198" s="368"/>
      <c r="OHF198" s="368"/>
      <c r="OHG198" s="368"/>
      <c r="OHH198" s="368"/>
      <c r="OHI198" s="368"/>
      <c r="OHJ198" s="368"/>
      <c r="OHK198" s="368"/>
      <c r="OHL198" s="368"/>
      <c r="OHM198" s="368"/>
      <c r="OHN198" s="368"/>
      <c r="OHO198" s="368"/>
      <c r="OHP198" s="368"/>
      <c r="OHQ198" s="368"/>
      <c r="OHR198" s="368"/>
      <c r="OHS198" s="368"/>
      <c r="OHT198" s="368"/>
      <c r="OHU198" s="368"/>
      <c r="OHV198" s="368"/>
      <c r="OHW198" s="368"/>
      <c r="OHX198" s="368"/>
      <c r="OHY198" s="368"/>
      <c r="OHZ198" s="368"/>
      <c r="OIA198" s="368"/>
      <c r="OIB198" s="368"/>
      <c r="OIC198" s="368"/>
      <c r="OID198" s="368"/>
      <c r="OIE198" s="368"/>
      <c r="OIF198" s="368"/>
      <c r="OIG198" s="368"/>
      <c r="OIH198" s="368"/>
      <c r="OII198" s="368"/>
      <c r="OIJ198" s="368"/>
      <c r="OIK198" s="368"/>
      <c r="OIL198" s="368"/>
      <c r="OIM198" s="368"/>
      <c r="OIN198" s="368"/>
      <c r="OIO198" s="368"/>
      <c r="OIP198" s="368"/>
      <c r="OIQ198" s="368"/>
      <c r="OIR198" s="368"/>
      <c r="OIS198" s="368"/>
      <c r="OIT198" s="368"/>
      <c r="OIU198" s="368"/>
      <c r="OIV198" s="368"/>
      <c r="OIW198" s="368"/>
      <c r="OIX198" s="368"/>
      <c r="OIY198" s="368"/>
      <c r="OIZ198" s="368"/>
      <c r="OJA198" s="368"/>
      <c r="OJB198" s="368"/>
      <c r="OJC198" s="368"/>
      <c r="OJD198" s="368"/>
      <c r="OJE198" s="368"/>
      <c r="OJF198" s="368"/>
      <c r="OJG198" s="368"/>
      <c r="OJH198" s="368"/>
      <c r="OJI198" s="368"/>
      <c r="OJJ198" s="368"/>
      <c r="OJK198" s="368"/>
      <c r="OJL198" s="368"/>
      <c r="OJM198" s="368"/>
      <c r="OJN198" s="368"/>
      <c r="OJO198" s="368"/>
      <c r="OJP198" s="368"/>
      <c r="OJQ198" s="368"/>
      <c r="OJR198" s="368"/>
      <c r="OJS198" s="368"/>
      <c r="OJT198" s="368"/>
      <c r="OJU198" s="368"/>
      <c r="OJV198" s="368"/>
      <c r="OJW198" s="368"/>
      <c r="OJX198" s="368"/>
      <c r="OJY198" s="368"/>
      <c r="OJZ198" s="368"/>
      <c r="OKA198" s="368"/>
      <c r="OKB198" s="368"/>
      <c r="OKC198" s="368"/>
      <c r="OKD198" s="368"/>
      <c r="OKE198" s="368"/>
      <c r="OKF198" s="368"/>
      <c r="OKG198" s="368"/>
      <c r="OKH198" s="368"/>
      <c r="OKI198" s="368"/>
      <c r="OKJ198" s="368"/>
      <c r="OKK198" s="368"/>
      <c r="OKL198" s="368"/>
      <c r="OKM198" s="368"/>
      <c r="OKN198" s="368"/>
      <c r="OKO198" s="368"/>
      <c r="OKP198" s="368"/>
      <c r="OKQ198" s="368"/>
      <c r="OKR198" s="368"/>
      <c r="OKS198" s="368"/>
      <c r="OKT198" s="368"/>
      <c r="OKU198" s="368"/>
      <c r="OKV198" s="368"/>
      <c r="OKW198" s="368"/>
      <c r="OKX198" s="368"/>
      <c r="OKY198" s="368"/>
      <c r="OKZ198" s="368"/>
      <c r="OLA198" s="368"/>
      <c r="OLB198" s="368"/>
      <c r="OLC198" s="368"/>
      <c r="OLD198" s="368"/>
      <c r="OLE198" s="368"/>
      <c r="OLF198" s="368"/>
      <c r="OLG198" s="368"/>
      <c r="OLH198" s="368"/>
      <c r="OLI198" s="368"/>
      <c r="OLJ198" s="368"/>
      <c r="OLK198" s="368"/>
      <c r="OLL198" s="368"/>
      <c r="OLM198" s="368"/>
      <c r="OLN198" s="368"/>
      <c r="OLO198" s="368"/>
      <c r="OLP198" s="368"/>
      <c r="OLQ198" s="368"/>
      <c r="OLR198" s="368"/>
      <c r="OLS198" s="368"/>
      <c r="OLT198" s="368"/>
      <c r="OLU198" s="368"/>
      <c r="OLV198" s="368"/>
      <c r="OLW198" s="368"/>
      <c r="OLX198" s="368"/>
      <c r="OLY198" s="368"/>
      <c r="OLZ198" s="368"/>
      <c r="OMA198" s="368"/>
      <c r="OMB198" s="368"/>
      <c r="OMC198" s="368"/>
      <c r="OMD198" s="368"/>
      <c r="OME198" s="368"/>
      <c r="OMF198" s="368"/>
      <c r="OMG198" s="368"/>
      <c r="OMH198" s="368"/>
      <c r="OMI198" s="368"/>
      <c r="OMJ198" s="368"/>
      <c r="OMK198" s="368"/>
      <c r="OML198" s="368"/>
      <c r="OMM198" s="368"/>
      <c r="OMN198" s="368"/>
      <c r="OMO198" s="368"/>
      <c r="OMP198" s="368"/>
      <c r="OMQ198" s="368"/>
      <c r="OMR198" s="368"/>
      <c r="OMS198" s="368"/>
      <c r="OMT198" s="368"/>
      <c r="OMU198" s="368"/>
      <c r="OMV198" s="368"/>
      <c r="OMW198" s="368"/>
      <c r="OMX198" s="368"/>
      <c r="OMY198" s="368"/>
      <c r="OMZ198" s="368"/>
      <c r="ONA198" s="368"/>
      <c r="ONB198" s="368"/>
      <c r="ONC198" s="368"/>
      <c r="OND198" s="368"/>
      <c r="ONE198" s="368"/>
      <c r="ONF198" s="368"/>
      <c r="ONG198" s="368"/>
      <c r="ONH198" s="368"/>
      <c r="ONI198" s="368"/>
      <c r="ONJ198" s="368"/>
      <c r="ONK198" s="368"/>
      <c r="ONL198" s="368"/>
      <c r="ONM198" s="368"/>
      <c r="ONN198" s="368"/>
      <c r="ONO198" s="368"/>
      <c r="ONP198" s="368"/>
      <c r="ONQ198" s="368"/>
      <c r="ONR198" s="368"/>
      <c r="ONS198" s="368"/>
      <c r="ONT198" s="368"/>
      <c r="ONU198" s="368"/>
      <c r="ONV198" s="368"/>
      <c r="ONW198" s="368"/>
      <c r="ONX198" s="368"/>
      <c r="ONY198" s="368"/>
      <c r="ONZ198" s="368"/>
      <c r="OOA198" s="368"/>
      <c r="OOB198" s="368"/>
      <c r="OOC198" s="368"/>
      <c r="OOD198" s="368"/>
      <c r="OOE198" s="368"/>
      <c r="OOF198" s="368"/>
      <c r="OOG198" s="368"/>
      <c r="OOH198" s="368"/>
      <c r="OOI198" s="368"/>
      <c r="OOJ198" s="368"/>
      <c r="OOK198" s="368"/>
      <c r="OOL198" s="368"/>
      <c r="OOM198" s="368"/>
      <c r="OON198" s="368"/>
      <c r="OOO198" s="368"/>
      <c r="OOP198" s="368"/>
      <c r="OOQ198" s="368"/>
      <c r="OOR198" s="368"/>
      <c r="OOS198" s="368"/>
      <c r="OOT198" s="368"/>
      <c r="OOU198" s="368"/>
      <c r="OOV198" s="368"/>
      <c r="OOW198" s="368"/>
      <c r="OOX198" s="368"/>
      <c r="OOY198" s="368"/>
      <c r="OOZ198" s="368"/>
      <c r="OPA198" s="368"/>
      <c r="OPB198" s="368"/>
      <c r="OPC198" s="368"/>
      <c r="OPD198" s="368"/>
      <c r="OPE198" s="368"/>
      <c r="OPF198" s="368"/>
      <c r="OPG198" s="368"/>
      <c r="OPH198" s="368"/>
      <c r="OPI198" s="368"/>
      <c r="OPJ198" s="368"/>
      <c r="OPK198" s="368"/>
      <c r="OPL198" s="368"/>
      <c r="OPM198" s="368"/>
      <c r="OPN198" s="368"/>
      <c r="OPO198" s="368"/>
      <c r="OPP198" s="368"/>
      <c r="OPQ198" s="368"/>
      <c r="OPR198" s="368"/>
      <c r="OPS198" s="368"/>
      <c r="OPT198" s="368"/>
      <c r="OPU198" s="368"/>
      <c r="OPV198" s="368"/>
      <c r="OPW198" s="368"/>
      <c r="OPX198" s="368"/>
      <c r="OPY198" s="368"/>
      <c r="OPZ198" s="368"/>
      <c r="OQA198" s="368"/>
      <c r="OQB198" s="368"/>
      <c r="OQC198" s="368"/>
      <c r="OQD198" s="368"/>
      <c r="OQE198" s="368"/>
      <c r="OQF198" s="368"/>
      <c r="OQG198" s="368"/>
      <c r="OQH198" s="368"/>
      <c r="OQI198" s="368"/>
      <c r="OQJ198" s="368"/>
      <c r="OQK198" s="368"/>
      <c r="OQL198" s="368"/>
      <c r="OQM198" s="368"/>
      <c r="OQN198" s="368"/>
      <c r="OQO198" s="368"/>
      <c r="OQP198" s="368"/>
      <c r="OQQ198" s="368"/>
      <c r="OQR198" s="368"/>
      <c r="OQS198" s="368"/>
      <c r="OQT198" s="368"/>
      <c r="OQU198" s="368"/>
      <c r="OQV198" s="368"/>
      <c r="OQW198" s="368"/>
      <c r="OQX198" s="368"/>
      <c r="OQY198" s="368"/>
      <c r="OQZ198" s="368"/>
      <c r="ORA198" s="368"/>
      <c r="ORB198" s="368"/>
      <c r="ORC198" s="368"/>
      <c r="ORD198" s="368"/>
      <c r="ORE198" s="368"/>
      <c r="ORF198" s="368"/>
      <c r="ORG198" s="368"/>
      <c r="ORH198" s="368"/>
      <c r="ORI198" s="368"/>
      <c r="ORJ198" s="368"/>
      <c r="ORK198" s="368"/>
      <c r="ORL198" s="368"/>
      <c r="ORM198" s="368"/>
      <c r="ORN198" s="368"/>
      <c r="ORO198" s="368"/>
      <c r="ORP198" s="368"/>
      <c r="ORQ198" s="368"/>
      <c r="ORR198" s="368"/>
      <c r="ORS198" s="368"/>
      <c r="ORT198" s="368"/>
      <c r="ORU198" s="368"/>
      <c r="ORV198" s="368"/>
      <c r="ORW198" s="368"/>
      <c r="ORX198" s="368"/>
      <c r="ORY198" s="368"/>
      <c r="ORZ198" s="368"/>
      <c r="OSA198" s="368"/>
      <c r="OSB198" s="368"/>
      <c r="OSC198" s="368"/>
      <c r="OSD198" s="368"/>
      <c r="OSE198" s="368"/>
      <c r="OSF198" s="368"/>
      <c r="OSG198" s="368"/>
      <c r="OSH198" s="368"/>
      <c r="OSI198" s="368"/>
      <c r="OSJ198" s="368"/>
      <c r="OSK198" s="368"/>
      <c r="OSL198" s="368"/>
      <c r="OSM198" s="368"/>
      <c r="OSN198" s="368"/>
      <c r="OSO198" s="368"/>
      <c r="OSP198" s="368"/>
      <c r="OSQ198" s="368"/>
      <c r="OSR198" s="368"/>
      <c r="OSS198" s="368"/>
      <c r="OST198" s="368"/>
      <c r="OSU198" s="368"/>
      <c r="OSV198" s="368"/>
      <c r="OSW198" s="368"/>
      <c r="OSX198" s="368"/>
      <c r="OSY198" s="368"/>
      <c r="OSZ198" s="368"/>
      <c r="OTA198" s="368"/>
      <c r="OTB198" s="368"/>
      <c r="OTC198" s="368"/>
      <c r="OTD198" s="368"/>
      <c r="OTE198" s="368"/>
      <c r="OTF198" s="368"/>
      <c r="OTG198" s="368"/>
      <c r="OTH198" s="368"/>
      <c r="OTI198" s="368"/>
      <c r="OTJ198" s="368"/>
      <c r="OTK198" s="368"/>
      <c r="OTL198" s="368"/>
      <c r="OTM198" s="368"/>
      <c r="OTN198" s="368"/>
      <c r="OTO198" s="368"/>
      <c r="OTP198" s="368"/>
      <c r="OTQ198" s="368"/>
      <c r="OTR198" s="368"/>
      <c r="OTS198" s="368"/>
      <c r="OTT198" s="368"/>
      <c r="OTU198" s="368"/>
      <c r="OTV198" s="368"/>
      <c r="OTW198" s="368"/>
      <c r="OTX198" s="368"/>
      <c r="OTY198" s="368"/>
      <c r="OTZ198" s="368"/>
      <c r="OUA198" s="368"/>
      <c r="OUB198" s="368"/>
      <c r="OUC198" s="368"/>
      <c r="OUD198" s="368"/>
      <c r="OUE198" s="368"/>
      <c r="OUF198" s="368"/>
      <c r="OUG198" s="368"/>
      <c r="OUH198" s="368"/>
      <c r="OUI198" s="368"/>
      <c r="OUJ198" s="368"/>
      <c r="OUK198" s="368"/>
      <c r="OUL198" s="368"/>
      <c r="OUM198" s="368"/>
      <c r="OUN198" s="368"/>
      <c r="OUO198" s="368"/>
      <c r="OUP198" s="368"/>
      <c r="OUQ198" s="368"/>
      <c r="OUR198" s="368"/>
      <c r="OUS198" s="368"/>
      <c r="OUT198" s="368"/>
      <c r="OUU198" s="368"/>
      <c r="OUV198" s="368"/>
      <c r="OUW198" s="368"/>
      <c r="OUX198" s="368"/>
      <c r="OUY198" s="368"/>
      <c r="OUZ198" s="368"/>
      <c r="OVA198" s="368"/>
      <c r="OVB198" s="368"/>
      <c r="OVC198" s="368"/>
      <c r="OVD198" s="368"/>
      <c r="OVE198" s="368"/>
      <c r="OVF198" s="368"/>
      <c r="OVG198" s="368"/>
      <c r="OVH198" s="368"/>
      <c r="OVI198" s="368"/>
      <c r="OVJ198" s="368"/>
      <c r="OVK198" s="368"/>
      <c r="OVL198" s="368"/>
      <c r="OVM198" s="368"/>
      <c r="OVN198" s="368"/>
      <c r="OVO198" s="368"/>
      <c r="OVP198" s="368"/>
      <c r="OVQ198" s="368"/>
      <c r="OVR198" s="368"/>
      <c r="OVS198" s="368"/>
      <c r="OVT198" s="368"/>
      <c r="OVU198" s="368"/>
      <c r="OVV198" s="368"/>
      <c r="OVW198" s="368"/>
      <c r="OVX198" s="368"/>
      <c r="OVY198" s="368"/>
      <c r="OVZ198" s="368"/>
      <c r="OWA198" s="368"/>
      <c r="OWB198" s="368"/>
      <c r="OWC198" s="368"/>
      <c r="OWD198" s="368"/>
      <c r="OWE198" s="368"/>
      <c r="OWF198" s="368"/>
      <c r="OWG198" s="368"/>
      <c r="OWH198" s="368"/>
      <c r="OWI198" s="368"/>
      <c r="OWJ198" s="368"/>
      <c r="OWK198" s="368"/>
      <c r="OWL198" s="368"/>
      <c r="OWM198" s="368"/>
      <c r="OWN198" s="368"/>
      <c r="OWO198" s="368"/>
      <c r="OWP198" s="368"/>
      <c r="OWQ198" s="368"/>
      <c r="OWR198" s="368"/>
      <c r="OWS198" s="368"/>
      <c r="OWT198" s="368"/>
      <c r="OWU198" s="368"/>
      <c r="OWV198" s="368"/>
      <c r="OWW198" s="368"/>
      <c r="OWX198" s="368"/>
      <c r="OWY198" s="368"/>
      <c r="OWZ198" s="368"/>
      <c r="OXA198" s="368"/>
      <c r="OXB198" s="368"/>
      <c r="OXC198" s="368"/>
      <c r="OXD198" s="368"/>
      <c r="OXE198" s="368"/>
      <c r="OXF198" s="368"/>
      <c r="OXG198" s="368"/>
      <c r="OXH198" s="368"/>
      <c r="OXI198" s="368"/>
      <c r="OXJ198" s="368"/>
      <c r="OXK198" s="368"/>
      <c r="OXL198" s="368"/>
      <c r="OXM198" s="368"/>
      <c r="OXN198" s="368"/>
      <c r="OXO198" s="368"/>
      <c r="OXP198" s="368"/>
      <c r="OXQ198" s="368"/>
      <c r="OXR198" s="368"/>
      <c r="OXS198" s="368"/>
      <c r="OXT198" s="368"/>
      <c r="OXU198" s="368"/>
      <c r="OXV198" s="368"/>
      <c r="OXW198" s="368"/>
      <c r="OXX198" s="368"/>
      <c r="OXY198" s="368"/>
      <c r="OXZ198" s="368"/>
      <c r="OYA198" s="368"/>
      <c r="OYB198" s="368"/>
      <c r="OYC198" s="368"/>
      <c r="OYD198" s="368"/>
      <c r="OYE198" s="368"/>
      <c r="OYF198" s="368"/>
      <c r="OYG198" s="368"/>
      <c r="OYH198" s="368"/>
      <c r="OYI198" s="368"/>
      <c r="OYJ198" s="368"/>
      <c r="OYK198" s="368"/>
      <c r="OYL198" s="368"/>
      <c r="OYM198" s="368"/>
      <c r="OYN198" s="368"/>
      <c r="OYO198" s="368"/>
      <c r="OYP198" s="368"/>
      <c r="OYQ198" s="368"/>
      <c r="OYR198" s="368"/>
      <c r="OYS198" s="368"/>
      <c r="OYT198" s="368"/>
      <c r="OYU198" s="368"/>
      <c r="OYV198" s="368"/>
      <c r="OYW198" s="368"/>
      <c r="OYX198" s="368"/>
      <c r="OYY198" s="368"/>
      <c r="OYZ198" s="368"/>
      <c r="OZA198" s="368"/>
      <c r="OZB198" s="368"/>
      <c r="OZC198" s="368"/>
      <c r="OZD198" s="368"/>
      <c r="OZE198" s="368"/>
      <c r="OZF198" s="368"/>
      <c r="OZG198" s="368"/>
      <c r="OZH198" s="368"/>
      <c r="OZI198" s="368"/>
      <c r="OZJ198" s="368"/>
      <c r="OZK198" s="368"/>
      <c r="OZL198" s="368"/>
      <c r="OZM198" s="368"/>
      <c r="OZN198" s="368"/>
      <c r="OZO198" s="368"/>
      <c r="OZP198" s="368"/>
      <c r="OZQ198" s="368"/>
      <c r="OZR198" s="368"/>
      <c r="OZS198" s="368"/>
      <c r="OZT198" s="368"/>
      <c r="OZU198" s="368"/>
      <c r="OZV198" s="368"/>
      <c r="OZW198" s="368"/>
      <c r="OZX198" s="368"/>
      <c r="OZY198" s="368"/>
      <c r="OZZ198" s="368"/>
      <c r="PAA198" s="368"/>
      <c r="PAB198" s="368"/>
      <c r="PAC198" s="368"/>
      <c r="PAD198" s="368"/>
      <c r="PAE198" s="368"/>
      <c r="PAF198" s="368"/>
      <c r="PAG198" s="368"/>
      <c r="PAH198" s="368"/>
      <c r="PAI198" s="368"/>
      <c r="PAJ198" s="368"/>
      <c r="PAK198" s="368"/>
      <c r="PAL198" s="368"/>
      <c r="PAM198" s="368"/>
      <c r="PAN198" s="368"/>
      <c r="PAO198" s="368"/>
      <c r="PAP198" s="368"/>
      <c r="PAQ198" s="368"/>
      <c r="PAR198" s="368"/>
      <c r="PAS198" s="368"/>
      <c r="PAT198" s="368"/>
      <c r="PAU198" s="368"/>
      <c r="PAV198" s="368"/>
      <c r="PAW198" s="368"/>
      <c r="PAX198" s="368"/>
      <c r="PAY198" s="368"/>
      <c r="PAZ198" s="368"/>
      <c r="PBA198" s="368"/>
      <c r="PBB198" s="368"/>
      <c r="PBC198" s="368"/>
      <c r="PBD198" s="368"/>
      <c r="PBE198" s="368"/>
      <c r="PBF198" s="368"/>
      <c r="PBG198" s="368"/>
      <c r="PBH198" s="368"/>
      <c r="PBI198" s="368"/>
      <c r="PBJ198" s="368"/>
      <c r="PBK198" s="368"/>
      <c r="PBL198" s="368"/>
      <c r="PBM198" s="368"/>
      <c r="PBN198" s="368"/>
      <c r="PBO198" s="368"/>
      <c r="PBP198" s="368"/>
      <c r="PBQ198" s="368"/>
      <c r="PBR198" s="368"/>
      <c r="PBS198" s="368"/>
      <c r="PBT198" s="368"/>
      <c r="PBU198" s="368"/>
      <c r="PBV198" s="368"/>
      <c r="PBW198" s="368"/>
      <c r="PBX198" s="368"/>
      <c r="PBY198" s="368"/>
      <c r="PBZ198" s="368"/>
      <c r="PCA198" s="368"/>
      <c r="PCB198" s="368"/>
      <c r="PCC198" s="368"/>
      <c r="PCD198" s="368"/>
      <c r="PCE198" s="368"/>
      <c r="PCF198" s="368"/>
      <c r="PCG198" s="368"/>
      <c r="PCH198" s="368"/>
      <c r="PCI198" s="368"/>
      <c r="PCJ198" s="368"/>
      <c r="PCK198" s="368"/>
      <c r="PCL198" s="368"/>
      <c r="PCM198" s="368"/>
      <c r="PCN198" s="368"/>
      <c r="PCO198" s="368"/>
      <c r="PCP198" s="368"/>
      <c r="PCQ198" s="368"/>
      <c r="PCR198" s="368"/>
      <c r="PCS198" s="368"/>
      <c r="PCT198" s="368"/>
      <c r="PCU198" s="368"/>
      <c r="PCV198" s="368"/>
      <c r="PCW198" s="368"/>
      <c r="PCX198" s="368"/>
      <c r="PCY198" s="368"/>
      <c r="PCZ198" s="368"/>
      <c r="PDA198" s="368"/>
      <c r="PDB198" s="368"/>
      <c r="PDC198" s="368"/>
      <c r="PDD198" s="368"/>
      <c r="PDE198" s="368"/>
      <c r="PDF198" s="368"/>
      <c r="PDG198" s="368"/>
      <c r="PDH198" s="368"/>
      <c r="PDI198" s="368"/>
      <c r="PDJ198" s="368"/>
      <c r="PDK198" s="368"/>
      <c r="PDL198" s="368"/>
      <c r="PDM198" s="368"/>
      <c r="PDN198" s="368"/>
      <c r="PDO198" s="368"/>
      <c r="PDP198" s="368"/>
      <c r="PDQ198" s="368"/>
      <c r="PDR198" s="368"/>
      <c r="PDS198" s="368"/>
      <c r="PDT198" s="368"/>
      <c r="PDU198" s="368"/>
      <c r="PDV198" s="368"/>
      <c r="PDW198" s="368"/>
      <c r="PDX198" s="368"/>
      <c r="PDY198" s="368"/>
      <c r="PDZ198" s="368"/>
      <c r="PEA198" s="368"/>
      <c r="PEB198" s="368"/>
      <c r="PEC198" s="368"/>
      <c r="PED198" s="368"/>
      <c r="PEE198" s="368"/>
      <c r="PEF198" s="368"/>
      <c r="PEG198" s="368"/>
      <c r="PEH198" s="368"/>
      <c r="PEI198" s="368"/>
      <c r="PEJ198" s="368"/>
      <c r="PEK198" s="368"/>
      <c r="PEL198" s="368"/>
      <c r="PEM198" s="368"/>
      <c r="PEN198" s="368"/>
      <c r="PEO198" s="368"/>
      <c r="PEP198" s="368"/>
      <c r="PEQ198" s="368"/>
      <c r="PER198" s="368"/>
      <c r="PES198" s="368"/>
      <c r="PET198" s="368"/>
      <c r="PEU198" s="368"/>
      <c r="PEV198" s="368"/>
      <c r="PEW198" s="368"/>
      <c r="PEX198" s="368"/>
      <c r="PEY198" s="368"/>
      <c r="PEZ198" s="368"/>
      <c r="PFA198" s="368"/>
      <c r="PFB198" s="368"/>
      <c r="PFC198" s="368"/>
      <c r="PFD198" s="368"/>
      <c r="PFE198" s="368"/>
      <c r="PFF198" s="368"/>
      <c r="PFG198" s="368"/>
      <c r="PFH198" s="368"/>
      <c r="PFI198" s="368"/>
      <c r="PFJ198" s="368"/>
      <c r="PFK198" s="368"/>
      <c r="PFL198" s="368"/>
      <c r="PFM198" s="368"/>
      <c r="PFN198" s="368"/>
      <c r="PFO198" s="368"/>
      <c r="PFP198" s="368"/>
      <c r="PFQ198" s="368"/>
      <c r="PFR198" s="368"/>
      <c r="PFS198" s="368"/>
      <c r="PFT198" s="368"/>
      <c r="PFU198" s="368"/>
      <c r="PFV198" s="368"/>
      <c r="PFW198" s="368"/>
      <c r="PFX198" s="368"/>
      <c r="PFY198" s="368"/>
      <c r="PFZ198" s="368"/>
      <c r="PGA198" s="368"/>
      <c r="PGB198" s="368"/>
      <c r="PGC198" s="368"/>
      <c r="PGD198" s="368"/>
      <c r="PGE198" s="368"/>
      <c r="PGF198" s="368"/>
      <c r="PGG198" s="368"/>
      <c r="PGH198" s="368"/>
      <c r="PGI198" s="368"/>
      <c r="PGJ198" s="368"/>
      <c r="PGK198" s="368"/>
      <c r="PGL198" s="368"/>
      <c r="PGM198" s="368"/>
      <c r="PGN198" s="368"/>
      <c r="PGO198" s="368"/>
      <c r="PGP198" s="368"/>
      <c r="PGQ198" s="368"/>
      <c r="PGR198" s="368"/>
      <c r="PGS198" s="368"/>
      <c r="PGT198" s="368"/>
      <c r="PGU198" s="368"/>
      <c r="PGV198" s="368"/>
      <c r="PGW198" s="368"/>
      <c r="PGX198" s="368"/>
      <c r="PGY198" s="368"/>
      <c r="PGZ198" s="368"/>
      <c r="PHA198" s="368"/>
      <c r="PHB198" s="368"/>
      <c r="PHC198" s="368"/>
      <c r="PHD198" s="368"/>
      <c r="PHE198" s="368"/>
      <c r="PHF198" s="368"/>
      <c r="PHG198" s="368"/>
      <c r="PHH198" s="368"/>
      <c r="PHI198" s="368"/>
      <c r="PHJ198" s="368"/>
      <c r="PHK198" s="368"/>
      <c r="PHL198" s="368"/>
      <c r="PHM198" s="368"/>
      <c r="PHN198" s="368"/>
      <c r="PHO198" s="368"/>
      <c r="PHP198" s="368"/>
      <c r="PHQ198" s="368"/>
      <c r="PHR198" s="368"/>
      <c r="PHS198" s="368"/>
      <c r="PHT198" s="368"/>
      <c r="PHU198" s="368"/>
      <c r="PHV198" s="368"/>
      <c r="PHW198" s="368"/>
      <c r="PHX198" s="368"/>
      <c r="PHY198" s="368"/>
      <c r="PHZ198" s="368"/>
      <c r="PIA198" s="368"/>
      <c r="PIB198" s="368"/>
      <c r="PIC198" s="368"/>
      <c r="PID198" s="368"/>
      <c r="PIE198" s="368"/>
      <c r="PIF198" s="368"/>
      <c r="PIG198" s="368"/>
      <c r="PIH198" s="368"/>
      <c r="PII198" s="368"/>
      <c r="PIJ198" s="368"/>
      <c r="PIK198" s="368"/>
      <c r="PIL198" s="368"/>
      <c r="PIM198" s="368"/>
      <c r="PIN198" s="368"/>
      <c r="PIO198" s="368"/>
      <c r="PIP198" s="368"/>
      <c r="PIQ198" s="368"/>
      <c r="PIR198" s="368"/>
      <c r="PIS198" s="368"/>
      <c r="PIT198" s="368"/>
      <c r="PIU198" s="368"/>
      <c r="PIV198" s="368"/>
      <c r="PIW198" s="368"/>
      <c r="PIX198" s="368"/>
      <c r="PIY198" s="368"/>
      <c r="PIZ198" s="368"/>
      <c r="PJA198" s="368"/>
      <c r="PJB198" s="368"/>
      <c r="PJC198" s="368"/>
      <c r="PJD198" s="368"/>
      <c r="PJE198" s="368"/>
      <c r="PJF198" s="368"/>
      <c r="PJG198" s="368"/>
      <c r="PJH198" s="368"/>
      <c r="PJI198" s="368"/>
      <c r="PJJ198" s="368"/>
      <c r="PJK198" s="368"/>
      <c r="PJL198" s="368"/>
      <c r="PJM198" s="368"/>
      <c r="PJN198" s="368"/>
      <c r="PJO198" s="368"/>
      <c r="PJP198" s="368"/>
      <c r="PJQ198" s="368"/>
      <c r="PJR198" s="368"/>
      <c r="PJS198" s="368"/>
      <c r="PJT198" s="368"/>
      <c r="PJU198" s="368"/>
      <c r="PJV198" s="368"/>
      <c r="PJW198" s="368"/>
      <c r="PJX198" s="368"/>
      <c r="PJY198" s="368"/>
      <c r="PJZ198" s="368"/>
      <c r="PKA198" s="368"/>
      <c r="PKB198" s="368"/>
      <c r="PKC198" s="368"/>
      <c r="PKD198" s="368"/>
      <c r="PKE198" s="368"/>
      <c r="PKF198" s="368"/>
      <c r="PKG198" s="368"/>
      <c r="PKH198" s="368"/>
      <c r="PKI198" s="368"/>
      <c r="PKJ198" s="368"/>
      <c r="PKK198" s="368"/>
      <c r="PKL198" s="368"/>
      <c r="PKM198" s="368"/>
      <c r="PKN198" s="368"/>
      <c r="PKO198" s="368"/>
      <c r="PKP198" s="368"/>
      <c r="PKQ198" s="368"/>
      <c r="PKR198" s="368"/>
      <c r="PKS198" s="368"/>
      <c r="PKT198" s="368"/>
      <c r="PKU198" s="368"/>
      <c r="PKV198" s="368"/>
      <c r="PKW198" s="368"/>
      <c r="PKX198" s="368"/>
      <c r="PKY198" s="368"/>
      <c r="PKZ198" s="368"/>
      <c r="PLA198" s="368"/>
      <c r="PLB198" s="368"/>
      <c r="PLC198" s="368"/>
      <c r="PLD198" s="368"/>
      <c r="PLE198" s="368"/>
      <c r="PLF198" s="368"/>
      <c r="PLG198" s="368"/>
      <c r="PLH198" s="368"/>
      <c r="PLI198" s="368"/>
      <c r="PLJ198" s="368"/>
      <c r="PLK198" s="368"/>
      <c r="PLL198" s="368"/>
      <c r="PLM198" s="368"/>
      <c r="PLN198" s="368"/>
      <c r="PLO198" s="368"/>
      <c r="PLP198" s="368"/>
      <c r="PLQ198" s="368"/>
      <c r="PLR198" s="368"/>
      <c r="PLS198" s="368"/>
      <c r="PLT198" s="368"/>
      <c r="PLU198" s="368"/>
      <c r="PLV198" s="368"/>
      <c r="PLW198" s="368"/>
      <c r="PLX198" s="368"/>
      <c r="PLY198" s="368"/>
      <c r="PLZ198" s="368"/>
      <c r="PMA198" s="368"/>
      <c r="PMB198" s="368"/>
      <c r="PMC198" s="368"/>
      <c r="PMD198" s="368"/>
      <c r="PME198" s="368"/>
      <c r="PMF198" s="368"/>
      <c r="PMG198" s="368"/>
      <c r="PMH198" s="368"/>
      <c r="PMI198" s="368"/>
      <c r="PMJ198" s="368"/>
      <c r="PMK198" s="368"/>
      <c r="PML198" s="368"/>
      <c r="PMM198" s="368"/>
      <c r="PMN198" s="368"/>
      <c r="PMO198" s="368"/>
      <c r="PMP198" s="368"/>
      <c r="PMQ198" s="368"/>
      <c r="PMR198" s="368"/>
      <c r="PMS198" s="368"/>
      <c r="PMT198" s="368"/>
      <c r="PMU198" s="368"/>
      <c r="PMV198" s="368"/>
      <c r="PMW198" s="368"/>
      <c r="PMX198" s="368"/>
      <c r="PMY198" s="368"/>
      <c r="PMZ198" s="368"/>
      <c r="PNA198" s="368"/>
      <c r="PNB198" s="368"/>
      <c r="PNC198" s="368"/>
      <c r="PND198" s="368"/>
      <c r="PNE198" s="368"/>
      <c r="PNF198" s="368"/>
      <c r="PNG198" s="368"/>
      <c r="PNH198" s="368"/>
      <c r="PNI198" s="368"/>
      <c r="PNJ198" s="368"/>
      <c r="PNK198" s="368"/>
      <c r="PNL198" s="368"/>
      <c r="PNM198" s="368"/>
      <c r="PNN198" s="368"/>
      <c r="PNO198" s="368"/>
      <c r="PNP198" s="368"/>
      <c r="PNQ198" s="368"/>
      <c r="PNR198" s="368"/>
      <c r="PNS198" s="368"/>
      <c r="PNT198" s="368"/>
      <c r="PNU198" s="368"/>
      <c r="PNV198" s="368"/>
      <c r="PNW198" s="368"/>
      <c r="PNX198" s="368"/>
      <c r="PNY198" s="368"/>
      <c r="PNZ198" s="368"/>
      <c r="POA198" s="368"/>
      <c r="POB198" s="368"/>
      <c r="POC198" s="368"/>
      <c r="POD198" s="368"/>
      <c r="POE198" s="368"/>
      <c r="POF198" s="368"/>
      <c r="POG198" s="368"/>
      <c r="POH198" s="368"/>
      <c r="POI198" s="368"/>
      <c r="POJ198" s="368"/>
      <c r="POK198" s="368"/>
      <c r="POL198" s="368"/>
      <c r="POM198" s="368"/>
      <c r="PON198" s="368"/>
      <c r="POO198" s="368"/>
      <c r="POP198" s="368"/>
      <c r="POQ198" s="368"/>
      <c r="POR198" s="368"/>
      <c r="POS198" s="368"/>
      <c r="POT198" s="368"/>
      <c r="POU198" s="368"/>
      <c r="POV198" s="368"/>
      <c r="POW198" s="368"/>
      <c r="POX198" s="368"/>
      <c r="POY198" s="368"/>
      <c r="POZ198" s="368"/>
      <c r="PPA198" s="368"/>
      <c r="PPB198" s="368"/>
      <c r="PPC198" s="368"/>
      <c r="PPD198" s="368"/>
      <c r="PPE198" s="368"/>
      <c r="PPF198" s="368"/>
      <c r="PPG198" s="368"/>
      <c r="PPH198" s="368"/>
      <c r="PPI198" s="368"/>
      <c r="PPJ198" s="368"/>
      <c r="PPK198" s="368"/>
      <c r="PPL198" s="368"/>
      <c r="PPM198" s="368"/>
      <c r="PPN198" s="368"/>
      <c r="PPO198" s="368"/>
      <c r="PPP198" s="368"/>
      <c r="PPQ198" s="368"/>
      <c r="PPR198" s="368"/>
      <c r="PPS198" s="368"/>
      <c r="PPT198" s="368"/>
      <c r="PPU198" s="368"/>
      <c r="PPV198" s="368"/>
      <c r="PPW198" s="368"/>
      <c r="PPX198" s="368"/>
      <c r="PPY198" s="368"/>
      <c r="PPZ198" s="368"/>
      <c r="PQA198" s="368"/>
      <c r="PQB198" s="368"/>
      <c r="PQC198" s="368"/>
      <c r="PQD198" s="368"/>
      <c r="PQE198" s="368"/>
      <c r="PQF198" s="368"/>
      <c r="PQG198" s="368"/>
      <c r="PQH198" s="368"/>
      <c r="PQI198" s="368"/>
      <c r="PQJ198" s="368"/>
      <c r="PQK198" s="368"/>
      <c r="PQL198" s="368"/>
      <c r="PQM198" s="368"/>
      <c r="PQN198" s="368"/>
      <c r="PQO198" s="368"/>
      <c r="PQP198" s="368"/>
      <c r="PQQ198" s="368"/>
      <c r="PQR198" s="368"/>
      <c r="PQS198" s="368"/>
      <c r="PQT198" s="368"/>
      <c r="PQU198" s="368"/>
      <c r="PQV198" s="368"/>
      <c r="PQW198" s="368"/>
      <c r="PQX198" s="368"/>
      <c r="PQY198" s="368"/>
      <c r="PQZ198" s="368"/>
      <c r="PRA198" s="368"/>
      <c r="PRB198" s="368"/>
      <c r="PRC198" s="368"/>
      <c r="PRD198" s="368"/>
      <c r="PRE198" s="368"/>
      <c r="PRF198" s="368"/>
      <c r="PRG198" s="368"/>
      <c r="PRH198" s="368"/>
      <c r="PRI198" s="368"/>
      <c r="PRJ198" s="368"/>
      <c r="PRK198" s="368"/>
      <c r="PRL198" s="368"/>
      <c r="PRM198" s="368"/>
      <c r="PRN198" s="368"/>
      <c r="PRO198" s="368"/>
      <c r="PRP198" s="368"/>
      <c r="PRQ198" s="368"/>
      <c r="PRR198" s="368"/>
      <c r="PRS198" s="368"/>
      <c r="PRT198" s="368"/>
      <c r="PRU198" s="368"/>
      <c r="PRV198" s="368"/>
      <c r="PRW198" s="368"/>
      <c r="PRX198" s="368"/>
      <c r="PRY198" s="368"/>
      <c r="PRZ198" s="368"/>
      <c r="PSA198" s="368"/>
      <c r="PSB198" s="368"/>
      <c r="PSC198" s="368"/>
      <c r="PSD198" s="368"/>
      <c r="PSE198" s="368"/>
      <c r="PSF198" s="368"/>
      <c r="PSG198" s="368"/>
      <c r="PSH198" s="368"/>
      <c r="PSI198" s="368"/>
      <c r="PSJ198" s="368"/>
      <c r="PSK198" s="368"/>
      <c r="PSL198" s="368"/>
      <c r="PSM198" s="368"/>
      <c r="PSN198" s="368"/>
      <c r="PSO198" s="368"/>
      <c r="PSP198" s="368"/>
      <c r="PSQ198" s="368"/>
      <c r="PSR198" s="368"/>
      <c r="PSS198" s="368"/>
      <c r="PST198" s="368"/>
      <c r="PSU198" s="368"/>
      <c r="PSV198" s="368"/>
      <c r="PSW198" s="368"/>
      <c r="PSX198" s="368"/>
      <c r="PSY198" s="368"/>
      <c r="PSZ198" s="368"/>
      <c r="PTA198" s="368"/>
      <c r="PTB198" s="368"/>
      <c r="PTC198" s="368"/>
      <c r="PTD198" s="368"/>
      <c r="PTE198" s="368"/>
      <c r="PTF198" s="368"/>
      <c r="PTG198" s="368"/>
      <c r="PTH198" s="368"/>
      <c r="PTI198" s="368"/>
      <c r="PTJ198" s="368"/>
      <c r="PTK198" s="368"/>
      <c r="PTL198" s="368"/>
      <c r="PTM198" s="368"/>
      <c r="PTN198" s="368"/>
      <c r="PTO198" s="368"/>
      <c r="PTP198" s="368"/>
      <c r="PTQ198" s="368"/>
      <c r="PTR198" s="368"/>
      <c r="PTS198" s="368"/>
      <c r="PTT198" s="368"/>
      <c r="PTU198" s="368"/>
      <c r="PTV198" s="368"/>
      <c r="PTW198" s="368"/>
      <c r="PTX198" s="368"/>
      <c r="PTY198" s="368"/>
      <c r="PTZ198" s="368"/>
      <c r="PUA198" s="368"/>
      <c r="PUB198" s="368"/>
      <c r="PUC198" s="368"/>
      <c r="PUD198" s="368"/>
      <c r="PUE198" s="368"/>
      <c r="PUF198" s="368"/>
      <c r="PUG198" s="368"/>
      <c r="PUH198" s="368"/>
      <c r="PUI198" s="368"/>
      <c r="PUJ198" s="368"/>
      <c r="PUK198" s="368"/>
      <c r="PUL198" s="368"/>
      <c r="PUM198" s="368"/>
      <c r="PUN198" s="368"/>
      <c r="PUO198" s="368"/>
      <c r="PUP198" s="368"/>
      <c r="PUQ198" s="368"/>
      <c r="PUR198" s="368"/>
      <c r="PUS198" s="368"/>
      <c r="PUT198" s="368"/>
      <c r="PUU198" s="368"/>
      <c r="PUV198" s="368"/>
      <c r="PUW198" s="368"/>
      <c r="PUX198" s="368"/>
      <c r="PUY198" s="368"/>
      <c r="PUZ198" s="368"/>
      <c r="PVA198" s="368"/>
      <c r="PVB198" s="368"/>
      <c r="PVC198" s="368"/>
      <c r="PVD198" s="368"/>
      <c r="PVE198" s="368"/>
      <c r="PVF198" s="368"/>
      <c r="PVG198" s="368"/>
      <c r="PVH198" s="368"/>
      <c r="PVI198" s="368"/>
      <c r="PVJ198" s="368"/>
      <c r="PVK198" s="368"/>
      <c r="PVL198" s="368"/>
      <c r="PVM198" s="368"/>
      <c r="PVN198" s="368"/>
      <c r="PVO198" s="368"/>
      <c r="PVP198" s="368"/>
      <c r="PVQ198" s="368"/>
      <c r="PVR198" s="368"/>
      <c r="PVS198" s="368"/>
      <c r="PVT198" s="368"/>
      <c r="PVU198" s="368"/>
      <c r="PVV198" s="368"/>
      <c r="PVW198" s="368"/>
      <c r="PVX198" s="368"/>
      <c r="PVY198" s="368"/>
      <c r="PVZ198" s="368"/>
      <c r="PWA198" s="368"/>
      <c r="PWB198" s="368"/>
      <c r="PWC198" s="368"/>
      <c r="PWD198" s="368"/>
      <c r="PWE198" s="368"/>
      <c r="PWF198" s="368"/>
      <c r="PWG198" s="368"/>
      <c r="PWH198" s="368"/>
      <c r="PWI198" s="368"/>
      <c r="PWJ198" s="368"/>
      <c r="PWK198" s="368"/>
      <c r="PWL198" s="368"/>
      <c r="PWM198" s="368"/>
      <c r="PWN198" s="368"/>
      <c r="PWO198" s="368"/>
      <c r="PWP198" s="368"/>
      <c r="PWQ198" s="368"/>
      <c r="PWR198" s="368"/>
      <c r="PWS198" s="368"/>
      <c r="PWT198" s="368"/>
      <c r="PWU198" s="368"/>
      <c r="PWV198" s="368"/>
      <c r="PWW198" s="368"/>
      <c r="PWX198" s="368"/>
      <c r="PWY198" s="368"/>
      <c r="PWZ198" s="368"/>
      <c r="PXA198" s="368"/>
      <c r="PXB198" s="368"/>
      <c r="PXC198" s="368"/>
      <c r="PXD198" s="368"/>
      <c r="PXE198" s="368"/>
      <c r="PXF198" s="368"/>
      <c r="PXG198" s="368"/>
      <c r="PXH198" s="368"/>
      <c r="PXI198" s="368"/>
      <c r="PXJ198" s="368"/>
      <c r="PXK198" s="368"/>
      <c r="PXL198" s="368"/>
      <c r="PXM198" s="368"/>
      <c r="PXN198" s="368"/>
      <c r="PXO198" s="368"/>
      <c r="PXP198" s="368"/>
      <c r="PXQ198" s="368"/>
      <c r="PXR198" s="368"/>
      <c r="PXS198" s="368"/>
      <c r="PXT198" s="368"/>
      <c r="PXU198" s="368"/>
      <c r="PXV198" s="368"/>
      <c r="PXW198" s="368"/>
      <c r="PXX198" s="368"/>
      <c r="PXY198" s="368"/>
      <c r="PXZ198" s="368"/>
      <c r="PYA198" s="368"/>
      <c r="PYB198" s="368"/>
      <c r="PYC198" s="368"/>
      <c r="PYD198" s="368"/>
      <c r="PYE198" s="368"/>
      <c r="PYF198" s="368"/>
      <c r="PYG198" s="368"/>
      <c r="PYH198" s="368"/>
      <c r="PYI198" s="368"/>
      <c r="PYJ198" s="368"/>
      <c r="PYK198" s="368"/>
      <c r="PYL198" s="368"/>
      <c r="PYM198" s="368"/>
      <c r="PYN198" s="368"/>
      <c r="PYO198" s="368"/>
      <c r="PYP198" s="368"/>
      <c r="PYQ198" s="368"/>
      <c r="PYR198" s="368"/>
      <c r="PYS198" s="368"/>
      <c r="PYT198" s="368"/>
      <c r="PYU198" s="368"/>
      <c r="PYV198" s="368"/>
      <c r="PYW198" s="368"/>
      <c r="PYX198" s="368"/>
      <c r="PYY198" s="368"/>
      <c r="PYZ198" s="368"/>
      <c r="PZA198" s="368"/>
      <c r="PZB198" s="368"/>
      <c r="PZC198" s="368"/>
      <c r="PZD198" s="368"/>
      <c r="PZE198" s="368"/>
      <c r="PZF198" s="368"/>
      <c r="PZG198" s="368"/>
      <c r="PZH198" s="368"/>
      <c r="PZI198" s="368"/>
      <c r="PZJ198" s="368"/>
      <c r="PZK198" s="368"/>
      <c r="PZL198" s="368"/>
      <c r="PZM198" s="368"/>
      <c r="PZN198" s="368"/>
      <c r="PZO198" s="368"/>
      <c r="PZP198" s="368"/>
      <c r="PZQ198" s="368"/>
      <c r="PZR198" s="368"/>
      <c r="PZS198" s="368"/>
      <c r="PZT198" s="368"/>
      <c r="PZU198" s="368"/>
      <c r="PZV198" s="368"/>
      <c r="PZW198" s="368"/>
      <c r="PZX198" s="368"/>
      <c r="PZY198" s="368"/>
      <c r="PZZ198" s="368"/>
      <c r="QAA198" s="368"/>
      <c r="QAB198" s="368"/>
      <c r="QAC198" s="368"/>
      <c r="QAD198" s="368"/>
      <c r="QAE198" s="368"/>
      <c r="QAF198" s="368"/>
      <c r="QAG198" s="368"/>
      <c r="QAH198" s="368"/>
      <c r="QAI198" s="368"/>
      <c r="QAJ198" s="368"/>
      <c r="QAK198" s="368"/>
      <c r="QAL198" s="368"/>
      <c r="QAM198" s="368"/>
      <c r="QAN198" s="368"/>
      <c r="QAO198" s="368"/>
      <c r="QAP198" s="368"/>
      <c r="QAQ198" s="368"/>
      <c r="QAR198" s="368"/>
      <c r="QAS198" s="368"/>
      <c r="QAT198" s="368"/>
      <c r="QAU198" s="368"/>
      <c r="QAV198" s="368"/>
      <c r="QAW198" s="368"/>
      <c r="QAX198" s="368"/>
      <c r="QAY198" s="368"/>
      <c r="QAZ198" s="368"/>
      <c r="QBA198" s="368"/>
      <c r="QBB198" s="368"/>
      <c r="QBC198" s="368"/>
      <c r="QBD198" s="368"/>
      <c r="QBE198" s="368"/>
      <c r="QBF198" s="368"/>
      <c r="QBG198" s="368"/>
      <c r="QBH198" s="368"/>
      <c r="QBI198" s="368"/>
      <c r="QBJ198" s="368"/>
      <c r="QBK198" s="368"/>
      <c r="QBL198" s="368"/>
      <c r="QBM198" s="368"/>
      <c r="QBN198" s="368"/>
      <c r="QBO198" s="368"/>
      <c r="QBP198" s="368"/>
      <c r="QBQ198" s="368"/>
      <c r="QBR198" s="368"/>
      <c r="QBS198" s="368"/>
      <c r="QBT198" s="368"/>
      <c r="QBU198" s="368"/>
      <c r="QBV198" s="368"/>
      <c r="QBW198" s="368"/>
      <c r="QBX198" s="368"/>
      <c r="QBY198" s="368"/>
      <c r="QBZ198" s="368"/>
      <c r="QCA198" s="368"/>
      <c r="QCB198" s="368"/>
      <c r="QCC198" s="368"/>
      <c r="QCD198" s="368"/>
      <c r="QCE198" s="368"/>
      <c r="QCF198" s="368"/>
      <c r="QCG198" s="368"/>
      <c r="QCH198" s="368"/>
      <c r="QCI198" s="368"/>
      <c r="QCJ198" s="368"/>
      <c r="QCK198" s="368"/>
      <c r="QCL198" s="368"/>
      <c r="QCM198" s="368"/>
      <c r="QCN198" s="368"/>
      <c r="QCO198" s="368"/>
      <c r="QCP198" s="368"/>
      <c r="QCQ198" s="368"/>
      <c r="QCR198" s="368"/>
      <c r="QCS198" s="368"/>
      <c r="QCT198" s="368"/>
      <c r="QCU198" s="368"/>
      <c r="QCV198" s="368"/>
      <c r="QCW198" s="368"/>
      <c r="QCX198" s="368"/>
      <c r="QCY198" s="368"/>
      <c r="QCZ198" s="368"/>
      <c r="QDA198" s="368"/>
      <c r="QDB198" s="368"/>
      <c r="QDC198" s="368"/>
      <c r="QDD198" s="368"/>
      <c r="QDE198" s="368"/>
      <c r="QDF198" s="368"/>
      <c r="QDG198" s="368"/>
      <c r="QDH198" s="368"/>
      <c r="QDI198" s="368"/>
      <c r="QDJ198" s="368"/>
      <c r="QDK198" s="368"/>
      <c r="QDL198" s="368"/>
      <c r="QDM198" s="368"/>
      <c r="QDN198" s="368"/>
      <c r="QDO198" s="368"/>
      <c r="QDP198" s="368"/>
      <c r="QDQ198" s="368"/>
      <c r="QDR198" s="368"/>
      <c r="QDS198" s="368"/>
      <c r="QDT198" s="368"/>
      <c r="QDU198" s="368"/>
      <c r="QDV198" s="368"/>
      <c r="QDW198" s="368"/>
      <c r="QDX198" s="368"/>
      <c r="QDY198" s="368"/>
      <c r="QDZ198" s="368"/>
      <c r="QEA198" s="368"/>
      <c r="QEB198" s="368"/>
      <c r="QEC198" s="368"/>
      <c r="QED198" s="368"/>
      <c r="QEE198" s="368"/>
      <c r="QEF198" s="368"/>
      <c r="QEG198" s="368"/>
      <c r="QEH198" s="368"/>
      <c r="QEI198" s="368"/>
      <c r="QEJ198" s="368"/>
      <c r="QEK198" s="368"/>
      <c r="QEL198" s="368"/>
      <c r="QEM198" s="368"/>
      <c r="QEN198" s="368"/>
      <c r="QEO198" s="368"/>
      <c r="QEP198" s="368"/>
      <c r="QEQ198" s="368"/>
      <c r="QER198" s="368"/>
      <c r="QES198" s="368"/>
      <c r="QET198" s="368"/>
      <c r="QEU198" s="368"/>
      <c r="QEV198" s="368"/>
      <c r="QEW198" s="368"/>
      <c r="QEX198" s="368"/>
      <c r="QEY198" s="368"/>
      <c r="QEZ198" s="368"/>
      <c r="QFA198" s="368"/>
      <c r="QFB198" s="368"/>
      <c r="QFC198" s="368"/>
      <c r="QFD198" s="368"/>
      <c r="QFE198" s="368"/>
      <c r="QFF198" s="368"/>
      <c r="QFG198" s="368"/>
      <c r="QFH198" s="368"/>
      <c r="QFI198" s="368"/>
      <c r="QFJ198" s="368"/>
      <c r="QFK198" s="368"/>
      <c r="QFL198" s="368"/>
      <c r="QFM198" s="368"/>
      <c r="QFN198" s="368"/>
      <c r="QFO198" s="368"/>
      <c r="QFP198" s="368"/>
      <c r="QFQ198" s="368"/>
      <c r="QFR198" s="368"/>
      <c r="QFS198" s="368"/>
      <c r="QFT198" s="368"/>
      <c r="QFU198" s="368"/>
      <c r="QFV198" s="368"/>
      <c r="QFW198" s="368"/>
      <c r="QFX198" s="368"/>
      <c r="QFY198" s="368"/>
      <c r="QFZ198" s="368"/>
      <c r="QGA198" s="368"/>
      <c r="QGB198" s="368"/>
      <c r="QGC198" s="368"/>
      <c r="QGD198" s="368"/>
      <c r="QGE198" s="368"/>
      <c r="QGF198" s="368"/>
      <c r="QGG198" s="368"/>
      <c r="QGH198" s="368"/>
      <c r="QGI198" s="368"/>
      <c r="QGJ198" s="368"/>
      <c r="QGK198" s="368"/>
      <c r="QGL198" s="368"/>
      <c r="QGM198" s="368"/>
      <c r="QGN198" s="368"/>
      <c r="QGO198" s="368"/>
      <c r="QGP198" s="368"/>
      <c r="QGQ198" s="368"/>
      <c r="QGR198" s="368"/>
      <c r="QGS198" s="368"/>
      <c r="QGT198" s="368"/>
      <c r="QGU198" s="368"/>
      <c r="QGV198" s="368"/>
      <c r="QGW198" s="368"/>
      <c r="QGX198" s="368"/>
      <c r="QGY198" s="368"/>
      <c r="QGZ198" s="368"/>
      <c r="QHA198" s="368"/>
      <c r="QHB198" s="368"/>
      <c r="QHC198" s="368"/>
      <c r="QHD198" s="368"/>
      <c r="QHE198" s="368"/>
      <c r="QHF198" s="368"/>
      <c r="QHG198" s="368"/>
      <c r="QHH198" s="368"/>
      <c r="QHI198" s="368"/>
      <c r="QHJ198" s="368"/>
      <c r="QHK198" s="368"/>
      <c r="QHL198" s="368"/>
      <c r="QHM198" s="368"/>
      <c r="QHN198" s="368"/>
      <c r="QHO198" s="368"/>
      <c r="QHP198" s="368"/>
      <c r="QHQ198" s="368"/>
      <c r="QHR198" s="368"/>
      <c r="QHS198" s="368"/>
      <c r="QHT198" s="368"/>
      <c r="QHU198" s="368"/>
      <c r="QHV198" s="368"/>
      <c r="QHW198" s="368"/>
      <c r="QHX198" s="368"/>
      <c r="QHY198" s="368"/>
      <c r="QHZ198" s="368"/>
      <c r="QIA198" s="368"/>
      <c r="QIB198" s="368"/>
      <c r="QIC198" s="368"/>
      <c r="QID198" s="368"/>
      <c r="QIE198" s="368"/>
      <c r="QIF198" s="368"/>
      <c r="QIG198" s="368"/>
      <c r="QIH198" s="368"/>
      <c r="QII198" s="368"/>
      <c r="QIJ198" s="368"/>
      <c r="QIK198" s="368"/>
      <c r="QIL198" s="368"/>
      <c r="QIM198" s="368"/>
      <c r="QIN198" s="368"/>
      <c r="QIO198" s="368"/>
      <c r="QIP198" s="368"/>
      <c r="QIQ198" s="368"/>
      <c r="QIR198" s="368"/>
      <c r="QIS198" s="368"/>
      <c r="QIT198" s="368"/>
      <c r="QIU198" s="368"/>
      <c r="QIV198" s="368"/>
      <c r="QIW198" s="368"/>
      <c r="QIX198" s="368"/>
      <c r="QIY198" s="368"/>
      <c r="QIZ198" s="368"/>
      <c r="QJA198" s="368"/>
      <c r="QJB198" s="368"/>
      <c r="QJC198" s="368"/>
      <c r="QJD198" s="368"/>
      <c r="QJE198" s="368"/>
      <c r="QJF198" s="368"/>
      <c r="QJG198" s="368"/>
      <c r="QJH198" s="368"/>
      <c r="QJI198" s="368"/>
      <c r="QJJ198" s="368"/>
      <c r="QJK198" s="368"/>
      <c r="QJL198" s="368"/>
      <c r="QJM198" s="368"/>
      <c r="QJN198" s="368"/>
      <c r="QJO198" s="368"/>
      <c r="QJP198" s="368"/>
      <c r="QJQ198" s="368"/>
      <c r="QJR198" s="368"/>
      <c r="QJS198" s="368"/>
      <c r="QJT198" s="368"/>
      <c r="QJU198" s="368"/>
      <c r="QJV198" s="368"/>
      <c r="QJW198" s="368"/>
      <c r="QJX198" s="368"/>
      <c r="QJY198" s="368"/>
      <c r="QJZ198" s="368"/>
      <c r="QKA198" s="368"/>
      <c r="QKB198" s="368"/>
      <c r="QKC198" s="368"/>
      <c r="QKD198" s="368"/>
      <c r="QKE198" s="368"/>
      <c r="QKF198" s="368"/>
      <c r="QKG198" s="368"/>
      <c r="QKH198" s="368"/>
      <c r="QKI198" s="368"/>
      <c r="QKJ198" s="368"/>
      <c r="QKK198" s="368"/>
      <c r="QKL198" s="368"/>
      <c r="QKM198" s="368"/>
      <c r="QKN198" s="368"/>
      <c r="QKO198" s="368"/>
      <c r="QKP198" s="368"/>
      <c r="QKQ198" s="368"/>
      <c r="QKR198" s="368"/>
      <c r="QKS198" s="368"/>
      <c r="QKT198" s="368"/>
      <c r="QKU198" s="368"/>
      <c r="QKV198" s="368"/>
      <c r="QKW198" s="368"/>
      <c r="QKX198" s="368"/>
      <c r="QKY198" s="368"/>
      <c r="QKZ198" s="368"/>
      <c r="QLA198" s="368"/>
      <c r="QLB198" s="368"/>
      <c r="QLC198" s="368"/>
      <c r="QLD198" s="368"/>
      <c r="QLE198" s="368"/>
      <c r="QLF198" s="368"/>
      <c r="QLG198" s="368"/>
      <c r="QLH198" s="368"/>
      <c r="QLI198" s="368"/>
      <c r="QLJ198" s="368"/>
      <c r="QLK198" s="368"/>
      <c r="QLL198" s="368"/>
      <c r="QLM198" s="368"/>
      <c r="QLN198" s="368"/>
      <c r="QLO198" s="368"/>
      <c r="QLP198" s="368"/>
      <c r="QLQ198" s="368"/>
      <c r="QLR198" s="368"/>
      <c r="QLS198" s="368"/>
      <c r="QLT198" s="368"/>
      <c r="QLU198" s="368"/>
      <c r="QLV198" s="368"/>
      <c r="QLW198" s="368"/>
      <c r="QLX198" s="368"/>
      <c r="QLY198" s="368"/>
      <c r="QLZ198" s="368"/>
      <c r="QMA198" s="368"/>
      <c r="QMB198" s="368"/>
      <c r="QMC198" s="368"/>
      <c r="QMD198" s="368"/>
      <c r="QME198" s="368"/>
      <c r="QMF198" s="368"/>
      <c r="QMG198" s="368"/>
      <c r="QMH198" s="368"/>
      <c r="QMI198" s="368"/>
      <c r="QMJ198" s="368"/>
      <c r="QMK198" s="368"/>
      <c r="QML198" s="368"/>
      <c r="QMM198" s="368"/>
      <c r="QMN198" s="368"/>
      <c r="QMO198" s="368"/>
      <c r="QMP198" s="368"/>
      <c r="QMQ198" s="368"/>
      <c r="QMR198" s="368"/>
      <c r="QMS198" s="368"/>
      <c r="QMT198" s="368"/>
      <c r="QMU198" s="368"/>
      <c r="QMV198" s="368"/>
      <c r="QMW198" s="368"/>
      <c r="QMX198" s="368"/>
      <c r="QMY198" s="368"/>
      <c r="QMZ198" s="368"/>
      <c r="QNA198" s="368"/>
      <c r="QNB198" s="368"/>
      <c r="QNC198" s="368"/>
      <c r="QND198" s="368"/>
      <c r="QNE198" s="368"/>
      <c r="QNF198" s="368"/>
      <c r="QNG198" s="368"/>
      <c r="QNH198" s="368"/>
      <c r="QNI198" s="368"/>
      <c r="QNJ198" s="368"/>
      <c r="QNK198" s="368"/>
      <c r="QNL198" s="368"/>
      <c r="QNM198" s="368"/>
      <c r="QNN198" s="368"/>
      <c r="QNO198" s="368"/>
      <c r="QNP198" s="368"/>
      <c r="QNQ198" s="368"/>
      <c r="QNR198" s="368"/>
      <c r="QNS198" s="368"/>
      <c r="QNT198" s="368"/>
      <c r="QNU198" s="368"/>
      <c r="QNV198" s="368"/>
      <c r="QNW198" s="368"/>
      <c r="QNX198" s="368"/>
      <c r="QNY198" s="368"/>
      <c r="QNZ198" s="368"/>
      <c r="QOA198" s="368"/>
      <c r="QOB198" s="368"/>
      <c r="QOC198" s="368"/>
      <c r="QOD198" s="368"/>
      <c r="QOE198" s="368"/>
      <c r="QOF198" s="368"/>
      <c r="QOG198" s="368"/>
      <c r="QOH198" s="368"/>
      <c r="QOI198" s="368"/>
      <c r="QOJ198" s="368"/>
      <c r="QOK198" s="368"/>
      <c r="QOL198" s="368"/>
      <c r="QOM198" s="368"/>
      <c r="QON198" s="368"/>
      <c r="QOO198" s="368"/>
      <c r="QOP198" s="368"/>
      <c r="QOQ198" s="368"/>
      <c r="QOR198" s="368"/>
      <c r="QOS198" s="368"/>
      <c r="QOT198" s="368"/>
      <c r="QOU198" s="368"/>
      <c r="QOV198" s="368"/>
      <c r="QOW198" s="368"/>
      <c r="QOX198" s="368"/>
      <c r="QOY198" s="368"/>
      <c r="QOZ198" s="368"/>
      <c r="QPA198" s="368"/>
      <c r="QPB198" s="368"/>
      <c r="QPC198" s="368"/>
      <c r="QPD198" s="368"/>
      <c r="QPE198" s="368"/>
      <c r="QPF198" s="368"/>
      <c r="QPG198" s="368"/>
      <c r="QPH198" s="368"/>
      <c r="QPI198" s="368"/>
      <c r="QPJ198" s="368"/>
      <c r="QPK198" s="368"/>
      <c r="QPL198" s="368"/>
      <c r="QPM198" s="368"/>
      <c r="QPN198" s="368"/>
      <c r="QPO198" s="368"/>
      <c r="QPP198" s="368"/>
      <c r="QPQ198" s="368"/>
      <c r="QPR198" s="368"/>
      <c r="QPS198" s="368"/>
      <c r="QPT198" s="368"/>
      <c r="QPU198" s="368"/>
      <c r="QPV198" s="368"/>
      <c r="QPW198" s="368"/>
      <c r="QPX198" s="368"/>
      <c r="QPY198" s="368"/>
      <c r="QPZ198" s="368"/>
      <c r="QQA198" s="368"/>
      <c r="QQB198" s="368"/>
      <c r="QQC198" s="368"/>
      <c r="QQD198" s="368"/>
      <c r="QQE198" s="368"/>
      <c r="QQF198" s="368"/>
      <c r="QQG198" s="368"/>
      <c r="QQH198" s="368"/>
      <c r="QQI198" s="368"/>
      <c r="QQJ198" s="368"/>
      <c r="QQK198" s="368"/>
      <c r="QQL198" s="368"/>
      <c r="QQM198" s="368"/>
      <c r="QQN198" s="368"/>
      <c r="QQO198" s="368"/>
      <c r="QQP198" s="368"/>
      <c r="QQQ198" s="368"/>
      <c r="QQR198" s="368"/>
      <c r="QQS198" s="368"/>
      <c r="QQT198" s="368"/>
      <c r="QQU198" s="368"/>
      <c r="QQV198" s="368"/>
      <c r="QQW198" s="368"/>
      <c r="QQX198" s="368"/>
      <c r="QQY198" s="368"/>
      <c r="QQZ198" s="368"/>
      <c r="QRA198" s="368"/>
      <c r="QRB198" s="368"/>
      <c r="QRC198" s="368"/>
      <c r="QRD198" s="368"/>
      <c r="QRE198" s="368"/>
      <c r="QRF198" s="368"/>
      <c r="QRG198" s="368"/>
      <c r="QRH198" s="368"/>
      <c r="QRI198" s="368"/>
      <c r="QRJ198" s="368"/>
      <c r="QRK198" s="368"/>
      <c r="QRL198" s="368"/>
      <c r="QRM198" s="368"/>
      <c r="QRN198" s="368"/>
      <c r="QRO198" s="368"/>
      <c r="QRP198" s="368"/>
      <c r="QRQ198" s="368"/>
      <c r="QRR198" s="368"/>
      <c r="QRS198" s="368"/>
      <c r="QRT198" s="368"/>
      <c r="QRU198" s="368"/>
      <c r="QRV198" s="368"/>
      <c r="QRW198" s="368"/>
      <c r="QRX198" s="368"/>
      <c r="QRY198" s="368"/>
      <c r="QRZ198" s="368"/>
      <c r="QSA198" s="368"/>
      <c r="QSB198" s="368"/>
      <c r="QSC198" s="368"/>
      <c r="QSD198" s="368"/>
      <c r="QSE198" s="368"/>
      <c r="QSF198" s="368"/>
      <c r="QSG198" s="368"/>
      <c r="QSH198" s="368"/>
      <c r="QSI198" s="368"/>
      <c r="QSJ198" s="368"/>
      <c r="QSK198" s="368"/>
      <c r="QSL198" s="368"/>
      <c r="QSM198" s="368"/>
      <c r="QSN198" s="368"/>
      <c r="QSO198" s="368"/>
      <c r="QSP198" s="368"/>
      <c r="QSQ198" s="368"/>
      <c r="QSR198" s="368"/>
      <c r="QSS198" s="368"/>
      <c r="QST198" s="368"/>
      <c r="QSU198" s="368"/>
      <c r="QSV198" s="368"/>
      <c r="QSW198" s="368"/>
      <c r="QSX198" s="368"/>
      <c r="QSY198" s="368"/>
      <c r="QSZ198" s="368"/>
      <c r="QTA198" s="368"/>
      <c r="QTB198" s="368"/>
      <c r="QTC198" s="368"/>
      <c r="QTD198" s="368"/>
      <c r="QTE198" s="368"/>
      <c r="QTF198" s="368"/>
      <c r="QTG198" s="368"/>
      <c r="QTH198" s="368"/>
      <c r="QTI198" s="368"/>
      <c r="QTJ198" s="368"/>
      <c r="QTK198" s="368"/>
      <c r="QTL198" s="368"/>
      <c r="QTM198" s="368"/>
      <c r="QTN198" s="368"/>
      <c r="QTO198" s="368"/>
      <c r="QTP198" s="368"/>
      <c r="QTQ198" s="368"/>
      <c r="QTR198" s="368"/>
      <c r="QTS198" s="368"/>
      <c r="QTT198" s="368"/>
      <c r="QTU198" s="368"/>
      <c r="QTV198" s="368"/>
      <c r="QTW198" s="368"/>
      <c r="QTX198" s="368"/>
      <c r="QTY198" s="368"/>
      <c r="QTZ198" s="368"/>
      <c r="QUA198" s="368"/>
      <c r="QUB198" s="368"/>
      <c r="QUC198" s="368"/>
      <c r="QUD198" s="368"/>
      <c r="QUE198" s="368"/>
      <c r="QUF198" s="368"/>
      <c r="QUG198" s="368"/>
      <c r="QUH198" s="368"/>
      <c r="QUI198" s="368"/>
      <c r="QUJ198" s="368"/>
      <c r="QUK198" s="368"/>
      <c r="QUL198" s="368"/>
      <c r="QUM198" s="368"/>
      <c r="QUN198" s="368"/>
      <c r="QUO198" s="368"/>
      <c r="QUP198" s="368"/>
      <c r="QUQ198" s="368"/>
      <c r="QUR198" s="368"/>
      <c r="QUS198" s="368"/>
      <c r="QUT198" s="368"/>
      <c r="QUU198" s="368"/>
      <c r="QUV198" s="368"/>
      <c r="QUW198" s="368"/>
      <c r="QUX198" s="368"/>
      <c r="QUY198" s="368"/>
      <c r="QUZ198" s="368"/>
      <c r="QVA198" s="368"/>
      <c r="QVB198" s="368"/>
      <c r="QVC198" s="368"/>
      <c r="QVD198" s="368"/>
      <c r="QVE198" s="368"/>
      <c r="QVF198" s="368"/>
      <c r="QVG198" s="368"/>
      <c r="QVH198" s="368"/>
      <c r="QVI198" s="368"/>
      <c r="QVJ198" s="368"/>
      <c r="QVK198" s="368"/>
      <c r="QVL198" s="368"/>
      <c r="QVM198" s="368"/>
      <c r="QVN198" s="368"/>
      <c r="QVO198" s="368"/>
      <c r="QVP198" s="368"/>
      <c r="QVQ198" s="368"/>
      <c r="QVR198" s="368"/>
      <c r="QVS198" s="368"/>
      <c r="QVT198" s="368"/>
      <c r="QVU198" s="368"/>
      <c r="QVV198" s="368"/>
      <c r="QVW198" s="368"/>
      <c r="QVX198" s="368"/>
      <c r="QVY198" s="368"/>
      <c r="QVZ198" s="368"/>
      <c r="QWA198" s="368"/>
      <c r="QWB198" s="368"/>
      <c r="QWC198" s="368"/>
      <c r="QWD198" s="368"/>
      <c r="QWE198" s="368"/>
      <c r="QWF198" s="368"/>
      <c r="QWG198" s="368"/>
      <c r="QWH198" s="368"/>
      <c r="QWI198" s="368"/>
      <c r="QWJ198" s="368"/>
      <c r="QWK198" s="368"/>
      <c r="QWL198" s="368"/>
      <c r="QWM198" s="368"/>
      <c r="QWN198" s="368"/>
      <c r="QWO198" s="368"/>
      <c r="QWP198" s="368"/>
      <c r="QWQ198" s="368"/>
      <c r="QWR198" s="368"/>
      <c r="QWS198" s="368"/>
      <c r="QWT198" s="368"/>
      <c r="QWU198" s="368"/>
      <c r="QWV198" s="368"/>
      <c r="QWW198" s="368"/>
      <c r="QWX198" s="368"/>
      <c r="QWY198" s="368"/>
      <c r="QWZ198" s="368"/>
      <c r="QXA198" s="368"/>
      <c r="QXB198" s="368"/>
      <c r="QXC198" s="368"/>
      <c r="QXD198" s="368"/>
      <c r="QXE198" s="368"/>
      <c r="QXF198" s="368"/>
      <c r="QXG198" s="368"/>
      <c r="QXH198" s="368"/>
      <c r="QXI198" s="368"/>
      <c r="QXJ198" s="368"/>
      <c r="QXK198" s="368"/>
      <c r="QXL198" s="368"/>
      <c r="QXM198" s="368"/>
      <c r="QXN198" s="368"/>
      <c r="QXO198" s="368"/>
      <c r="QXP198" s="368"/>
      <c r="QXQ198" s="368"/>
      <c r="QXR198" s="368"/>
      <c r="QXS198" s="368"/>
      <c r="QXT198" s="368"/>
      <c r="QXU198" s="368"/>
      <c r="QXV198" s="368"/>
      <c r="QXW198" s="368"/>
      <c r="QXX198" s="368"/>
      <c r="QXY198" s="368"/>
      <c r="QXZ198" s="368"/>
      <c r="QYA198" s="368"/>
      <c r="QYB198" s="368"/>
      <c r="QYC198" s="368"/>
      <c r="QYD198" s="368"/>
      <c r="QYE198" s="368"/>
      <c r="QYF198" s="368"/>
      <c r="QYG198" s="368"/>
      <c r="QYH198" s="368"/>
      <c r="QYI198" s="368"/>
      <c r="QYJ198" s="368"/>
      <c r="QYK198" s="368"/>
      <c r="QYL198" s="368"/>
      <c r="QYM198" s="368"/>
      <c r="QYN198" s="368"/>
      <c r="QYO198" s="368"/>
      <c r="QYP198" s="368"/>
      <c r="QYQ198" s="368"/>
      <c r="QYR198" s="368"/>
      <c r="QYS198" s="368"/>
      <c r="QYT198" s="368"/>
      <c r="QYU198" s="368"/>
      <c r="QYV198" s="368"/>
      <c r="QYW198" s="368"/>
      <c r="QYX198" s="368"/>
      <c r="QYY198" s="368"/>
      <c r="QYZ198" s="368"/>
      <c r="QZA198" s="368"/>
      <c r="QZB198" s="368"/>
      <c r="QZC198" s="368"/>
      <c r="QZD198" s="368"/>
      <c r="QZE198" s="368"/>
      <c r="QZF198" s="368"/>
      <c r="QZG198" s="368"/>
      <c r="QZH198" s="368"/>
      <c r="QZI198" s="368"/>
      <c r="QZJ198" s="368"/>
      <c r="QZK198" s="368"/>
      <c r="QZL198" s="368"/>
      <c r="QZM198" s="368"/>
      <c r="QZN198" s="368"/>
      <c r="QZO198" s="368"/>
      <c r="QZP198" s="368"/>
      <c r="QZQ198" s="368"/>
      <c r="QZR198" s="368"/>
      <c r="QZS198" s="368"/>
      <c r="QZT198" s="368"/>
      <c r="QZU198" s="368"/>
      <c r="QZV198" s="368"/>
      <c r="QZW198" s="368"/>
      <c r="QZX198" s="368"/>
      <c r="QZY198" s="368"/>
      <c r="QZZ198" s="368"/>
      <c r="RAA198" s="368"/>
      <c r="RAB198" s="368"/>
      <c r="RAC198" s="368"/>
      <c r="RAD198" s="368"/>
      <c r="RAE198" s="368"/>
      <c r="RAF198" s="368"/>
      <c r="RAG198" s="368"/>
      <c r="RAH198" s="368"/>
      <c r="RAI198" s="368"/>
      <c r="RAJ198" s="368"/>
      <c r="RAK198" s="368"/>
      <c r="RAL198" s="368"/>
      <c r="RAM198" s="368"/>
      <c r="RAN198" s="368"/>
      <c r="RAO198" s="368"/>
      <c r="RAP198" s="368"/>
      <c r="RAQ198" s="368"/>
      <c r="RAR198" s="368"/>
      <c r="RAS198" s="368"/>
      <c r="RAT198" s="368"/>
      <c r="RAU198" s="368"/>
      <c r="RAV198" s="368"/>
      <c r="RAW198" s="368"/>
      <c r="RAX198" s="368"/>
      <c r="RAY198" s="368"/>
      <c r="RAZ198" s="368"/>
      <c r="RBA198" s="368"/>
      <c r="RBB198" s="368"/>
      <c r="RBC198" s="368"/>
      <c r="RBD198" s="368"/>
      <c r="RBE198" s="368"/>
      <c r="RBF198" s="368"/>
      <c r="RBG198" s="368"/>
      <c r="RBH198" s="368"/>
      <c r="RBI198" s="368"/>
      <c r="RBJ198" s="368"/>
      <c r="RBK198" s="368"/>
      <c r="RBL198" s="368"/>
      <c r="RBM198" s="368"/>
      <c r="RBN198" s="368"/>
      <c r="RBO198" s="368"/>
      <c r="RBP198" s="368"/>
      <c r="RBQ198" s="368"/>
      <c r="RBR198" s="368"/>
      <c r="RBS198" s="368"/>
      <c r="RBT198" s="368"/>
      <c r="RBU198" s="368"/>
      <c r="RBV198" s="368"/>
      <c r="RBW198" s="368"/>
      <c r="RBX198" s="368"/>
      <c r="RBY198" s="368"/>
      <c r="RBZ198" s="368"/>
      <c r="RCA198" s="368"/>
      <c r="RCB198" s="368"/>
      <c r="RCC198" s="368"/>
      <c r="RCD198" s="368"/>
      <c r="RCE198" s="368"/>
      <c r="RCF198" s="368"/>
      <c r="RCG198" s="368"/>
      <c r="RCH198" s="368"/>
      <c r="RCI198" s="368"/>
      <c r="RCJ198" s="368"/>
      <c r="RCK198" s="368"/>
      <c r="RCL198" s="368"/>
      <c r="RCM198" s="368"/>
      <c r="RCN198" s="368"/>
      <c r="RCO198" s="368"/>
      <c r="RCP198" s="368"/>
      <c r="RCQ198" s="368"/>
      <c r="RCR198" s="368"/>
      <c r="RCS198" s="368"/>
      <c r="RCT198" s="368"/>
      <c r="RCU198" s="368"/>
      <c r="RCV198" s="368"/>
      <c r="RCW198" s="368"/>
      <c r="RCX198" s="368"/>
      <c r="RCY198" s="368"/>
      <c r="RCZ198" s="368"/>
      <c r="RDA198" s="368"/>
      <c r="RDB198" s="368"/>
      <c r="RDC198" s="368"/>
      <c r="RDD198" s="368"/>
      <c r="RDE198" s="368"/>
      <c r="RDF198" s="368"/>
      <c r="RDG198" s="368"/>
      <c r="RDH198" s="368"/>
      <c r="RDI198" s="368"/>
      <c r="RDJ198" s="368"/>
      <c r="RDK198" s="368"/>
      <c r="RDL198" s="368"/>
      <c r="RDM198" s="368"/>
      <c r="RDN198" s="368"/>
      <c r="RDO198" s="368"/>
      <c r="RDP198" s="368"/>
      <c r="RDQ198" s="368"/>
      <c r="RDR198" s="368"/>
      <c r="RDS198" s="368"/>
      <c r="RDT198" s="368"/>
      <c r="RDU198" s="368"/>
      <c r="RDV198" s="368"/>
      <c r="RDW198" s="368"/>
      <c r="RDX198" s="368"/>
      <c r="RDY198" s="368"/>
      <c r="RDZ198" s="368"/>
      <c r="REA198" s="368"/>
      <c r="REB198" s="368"/>
      <c r="REC198" s="368"/>
      <c r="RED198" s="368"/>
      <c r="REE198" s="368"/>
      <c r="REF198" s="368"/>
      <c r="REG198" s="368"/>
      <c r="REH198" s="368"/>
      <c r="REI198" s="368"/>
      <c r="REJ198" s="368"/>
      <c r="REK198" s="368"/>
      <c r="REL198" s="368"/>
      <c r="REM198" s="368"/>
      <c r="REN198" s="368"/>
      <c r="REO198" s="368"/>
      <c r="REP198" s="368"/>
      <c r="REQ198" s="368"/>
      <c r="RER198" s="368"/>
      <c r="RES198" s="368"/>
      <c r="RET198" s="368"/>
      <c r="REU198" s="368"/>
      <c r="REV198" s="368"/>
      <c r="REW198" s="368"/>
      <c r="REX198" s="368"/>
      <c r="REY198" s="368"/>
      <c r="REZ198" s="368"/>
      <c r="RFA198" s="368"/>
      <c r="RFB198" s="368"/>
      <c r="RFC198" s="368"/>
      <c r="RFD198" s="368"/>
      <c r="RFE198" s="368"/>
      <c r="RFF198" s="368"/>
      <c r="RFG198" s="368"/>
      <c r="RFH198" s="368"/>
      <c r="RFI198" s="368"/>
      <c r="RFJ198" s="368"/>
      <c r="RFK198" s="368"/>
      <c r="RFL198" s="368"/>
      <c r="RFM198" s="368"/>
      <c r="RFN198" s="368"/>
      <c r="RFO198" s="368"/>
      <c r="RFP198" s="368"/>
      <c r="RFQ198" s="368"/>
      <c r="RFR198" s="368"/>
      <c r="RFS198" s="368"/>
      <c r="RFT198" s="368"/>
      <c r="RFU198" s="368"/>
      <c r="RFV198" s="368"/>
      <c r="RFW198" s="368"/>
      <c r="RFX198" s="368"/>
      <c r="RFY198" s="368"/>
      <c r="RFZ198" s="368"/>
      <c r="RGA198" s="368"/>
      <c r="RGB198" s="368"/>
      <c r="RGC198" s="368"/>
      <c r="RGD198" s="368"/>
      <c r="RGE198" s="368"/>
      <c r="RGF198" s="368"/>
      <c r="RGG198" s="368"/>
      <c r="RGH198" s="368"/>
      <c r="RGI198" s="368"/>
      <c r="RGJ198" s="368"/>
      <c r="RGK198" s="368"/>
      <c r="RGL198" s="368"/>
      <c r="RGM198" s="368"/>
      <c r="RGN198" s="368"/>
      <c r="RGO198" s="368"/>
      <c r="RGP198" s="368"/>
      <c r="RGQ198" s="368"/>
      <c r="RGR198" s="368"/>
      <c r="RGS198" s="368"/>
      <c r="RGT198" s="368"/>
      <c r="RGU198" s="368"/>
      <c r="RGV198" s="368"/>
      <c r="RGW198" s="368"/>
      <c r="RGX198" s="368"/>
      <c r="RGY198" s="368"/>
      <c r="RGZ198" s="368"/>
      <c r="RHA198" s="368"/>
      <c r="RHB198" s="368"/>
      <c r="RHC198" s="368"/>
      <c r="RHD198" s="368"/>
      <c r="RHE198" s="368"/>
      <c r="RHF198" s="368"/>
      <c r="RHG198" s="368"/>
      <c r="RHH198" s="368"/>
      <c r="RHI198" s="368"/>
      <c r="RHJ198" s="368"/>
      <c r="RHK198" s="368"/>
      <c r="RHL198" s="368"/>
      <c r="RHM198" s="368"/>
      <c r="RHN198" s="368"/>
      <c r="RHO198" s="368"/>
      <c r="RHP198" s="368"/>
      <c r="RHQ198" s="368"/>
      <c r="RHR198" s="368"/>
      <c r="RHS198" s="368"/>
      <c r="RHT198" s="368"/>
      <c r="RHU198" s="368"/>
      <c r="RHV198" s="368"/>
      <c r="RHW198" s="368"/>
      <c r="RHX198" s="368"/>
      <c r="RHY198" s="368"/>
      <c r="RHZ198" s="368"/>
      <c r="RIA198" s="368"/>
      <c r="RIB198" s="368"/>
      <c r="RIC198" s="368"/>
      <c r="RID198" s="368"/>
      <c r="RIE198" s="368"/>
      <c r="RIF198" s="368"/>
      <c r="RIG198" s="368"/>
      <c r="RIH198" s="368"/>
      <c r="RII198" s="368"/>
      <c r="RIJ198" s="368"/>
      <c r="RIK198" s="368"/>
      <c r="RIL198" s="368"/>
      <c r="RIM198" s="368"/>
      <c r="RIN198" s="368"/>
      <c r="RIO198" s="368"/>
      <c r="RIP198" s="368"/>
      <c r="RIQ198" s="368"/>
      <c r="RIR198" s="368"/>
      <c r="RIS198" s="368"/>
      <c r="RIT198" s="368"/>
      <c r="RIU198" s="368"/>
      <c r="RIV198" s="368"/>
      <c r="RIW198" s="368"/>
      <c r="RIX198" s="368"/>
      <c r="RIY198" s="368"/>
      <c r="RIZ198" s="368"/>
      <c r="RJA198" s="368"/>
      <c r="RJB198" s="368"/>
      <c r="RJC198" s="368"/>
      <c r="RJD198" s="368"/>
      <c r="RJE198" s="368"/>
      <c r="RJF198" s="368"/>
      <c r="RJG198" s="368"/>
      <c r="RJH198" s="368"/>
      <c r="RJI198" s="368"/>
      <c r="RJJ198" s="368"/>
      <c r="RJK198" s="368"/>
      <c r="RJL198" s="368"/>
      <c r="RJM198" s="368"/>
      <c r="RJN198" s="368"/>
      <c r="RJO198" s="368"/>
      <c r="RJP198" s="368"/>
      <c r="RJQ198" s="368"/>
      <c r="RJR198" s="368"/>
      <c r="RJS198" s="368"/>
      <c r="RJT198" s="368"/>
      <c r="RJU198" s="368"/>
      <c r="RJV198" s="368"/>
      <c r="RJW198" s="368"/>
      <c r="RJX198" s="368"/>
      <c r="RJY198" s="368"/>
      <c r="RJZ198" s="368"/>
      <c r="RKA198" s="368"/>
      <c r="RKB198" s="368"/>
      <c r="RKC198" s="368"/>
      <c r="RKD198" s="368"/>
      <c r="RKE198" s="368"/>
      <c r="RKF198" s="368"/>
      <c r="RKG198" s="368"/>
      <c r="RKH198" s="368"/>
      <c r="RKI198" s="368"/>
      <c r="RKJ198" s="368"/>
      <c r="RKK198" s="368"/>
      <c r="RKL198" s="368"/>
      <c r="RKM198" s="368"/>
      <c r="RKN198" s="368"/>
      <c r="RKO198" s="368"/>
      <c r="RKP198" s="368"/>
      <c r="RKQ198" s="368"/>
      <c r="RKR198" s="368"/>
      <c r="RKS198" s="368"/>
      <c r="RKT198" s="368"/>
      <c r="RKU198" s="368"/>
      <c r="RKV198" s="368"/>
      <c r="RKW198" s="368"/>
      <c r="RKX198" s="368"/>
      <c r="RKY198" s="368"/>
      <c r="RKZ198" s="368"/>
      <c r="RLA198" s="368"/>
      <c r="RLB198" s="368"/>
      <c r="RLC198" s="368"/>
      <c r="RLD198" s="368"/>
      <c r="RLE198" s="368"/>
      <c r="RLF198" s="368"/>
      <c r="RLG198" s="368"/>
      <c r="RLH198" s="368"/>
      <c r="RLI198" s="368"/>
      <c r="RLJ198" s="368"/>
      <c r="RLK198" s="368"/>
      <c r="RLL198" s="368"/>
      <c r="RLM198" s="368"/>
      <c r="RLN198" s="368"/>
      <c r="RLO198" s="368"/>
      <c r="RLP198" s="368"/>
      <c r="RLQ198" s="368"/>
      <c r="RLR198" s="368"/>
      <c r="RLS198" s="368"/>
      <c r="RLT198" s="368"/>
      <c r="RLU198" s="368"/>
      <c r="RLV198" s="368"/>
      <c r="RLW198" s="368"/>
      <c r="RLX198" s="368"/>
      <c r="RLY198" s="368"/>
      <c r="RLZ198" s="368"/>
      <c r="RMA198" s="368"/>
      <c r="RMB198" s="368"/>
      <c r="RMC198" s="368"/>
      <c r="RMD198" s="368"/>
      <c r="RME198" s="368"/>
      <c r="RMF198" s="368"/>
      <c r="RMG198" s="368"/>
      <c r="RMH198" s="368"/>
      <c r="RMI198" s="368"/>
      <c r="RMJ198" s="368"/>
      <c r="RMK198" s="368"/>
      <c r="RML198" s="368"/>
      <c r="RMM198" s="368"/>
      <c r="RMN198" s="368"/>
      <c r="RMO198" s="368"/>
      <c r="RMP198" s="368"/>
      <c r="RMQ198" s="368"/>
      <c r="RMR198" s="368"/>
      <c r="RMS198" s="368"/>
      <c r="RMT198" s="368"/>
      <c r="RMU198" s="368"/>
      <c r="RMV198" s="368"/>
      <c r="RMW198" s="368"/>
      <c r="RMX198" s="368"/>
      <c r="RMY198" s="368"/>
      <c r="RMZ198" s="368"/>
      <c r="RNA198" s="368"/>
      <c r="RNB198" s="368"/>
      <c r="RNC198" s="368"/>
      <c r="RND198" s="368"/>
      <c r="RNE198" s="368"/>
      <c r="RNF198" s="368"/>
      <c r="RNG198" s="368"/>
      <c r="RNH198" s="368"/>
      <c r="RNI198" s="368"/>
      <c r="RNJ198" s="368"/>
      <c r="RNK198" s="368"/>
      <c r="RNL198" s="368"/>
      <c r="RNM198" s="368"/>
      <c r="RNN198" s="368"/>
      <c r="RNO198" s="368"/>
      <c r="RNP198" s="368"/>
      <c r="RNQ198" s="368"/>
      <c r="RNR198" s="368"/>
      <c r="RNS198" s="368"/>
      <c r="RNT198" s="368"/>
      <c r="RNU198" s="368"/>
      <c r="RNV198" s="368"/>
      <c r="RNW198" s="368"/>
      <c r="RNX198" s="368"/>
      <c r="RNY198" s="368"/>
      <c r="RNZ198" s="368"/>
      <c r="ROA198" s="368"/>
      <c r="ROB198" s="368"/>
      <c r="ROC198" s="368"/>
      <c r="ROD198" s="368"/>
      <c r="ROE198" s="368"/>
      <c r="ROF198" s="368"/>
      <c r="ROG198" s="368"/>
      <c r="ROH198" s="368"/>
      <c r="ROI198" s="368"/>
      <c r="ROJ198" s="368"/>
      <c r="ROK198" s="368"/>
      <c r="ROL198" s="368"/>
      <c r="ROM198" s="368"/>
      <c r="RON198" s="368"/>
      <c r="ROO198" s="368"/>
      <c r="ROP198" s="368"/>
      <c r="ROQ198" s="368"/>
      <c r="ROR198" s="368"/>
      <c r="ROS198" s="368"/>
      <c r="ROT198" s="368"/>
      <c r="ROU198" s="368"/>
      <c r="ROV198" s="368"/>
      <c r="ROW198" s="368"/>
      <c r="ROX198" s="368"/>
      <c r="ROY198" s="368"/>
      <c r="ROZ198" s="368"/>
      <c r="RPA198" s="368"/>
      <c r="RPB198" s="368"/>
      <c r="RPC198" s="368"/>
      <c r="RPD198" s="368"/>
      <c r="RPE198" s="368"/>
      <c r="RPF198" s="368"/>
      <c r="RPG198" s="368"/>
      <c r="RPH198" s="368"/>
      <c r="RPI198" s="368"/>
      <c r="RPJ198" s="368"/>
      <c r="RPK198" s="368"/>
      <c r="RPL198" s="368"/>
      <c r="RPM198" s="368"/>
      <c r="RPN198" s="368"/>
      <c r="RPO198" s="368"/>
      <c r="RPP198" s="368"/>
      <c r="RPQ198" s="368"/>
      <c r="RPR198" s="368"/>
      <c r="RPS198" s="368"/>
      <c r="RPT198" s="368"/>
      <c r="RPU198" s="368"/>
      <c r="RPV198" s="368"/>
      <c r="RPW198" s="368"/>
      <c r="RPX198" s="368"/>
      <c r="RPY198" s="368"/>
      <c r="RPZ198" s="368"/>
      <c r="RQA198" s="368"/>
      <c r="RQB198" s="368"/>
      <c r="RQC198" s="368"/>
      <c r="RQD198" s="368"/>
      <c r="RQE198" s="368"/>
      <c r="RQF198" s="368"/>
      <c r="RQG198" s="368"/>
      <c r="RQH198" s="368"/>
      <c r="RQI198" s="368"/>
      <c r="RQJ198" s="368"/>
      <c r="RQK198" s="368"/>
      <c r="RQL198" s="368"/>
      <c r="RQM198" s="368"/>
      <c r="RQN198" s="368"/>
      <c r="RQO198" s="368"/>
      <c r="RQP198" s="368"/>
      <c r="RQQ198" s="368"/>
      <c r="RQR198" s="368"/>
      <c r="RQS198" s="368"/>
      <c r="RQT198" s="368"/>
      <c r="RQU198" s="368"/>
      <c r="RQV198" s="368"/>
      <c r="RQW198" s="368"/>
      <c r="RQX198" s="368"/>
      <c r="RQY198" s="368"/>
      <c r="RQZ198" s="368"/>
      <c r="RRA198" s="368"/>
      <c r="RRB198" s="368"/>
      <c r="RRC198" s="368"/>
      <c r="RRD198" s="368"/>
      <c r="RRE198" s="368"/>
      <c r="RRF198" s="368"/>
      <c r="RRG198" s="368"/>
      <c r="RRH198" s="368"/>
      <c r="RRI198" s="368"/>
      <c r="RRJ198" s="368"/>
      <c r="RRK198" s="368"/>
      <c r="RRL198" s="368"/>
      <c r="RRM198" s="368"/>
      <c r="RRN198" s="368"/>
      <c r="RRO198" s="368"/>
      <c r="RRP198" s="368"/>
      <c r="RRQ198" s="368"/>
      <c r="RRR198" s="368"/>
      <c r="RRS198" s="368"/>
      <c r="RRT198" s="368"/>
      <c r="RRU198" s="368"/>
      <c r="RRV198" s="368"/>
      <c r="RRW198" s="368"/>
      <c r="RRX198" s="368"/>
      <c r="RRY198" s="368"/>
      <c r="RRZ198" s="368"/>
      <c r="RSA198" s="368"/>
      <c r="RSB198" s="368"/>
      <c r="RSC198" s="368"/>
      <c r="RSD198" s="368"/>
      <c r="RSE198" s="368"/>
      <c r="RSF198" s="368"/>
      <c r="RSG198" s="368"/>
      <c r="RSH198" s="368"/>
      <c r="RSI198" s="368"/>
      <c r="RSJ198" s="368"/>
      <c r="RSK198" s="368"/>
      <c r="RSL198" s="368"/>
      <c r="RSM198" s="368"/>
      <c r="RSN198" s="368"/>
      <c r="RSO198" s="368"/>
      <c r="RSP198" s="368"/>
      <c r="RSQ198" s="368"/>
      <c r="RSR198" s="368"/>
      <c r="RSS198" s="368"/>
      <c r="RST198" s="368"/>
      <c r="RSU198" s="368"/>
      <c r="RSV198" s="368"/>
      <c r="RSW198" s="368"/>
      <c r="RSX198" s="368"/>
      <c r="RSY198" s="368"/>
      <c r="RSZ198" s="368"/>
      <c r="RTA198" s="368"/>
      <c r="RTB198" s="368"/>
      <c r="RTC198" s="368"/>
      <c r="RTD198" s="368"/>
      <c r="RTE198" s="368"/>
      <c r="RTF198" s="368"/>
      <c r="RTG198" s="368"/>
      <c r="RTH198" s="368"/>
      <c r="RTI198" s="368"/>
      <c r="RTJ198" s="368"/>
      <c r="RTK198" s="368"/>
      <c r="RTL198" s="368"/>
      <c r="RTM198" s="368"/>
      <c r="RTN198" s="368"/>
      <c r="RTO198" s="368"/>
      <c r="RTP198" s="368"/>
      <c r="RTQ198" s="368"/>
      <c r="RTR198" s="368"/>
      <c r="RTS198" s="368"/>
      <c r="RTT198" s="368"/>
      <c r="RTU198" s="368"/>
      <c r="RTV198" s="368"/>
      <c r="RTW198" s="368"/>
      <c r="RTX198" s="368"/>
      <c r="RTY198" s="368"/>
      <c r="RTZ198" s="368"/>
      <c r="RUA198" s="368"/>
      <c r="RUB198" s="368"/>
      <c r="RUC198" s="368"/>
      <c r="RUD198" s="368"/>
      <c r="RUE198" s="368"/>
      <c r="RUF198" s="368"/>
      <c r="RUG198" s="368"/>
      <c r="RUH198" s="368"/>
      <c r="RUI198" s="368"/>
      <c r="RUJ198" s="368"/>
      <c r="RUK198" s="368"/>
      <c r="RUL198" s="368"/>
      <c r="RUM198" s="368"/>
      <c r="RUN198" s="368"/>
      <c r="RUO198" s="368"/>
      <c r="RUP198" s="368"/>
      <c r="RUQ198" s="368"/>
      <c r="RUR198" s="368"/>
      <c r="RUS198" s="368"/>
      <c r="RUT198" s="368"/>
      <c r="RUU198" s="368"/>
      <c r="RUV198" s="368"/>
      <c r="RUW198" s="368"/>
      <c r="RUX198" s="368"/>
      <c r="RUY198" s="368"/>
      <c r="RUZ198" s="368"/>
      <c r="RVA198" s="368"/>
      <c r="RVB198" s="368"/>
      <c r="RVC198" s="368"/>
      <c r="RVD198" s="368"/>
      <c r="RVE198" s="368"/>
      <c r="RVF198" s="368"/>
      <c r="RVG198" s="368"/>
      <c r="RVH198" s="368"/>
      <c r="RVI198" s="368"/>
      <c r="RVJ198" s="368"/>
      <c r="RVK198" s="368"/>
      <c r="RVL198" s="368"/>
      <c r="RVM198" s="368"/>
      <c r="RVN198" s="368"/>
      <c r="RVO198" s="368"/>
      <c r="RVP198" s="368"/>
      <c r="RVQ198" s="368"/>
      <c r="RVR198" s="368"/>
      <c r="RVS198" s="368"/>
      <c r="RVT198" s="368"/>
      <c r="RVU198" s="368"/>
      <c r="RVV198" s="368"/>
      <c r="RVW198" s="368"/>
      <c r="RVX198" s="368"/>
      <c r="RVY198" s="368"/>
      <c r="RVZ198" s="368"/>
      <c r="RWA198" s="368"/>
      <c r="RWB198" s="368"/>
      <c r="RWC198" s="368"/>
      <c r="RWD198" s="368"/>
      <c r="RWE198" s="368"/>
      <c r="RWF198" s="368"/>
      <c r="RWG198" s="368"/>
      <c r="RWH198" s="368"/>
      <c r="RWI198" s="368"/>
      <c r="RWJ198" s="368"/>
      <c r="RWK198" s="368"/>
      <c r="RWL198" s="368"/>
      <c r="RWM198" s="368"/>
      <c r="RWN198" s="368"/>
      <c r="RWO198" s="368"/>
      <c r="RWP198" s="368"/>
      <c r="RWQ198" s="368"/>
      <c r="RWR198" s="368"/>
      <c r="RWS198" s="368"/>
      <c r="RWT198" s="368"/>
      <c r="RWU198" s="368"/>
      <c r="RWV198" s="368"/>
      <c r="RWW198" s="368"/>
      <c r="RWX198" s="368"/>
      <c r="RWY198" s="368"/>
      <c r="RWZ198" s="368"/>
      <c r="RXA198" s="368"/>
      <c r="RXB198" s="368"/>
      <c r="RXC198" s="368"/>
      <c r="RXD198" s="368"/>
      <c r="RXE198" s="368"/>
      <c r="RXF198" s="368"/>
      <c r="RXG198" s="368"/>
      <c r="RXH198" s="368"/>
      <c r="RXI198" s="368"/>
      <c r="RXJ198" s="368"/>
      <c r="RXK198" s="368"/>
      <c r="RXL198" s="368"/>
      <c r="RXM198" s="368"/>
      <c r="RXN198" s="368"/>
      <c r="RXO198" s="368"/>
      <c r="RXP198" s="368"/>
      <c r="RXQ198" s="368"/>
      <c r="RXR198" s="368"/>
      <c r="RXS198" s="368"/>
      <c r="RXT198" s="368"/>
      <c r="RXU198" s="368"/>
      <c r="RXV198" s="368"/>
      <c r="RXW198" s="368"/>
      <c r="RXX198" s="368"/>
      <c r="RXY198" s="368"/>
      <c r="RXZ198" s="368"/>
      <c r="RYA198" s="368"/>
      <c r="RYB198" s="368"/>
      <c r="RYC198" s="368"/>
      <c r="RYD198" s="368"/>
      <c r="RYE198" s="368"/>
      <c r="RYF198" s="368"/>
      <c r="RYG198" s="368"/>
      <c r="RYH198" s="368"/>
      <c r="RYI198" s="368"/>
      <c r="RYJ198" s="368"/>
      <c r="RYK198" s="368"/>
      <c r="RYL198" s="368"/>
      <c r="RYM198" s="368"/>
      <c r="RYN198" s="368"/>
      <c r="RYO198" s="368"/>
      <c r="RYP198" s="368"/>
      <c r="RYQ198" s="368"/>
      <c r="RYR198" s="368"/>
      <c r="RYS198" s="368"/>
      <c r="RYT198" s="368"/>
      <c r="RYU198" s="368"/>
      <c r="RYV198" s="368"/>
      <c r="RYW198" s="368"/>
      <c r="RYX198" s="368"/>
      <c r="RYY198" s="368"/>
      <c r="RYZ198" s="368"/>
      <c r="RZA198" s="368"/>
      <c r="RZB198" s="368"/>
      <c r="RZC198" s="368"/>
      <c r="RZD198" s="368"/>
      <c r="RZE198" s="368"/>
      <c r="RZF198" s="368"/>
      <c r="RZG198" s="368"/>
      <c r="RZH198" s="368"/>
      <c r="RZI198" s="368"/>
      <c r="RZJ198" s="368"/>
      <c r="RZK198" s="368"/>
      <c r="RZL198" s="368"/>
      <c r="RZM198" s="368"/>
      <c r="RZN198" s="368"/>
      <c r="RZO198" s="368"/>
      <c r="RZP198" s="368"/>
      <c r="RZQ198" s="368"/>
      <c r="RZR198" s="368"/>
      <c r="RZS198" s="368"/>
      <c r="RZT198" s="368"/>
      <c r="RZU198" s="368"/>
      <c r="RZV198" s="368"/>
      <c r="RZW198" s="368"/>
      <c r="RZX198" s="368"/>
      <c r="RZY198" s="368"/>
      <c r="RZZ198" s="368"/>
      <c r="SAA198" s="368"/>
      <c r="SAB198" s="368"/>
      <c r="SAC198" s="368"/>
      <c r="SAD198" s="368"/>
      <c r="SAE198" s="368"/>
      <c r="SAF198" s="368"/>
      <c r="SAG198" s="368"/>
      <c r="SAH198" s="368"/>
      <c r="SAI198" s="368"/>
      <c r="SAJ198" s="368"/>
      <c r="SAK198" s="368"/>
      <c r="SAL198" s="368"/>
      <c r="SAM198" s="368"/>
      <c r="SAN198" s="368"/>
      <c r="SAO198" s="368"/>
      <c r="SAP198" s="368"/>
      <c r="SAQ198" s="368"/>
      <c r="SAR198" s="368"/>
      <c r="SAS198" s="368"/>
      <c r="SAT198" s="368"/>
      <c r="SAU198" s="368"/>
      <c r="SAV198" s="368"/>
      <c r="SAW198" s="368"/>
      <c r="SAX198" s="368"/>
      <c r="SAY198" s="368"/>
      <c r="SAZ198" s="368"/>
      <c r="SBA198" s="368"/>
      <c r="SBB198" s="368"/>
      <c r="SBC198" s="368"/>
      <c r="SBD198" s="368"/>
      <c r="SBE198" s="368"/>
      <c r="SBF198" s="368"/>
      <c r="SBG198" s="368"/>
      <c r="SBH198" s="368"/>
      <c r="SBI198" s="368"/>
      <c r="SBJ198" s="368"/>
      <c r="SBK198" s="368"/>
      <c r="SBL198" s="368"/>
      <c r="SBM198" s="368"/>
      <c r="SBN198" s="368"/>
      <c r="SBO198" s="368"/>
      <c r="SBP198" s="368"/>
      <c r="SBQ198" s="368"/>
      <c r="SBR198" s="368"/>
      <c r="SBS198" s="368"/>
      <c r="SBT198" s="368"/>
      <c r="SBU198" s="368"/>
      <c r="SBV198" s="368"/>
      <c r="SBW198" s="368"/>
      <c r="SBX198" s="368"/>
      <c r="SBY198" s="368"/>
      <c r="SBZ198" s="368"/>
      <c r="SCA198" s="368"/>
      <c r="SCB198" s="368"/>
      <c r="SCC198" s="368"/>
      <c r="SCD198" s="368"/>
      <c r="SCE198" s="368"/>
      <c r="SCF198" s="368"/>
      <c r="SCG198" s="368"/>
      <c r="SCH198" s="368"/>
      <c r="SCI198" s="368"/>
      <c r="SCJ198" s="368"/>
      <c r="SCK198" s="368"/>
      <c r="SCL198" s="368"/>
      <c r="SCM198" s="368"/>
      <c r="SCN198" s="368"/>
      <c r="SCO198" s="368"/>
      <c r="SCP198" s="368"/>
      <c r="SCQ198" s="368"/>
      <c r="SCR198" s="368"/>
      <c r="SCS198" s="368"/>
      <c r="SCT198" s="368"/>
      <c r="SCU198" s="368"/>
      <c r="SCV198" s="368"/>
      <c r="SCW198" s="368"/>
      <c r="SCX198" s="368"/>
      <c r="SCY198" s="368"/>
      <c r="SCZ198" s="368"/>
      <c r="SDA198" s="368"/>
      <c r="SDB198" s="368"/>
      <c r="SDC198" s="368"/>
      <c r="SDD198" s="368"/>
      <c r="SDE198" s="368"/>
      <c r="SDF198" s="368"/>
      <c r="SDG198" s="368"/>
      <c r="SDH198" s="368"/>
      <c r="SDI198" s="368"/>
      <c r="SDJ198" s="368"/>
      <c r="SDK198" s="368"/>
      <c r="SDL198" s="368"/>
      <c r="SDM198" s="368"/>
      <c r="SDN198" s="368"/>
      <c r="SDO198" s="368"/>
      <c r="SDP198" s="368"/>
      <c r="SDQ198" s="368"/>
      <c r="SDR198" s="368"/>
      <c r="SDS198" s="368"/>
      <c r="SDT198" s="368"/>
      <c r="SDU198" s="368"/>
      <c r="SDV198" s="368"/>
      <c r="SDW198" s="368"/>
      <c r="SDX198" s="368"/>
      <c r="SDY198" s="368"/>
      <c r="SDZ198" s="368"/>
      <c r="SEA198" s="368"/>
      <c r="SEB198" s="368"/>
      <c r="SEC198" s="368"/>
      <c r="SED198" s="368"/>
      <c r="SEE198" s="368"/>
      <c r="SEF198" s="368"/>
      <c r="SEG198" s="368"/>
      <c r="SEH198" s="368"/>
      <c r="SEI198" s="368"/>
      <c r="SEJ198" s="368"/>
      <c r="SEK198" s="368"/>
      <c r="SEL198" s="368"/>
      <c r="SEM198" s="368"/>
      <c r="SEN198" s="368"/>
      <c r="SEO198" s="368"/>
      <c r="SEP198" s="368"/>
      <c r="SEQ198" s="368"/>
      <c r="SER198" s="368"/>
      <c r="SES198" s="368"/>
      <c r="SET198" s="368"/>
      <c r="SEU198" s="368"/>
      <c r="SEV198" s="368"/>
      <c r="SEW198" s="368"/>
      <c r="SEX198" s="368"/>
      <c r="SEY198" s="368"/>
      <c r="SEZ198" s="368"/>
      <c r="SFA198" s="368"/>
      <c r="SFB198" s="368"/>
      <c r="SFC198" s="368"/>
      <c r="SFD198" s="368"/>
      <c r="SFE198" s="368"/>
      <c r="SFF198" s="368"/>
      <c r="SFG198" s="368"/>
      <c r="SFH198" s="368"/>
      <c r="SFI198" s="368"/>
      <c r="SFJ198" s="368"/>
      <c r="SFK198" s="368"/>
      <c r="SFL198" s="368"/>
      <c r="SFM198" s="368"/>
      <c r="SFN198" s="368"/>
      <c r="SFO198" s="368"/>
      <c r="SFP198" s="368"/>
      <c r="SFQ198" s="368"/>
      <c r="SFR198" s="368"/>
      <c r="SFS198" s="368"/>
      <c r="SFT198" s="368"/>
      <c r="SFU198" s="368"/>
      <c r="SFV198" s="368"/>
      <c r="SFW198" s="368"/>
      <c r="SFX198" s="368"/>
      <c r="SFY198" s="368"/>
      <c r="SFZ198" s="368"/>
      <c r="SGA198" s="368"/>
      <c r="SGB198" s="368"/>
      <c r="SGC198" s="368"/>
      <c r="SGD198" s="368"/>
      <c r="SGE198" s="368"/>
      <c r="SGF198" s="368"/>
      <c r="SGG198" s="368"/>
      <c r="SGH198" s="368"/>
      <c r="SGI198" s="368"/>
      <c r="SGJ198" s="368"/>
      <c r="SGK198" s="368"/>
      <c r="SGL198" s="368"/>
      <c r="SGM198" s="368"/>
      <c r="SGN198" s="368"/>
      <c r="SGO198" s="368"/>
      <c r="SGP198" s="368"/>
      <c r="SGQ198" s="368"/>
      <c r="SGR198" s="368"/>
      <c r="SGS198" s="368"/>
      <c r="SGT198" s="368"/>
      <c r="SGU198" s="368"/>
      <c r="SGV198" s="368"/>
      <c r="SGW198" s="368"/>
      <c r="SGX198" s="368"/>
      <c r="SGY198" s="368"/>
      <c r="SGZ198" s="368"/>
      <c r="SHA198" s="368"/>
      <c r="SHB198" s="368"/>
      <c r="SHC198" s="368"/>
      <c r="SHD198" s="368"/>
      <c r="SHE198" s="368"/>
      <c r="SHF198" s="368"/>
      <c r="SHG198" s="368"/>
      <c r="SHH198" s="368"/>
      <c r="SHI198" s="368"/>
      <c r="SHJ198" s="368"/>
      <c r="SHK198" s="368"/>
      <c r="SHL198" s="368"/>
      <c r="SHM198" s="368"/>
      <c r="SHN198" s="368"/>
      <c r="SHO198" s="368"/>
      <c r="SHP198" s="368"/>
      <c r="SHQ198" s="368"/>
      <c r="SHR198" s="368"/>
      <c r="SHS198" s="368"/>
      <c r="SHT198" s="368"/>
      <c r="SHU198" s="368"/>
      <c r="SHV198" s="368"/>
      <c r="SHW198" s="368"/>
      <c r="SHX198" s="368"/>
      <c r="SHY198" s="368"/>
      <c r="SHZ198" s="368"/>
      <c r="SIA198" s="368"/>
      <c r="SIB198" s="368"/>
      <c r="SIC198" s="368"/>
      <c r="SID198" s="368"/>
      <c r="SIE198" s="368"/>
      <c r="SIF198" s="368"/>
      <c r="SIG198" s="368"/>
      <c r="SIH198" s="368"/>
      <c r="SII198" s="368"/>
      <c r="SIJ198" s="368"/>
      <c r="SIK198" s="368"/>
      <c r="SIL198" s="368"/>
      <c r="SIM198" s="368"/>
      <c r="SIN198" s="368"/>
      <c r="SIO198" s="368"/>
      <c r="SIP198" s="368"/>
      <c r="SIQ198" s="368"/>
      <c r="SIR198" s="368"/>
      <c r="SIS198" s="368"/>
      <c r="SIT198" s="368"/>
      <c r="SIU198" s="368"/>
      <c r="SIV198" s="368"/>
      <c r="SIW198" s="368"/>
      <c r="SIX198" s="368"/>
      <c r="SIY198" s="368"/>
      <c r="SIZ198" s="368"/>
      <c r="SJA198" s="368"/>
      <c r="SJB198" s="368"/>
      <c r="SJC198" s="368"/>
      <c r="SJD198" s="368"/>
      <c r="SJE198" s="368"/>
      <c r="SJF198" s="368"/>
      <c r="SJG198" s="368"/>
      <c r="SJH198" s="368"/>
      <c r="SJI198" s="368"/>
      <c r="SJJ198" s="368"/>
      <c r="SJK198" s="368"/>
      <c r="SJL198" s="368"/>
      <c r="SJM198" s="368"/>
      <c r="SJN198" s="368"/>
      <c r="SJO198" s="368"/>
      <c r="SJP198" s="368"/>
      <c r="SJQ198" s="368"/>
      <c r="SJR198" s="368"/>
      <c r="SJS198" s="368"/>
      <c r="SJT198" s="368"/>
      <c r="SJU198" s="368"/>
      <c r="SJV198" s="368"/>
      <c r="SJW198" s="368"/>
      <c r="SJX198" s="368"/>
      <c r="SJY198" s="368"/>
      <c r="SJZ198" s="368"/>
      <c r="SKA198" s="368"/>
      <c r="SKB198" s="368"/>
      <c r="SKC198" s="368"/>
      <c r="SKD198" s="368"/>
      <c r="SKE198" s="368"/>
      <c r="SKF198" s="368"/>
      <c r="SKG198" s="368"/>
      <c r="SKH198" s="368"/>
      <c r="SKI198" s="368"/>
      <c r="SKJ198" s="368"/>
      <c r="SKK198" s="368"/>
      <c r="SKL198" s="368"/>
      <c r="SKM198" s="368"/>
      <c r="SKN198" s="368"/>
      <c r="SKO198" s="368"/>
      <c r="SKP198" s="368"/>
      <c r="SKQ198" s="368"/>
      <c r="SKR198" s="368"/>
      <c r="SKS198" s="368"/>
      <c r="SKT198" s="368"/>
      <c r="SKU198" s="368"/>
      <c r="SKV198" s="368"/>
      <c r="SKW198" s="368"/>
      <c r="SKX198" s="368"/>
      <c r="SKY198" s="368"/>
      <c r="SKZ198" s="368"/>
      <c r="SLA198" s="368"/>
      <c r="SLB198" s="368"/>
      <c r="SLC198" s="368"/>
      <c r="SLD198" s="368"/>
      <c r="SLE198" s="368"/>
      <c r="SLF198" s="368"/>
      <c r="SLG198" s="368"/>
      <c r="SLH198" s="368"/>
      <c r="SLI198" s="368"/>
      <c r="SLJ198" s="368"/>
      <c r="SLK198" s="368"/>
      <c r="SLL198" s="368"/>
      <c r="SLM198" s="368"/>
      <c r="SLN198" s="368"/>
      <c r="SLO198" s="368"/>
      <c r="SLP198" s="368"/>
      <c r="SLQ198" s="368"/>
      <c r="SLR198" s="368"/>
      <c r="SLS198" s="368"/>
      <c r="SLT198" s="368"/>
      <c r="SLU198" s="368"/>
      <c r="SLV198" s="368"/>
      <c r="SLW198" s="368"/>
      <c r="SLX198" s="368"/>
      <c r="SLY198" s="368"/>
      <c r="SLZ198" s="368"/>
      <c r="SMA198" s="368"/>
      <c r="SMB198" s="368"/>
      <c r="SMC198" s="368"/>
      <c r="SMD198" s="368"/>
      <c r="SME198" s="368"/>
      <c r="SMF198" s="368"/>
      <c r="SMG198" s="368"/>
      <c r="SMH198" s="368"/>
      <c r="SMI198" s="368"/>
      <c r="SMJ198" s="368"/>
      <c r="SMK198" s="368"/>
      <c r="SML198" s="368"/>
      <c r="SMM198" s="368"/>
      <c r="SMN198" s="368"/>
      <c r="SMO198" s="368"/>
      <c r="SMP198" s="368"/>
      <c r="SMQ198" s="368"/>
      <c r="SMR198" s="368"/>
      <c r="SMS198" s="368"/>
      <c r="SMT198" s="368"/>
      <c r="SMU198" s="368"/>
      <c r="SMV198" s="368"/>
      <c r="SMW198" s="368"/>
      <c r="SMX198" s="368"/>
      <c r="SMY198" s="368"/>
      <c r="SMZ198" s="368"/>
      <c r="SNA198" s="368"/>
      <c r="SNB198" s="368"/>
      <c r="SNC198" s="368"/>
      <c r="SND198" s="368"/>
      <c r="SNE198" s="368"/>
      <c r="SNF198" s="368"/>
      <c r="SNG198" s="368"/>
      <c r="SNH198" s="368"/>
      <c r="SNI198" s="368"/>
      <c r="SNJ198" s="368"/>
      <c r="SNK198" s="368"/>
      <c r="SNL198" s="368"/>
      <c r="SNM198" s="368"/>
      <c r="SNN198" s="368"/>
      <c r="SNO198" s="368"/>
      <c r="SNP198" s="368"/>
      <c r="SNQ198" s="368"/>
      <c r="SNR198" s="368"/>
      <c r="SNS198" s="368"/>
      <c r="SNT198" s="368"/>
      <c r="SNU198" s="368"/>
      <c r="SNV198" s="368"/>
      <c r="SNW198" s="368"/>
      <c r="SNX198" s="368"/>
      <c r="SNY198" s="368"/>
      <c r="SNZ198" s="368"/>
      <c r="SOA198" s="368"/>
      <c r="SOB198" s="368"/>
      <c r="SOC198" s="368"/>
      <c r="SOD198" s="368"/>
      <c r="SOE198" s="368"/>
      <c r="SOF198" s="368"/>
      <c r="SOG198" s="368"/>
      <c r="SOH198" s="368"/>
      <c r="SOI198" s="368"/>
      <c r="SOJ198" s="368"/>
      <c r="SOK198" s="368"/>
      <c r="SOL198" s="368"/>
      <c r="SOM198" s="368"/>
      <c r="SON198" s="368"/>
      <c r="SOO198" s="368"/>
      <c r="SOP198" s="368"/>
      <c r="SOQ198" s="368"/>
      <c r="SOR198" s="368"/>
      <c r="SOS198" s="368"/>
      <c r="SOT198" s="368"/>
      <c r="SOU198" s="368"/>
      <c r="SOV198" s="368"/>
      <c r="SOW198" s="368"/>
      <c r="SOX198" s="368"/>
      <c r="SOY198" s="368"/>
      <c r="SOZ198" s="368"/>
      <c r="SPA198" s="368"/>
      <c r="SPB198" s="368"/>
      <c r="SPC198" s="368"/>
      <c r="SPD198" s="368"/>
      <c r="SPE198" s="368"/>
      <c r="SPF198" s="368"/>
      <c r="SPG198" s="368"/>
      <c r="SPH198" s="368"/>
      <c r="SPI198" s="368"/>
      <c r="SPJ198" s="368"/>
      <c r="SPK198" s="368"/>
      <c r="SPL198" s="368"/>
      <c r="SPM198" s="368"/>
      <c r="SPN198" s="368"/>
      <c r="SPO198" s="368"/>
      <c r="SPP198" s="368"/>
      <c r="SPQ198" s="368"/>
      <c r="SPR198" s="368"/>
      <c r="SPS198" s="368"/>
      <c r="SPT198" s="368"/>
      <c r="SPU198" s="368"/>
      <c r="SPV198" s="368"/>
      <c r="SPW198" s="368"/>
      <c r="SPX198" s="368"/>
      <c r="SPY198" s="368"/>
      <c r="SPZ198" s="368"/>
      <c r="SQA198" s="368"/>
      <c r="SQB198" s="368"/>
      <c r="SQC198" s="368"/>
      <c r="SQD198" s="368"/>
      <c r="SQE198" s="368"/>
      <c r="SQF198" s="368"/>
      <c r="SQG198" s="368"/>
      <c r="SQH198" s="368"/>
      <c r="SQI198" s="368"/>
      <c r="SQJ198" s="368"/>
      <c r="SQK198" s="368"/>
      <c r="SQL198" s="368"/>
      <c r="SQM198" s="368"/>
      <c r="SQN198" s="368"/>
      <c r="SQO198" s="368"/>
      <c r="SQP198" s="368"/>
      <c r="SQQ198" s="368"/>
      <c r="SQR198" s="368"/>
      <c r="SQS198" s="368"/>
      <c r="SQT198" s="368"/>
      <c r="SQU198" s="368"/>
      <c r="SQV198" s="368"/>
      <c r="SQW198" s="368"/>
      <c r="SQX198" s="368"/>
      <c r="SQY198" s="368"/>
      <c r="SQZ198" s="368"/>
      <c r="SRA198" s="368"/>
      <c r="SRB198" s="368"/>
      <c r="SRC198" s="368"/>
      <c r="SRD198" s="368"/>
      <c r="SRE198" s="368"/>
      <c r="SRF198" s="368"/>
      <c r="SRG198" s="368"/>
      <c r="SRH198" s="368"/>
      <c r="SRI198" s="368"/>
      <c r="SRJ198" s="368"/>
      <c r="SRK198" s="368"/>
      <c r="SRL198" s="368"/>
      <c r="SRM198" s="368"/>
      <c r="SRN198" s="368"/>
      <c r="SRO198" s="368"/>
      <c r="SRP198" s="368"/>
      <c r="SRQ198" s="368"/>
      <c r="SRR198" s="368"/>
      <c r="SRS198" s="368"/>
      <c r="SRT198" s="368"/>
      <c r="SRU198" s="368"/>
      <c r="SRV198" s="368"/>
      <c r="SRW198" s="368"/>
      <c r="SRX198" s="368"/>
      <c r="SRY198" s="368"/>
      <c r="SRZ198" s="368"/>
      <c r="SSA198" s="368"/>
      <c r="SSB198" s="368"/>
      <c r="SSC198" s="368"/>
      <c r="SSD198" s="368"/>
      <c r="SSE198" s="368"/>
      <c r="SSF198" s="368"/>
      <c r="SSG198" s="368"/>
      <c r="SSH198" s="368"/>
      <c r="SSI198" s="368"/>
      <c r="SSJ198" s="368"/>
      <c r="SSK198" s="368"/>
      <c r="SSL198" s="368"/>
      <c r="SSM198" s="368"/>
      <c r="SSN198" s="368"/>
      <c r="SSO198" s="368"/>
      <c r="SSP198" s="368"/>
      <c r="SSQ198" s="368"/>
      <c r="SSR198" s="368"/>
      <c r="SSS198" s="368"/>
      <c r="SST198" s="368"/>
      <c r="SSU198" s="368"/>
      <c r="SSV198" s="368"/>
      <c r="SSW198" s="368"/>
      <c r="SSX198" s="368"/>
      <c r="SSY198" s="368"/>
      <c r="SSZ198" s="368"/>
      <c r="STA198" s="368"/>
      <c r="STB198" s="368"/>
      <c r="STC198" s="368"/>
      <c r="STD198" s="368"/>
      <c r="STE198" s="368"/>
      <c r="STF198" s="368"/>
      <c r="STG198" s="368"/>
      <c r="STH198" s="368"/>
      <c r="STI198" s="368"/>
      <c r="STJ198" s="368"/>
      <c r="STK198" s="368"/>
      <c r="STL198" s="368"/>
      <c r="STM198" s="368"/>
      <c r="STN198" s="368"/>
      <c r="STO198" s="368"/>
      <c r="STP198" s="368"/>
      <c r="STQ198" s="368"/>
      <c r="STR198" s="368"/>
      <c r="STS198" s="368"/>
      <c r="STT198" s="368"/>
      <c r="STU198" s="368"/>
      <c r="STV198" s="368"/>
      <c r="STW198" s="368"/>
      <c r="STX198" s="368"/>
      <c r="STY198" s="368"/>
      <c r="STZ198" s="368"/>
      <c r="SUA198" s="368"/>
      <c r="SUB198" s="368"/>
      <c r="SUC198" s="368"/>
      <c r="SUD198" s="368"/>
      <c r="SUE198" s="368"/>
      <c r="SUF198" s="368"/>
      <c r="SUG198" s="368"/>
      <c r="SUH198" s="368"/>
      <c r="SUI198" s="368"/>
      <c r="SUJ198" s="368"/>
      <c r="SUK198" s="368"/>
      <c r="SUL198" s="368"/>
      <c r="SUM198" s="368"/>
      <c r="SUN198" s="368"/>
      <c r="SUO198" s="368"/>
      <c r="SUP198" s="368"/>
      <c r="SUQ198" s="368"/>
      <c r="SUR198" s="368"/>
      <c r="SUS198" s="368"/>
      <c r="SUT198" s="368"/>
      <c r="SUU198" s="368"/>
      <c r="SUV198" s="368"/>
      <c r="SUW198" s="368"/>
      <c r="SUX198" s="368"/>
      <c r="SUY198" s="368"/>
      <c r="SUZ198" s="368"/>
      <c r="SVA198" s="368"/>
      <c r="SVB198" s="368"/>
      <c r="SVC198" s="368"/>
      <c r="SVD198" s="368"/>
      <c r="SVE198" s="368"/>
      <c r="SVF198" s="368"/>
      <c r="SVG198" s="368"/>
      <c r="SVH198" s="368"/>
      <c r="SVI198" s="368"/>
      <c r="SVJ198" s="368"/>
      <c r="SVK198" s="368"/>
      <c r="SVL198" s="368"/>
      <c r="SVM198" s="368"/>
      <c r="SVN198" s="368"/>
      <c r="SVO198" s="368"/>
      <c r="SVP198" s="368"/>
      <c r="SVQ198" s="368"/>
      <c r="SVR198" s="368"/>
      <c r="SVS198" s="368"/>
      <c r="SVT198" s="368"/>
      <c r="SVU198" s="368"/>
      <c r="SVV198" s="368"/>
      <c r="SVW198" s="368"/>
      <c r="SVX198" s="368"/>
      <c r="SVY198" s="368"/>
      <c r="SVZ198" s="368"/>
      <c r="SWA198" s="368"/>
      <c r="SWB198" s="368"/>
      <c r="SWC198" s="368"/>
      <c r="SWD198" s="368"/>
      <c r="SWE198" s="368"/>
      <c r="SWF198" s="368"/>
      <c r="SWG198" s="368"/>
      <c r="SWH198" s="368"/>
      <c r="SWI198" s="368"/>
      <c r="SWJ198" s="368"/>
      <c r="SWK198" s="368"/>
      <c r="SWL198" s="368"/>
      <c r="SWM198" s="368"/>
      <c r="SWN198" s="368"/>
      <c r="SWO198" s="368"/>
      <c r="SWP198" s="368"/>
      <c r="SWQ198" s="368"/>
      <c r="SWR198" s="368"/>
      <c r="SWS198" s="368"/>
      <c r="SWT198" s="368"/>
      <c r="SWU198" s="368"/>
      <c r="SWV198" s="368"/>
      <c r="SWW198" s="368"/>
      <c r="SWX198" s="368"/>
      <c r="SWY198" s="368"/>
      <c r="SWZ198" s="368"/>
      <c r="SXA198" s="368"/>
      <c r="SXB198" s="368"/>
      <c r="SXC198" s="368"/>
      <c r="SXD198" s="368"/>
      <c r="SXE198" s="368"/>
      <c r="SXF198" s="368"/>
      <c r="SXG198" s="368"/>
      <c r="SXH198" s="368"/>
      <c r="SXI198" s="368"/>
      <c r="SXJ198" s="368"/>
      <c r="SXK198" s="368"/>
      <c r="SXL198" s="368"/>
      <c r="SXM198" s="368"/>
      <c r="SXN198" s="368"/>
      <c r="SXO198" s="368"/>
      <c r="SXP198" s="368"/>
      <c r="SXQ198" s="368"/>
      <c r="SXR198" s="368"/>
      <c r="SXS198" s="368"/>
      <c r="SXT198" s="368"/>
      <c r="SXU198" s="368"/>
      <c r="SXV198" s="368"/>
      <c r="SXW198" s="368"/>
      <c r="SXX198" s="368"/>
      <c r="SXY198" s="368"/>
      <c r="SXZ198" s="368"/>
      <c r="SYA198" s="368"/>
      <c r="SYB198" s="368"/>
      <c r="SYC198" s="368"/>
      <c r="SYD198" s="368"/>
      <c r="SYE198" s="368"/>
      <c r="SYF198" s="368"/>
      <c r="SYG198" s="368"/>
      <c r="SYH198" s="368"/>
      <c r="SYI198" s="368"/>
      <c r="SYJ198" s="368"/>
      <c r="SYK198" s="368"/>
      <c r="SYL198" s="368"/>
      <c r="SYM198" s="368"/>
      <c r="SYN198" s="368"/>
      <c r="SYO198" s="368"/>
      <c r="SYP198" s="368"/>
      <c r="SYQ198" s="368"/>
      <c r="SYR198" s="368"/>
      <c r="SYS198" s="368"/>
      <c r="SYT198" s="368"/>
      <c r="SYU198" s="368"/>
      <c r="SYV198" s="368"/>
      <c r="SYW198" s="368"/>
      <c r="SYX198" s="368"/>
      <c r="SYY198" s="368"/>
      <c r="SYZ198" s="368"/>
      <c r="SZA198" s="368"/>
      <c r="SZB198" s="368"/>
      <c r="SZC198" s="368"/>
      <c r="SZD198" s="368"/>
      <c r="SZE198" s="368"/>
      <c r="SZF198" s="368"/>
      <c r="SZG198" s="368"/>
      <c r="SZH198" s="368"/>
      <c r="SZI198" s="368"/>
      <c r="SZJ198" s="368"/>
      <c r="SZK198" s="368"/>
      <c r="SZL198" s="368"/>
      <c r="SZM198" s="368"/>
      <c r="SZN198" s="368"/>
      <c r="SZO198" s="368"/>
      <c r="SZP198" s="368"/>
      <c r="SZQ198" s="368"/>
      <c r="SZR198" s="368"/>
      <c r="SZS198" s="368"/>
      <c r="SZT198" s="368"/>
      <c r="SZU198" s="368"/>
      <c r="SZV198" s="368"/>
      <c r="SZW198" s="368"/>
      <c r="SZX198" s="368"/>
      <c r="SZY198" s="368"/>
      <c r="SZZ198" s="368"/>
      <c r="TAA198" s="368"/>
      <c r="TAB198" s="368"/>
      <c r="TAC198" s="368"/>
      <c r="TAD198" s="368"/>
      <c r="TAE198" s="368"/>
      <c r="TAF198" s="368"/>
      <c r="TAG198" s="368"/>
      <c r="TAH198" s="368"/>
      <c r="TAI198" s="368"/>
      <c r="TAJ198" s="368"/>
      <c r="TAK198" s="368"/>
      <c r="TAL198" s="368"/>
      <c r="TAM198" s="368"/>
      <c r="TAN198" s="368"/>
      <c r="TAO198" s="368"/>
      <c r="TAP198" s="368"/>
      <c r="TAQ198" s="368"/>
      <c r="TAR198" s="368"/>
      <c r="TAS198" s="368"/>
      <c r="TAT198" s="368"/>
      <c r="TAU198" s="368"/>
      <c r="TAV198" s="368"/>
      <c r="TAW198" s="368"/>
      <c r="TAX198" s="368"/>
      <c r="TAY198" s="368"/>
      <c r="TAZ198" s="368"/>
      <c r="TBA198" s="368"/>
      <c r="TBB198" s="368"/>
      <c r="TBC198" s="368"/>
      <c r="TBD198" s="368"/>
      <c r="TBE198" s="368"/>
      <c r="TBF198" s="368"/>
      <c r="TBG198" s="368"/>
      <c r="TBH198" s="368"/>
      <c r="TBI198" s="368"/>
      <c r="TBJ198" s="368"/>
      <c r="TBK198" s="368"/>
      <c r="TBL198" s="368"/>
      <c r="TBM198" s="368"/>
      <c r="TBN198" s="368"/>
      <c r="TBO198" s="368"/>
      <c r="TBP198" s="368"/>
      <c r="TBQ198" s="368"/>
      <c r="TBR198" s="368"/>
      <c r="TBS198" s="368"/>
      <c r="TBT198" s="368"/>
      <c r="TBU198" s="368"/>
      <c r="TBV198" s="368"/>
      <c r="TBW198" s="368"/>
      <c r="TBX198" s="368"/>
      <c r="TBY198" s="368"/>
      <c r="TBZ198" s="368"/>
      <c r="TCA198" s="368"/>
      <c r="TCB198" s="368"/>
      <c r="TCC198" s="368"/>
      <c r="TCD198" s="368"/>
      <c r="TCE198" s="368"/>
      <c r="TCF198" s="368"/>
      <c r="TCG198" s="368"/>
      <c r="TCH198" s="368"/>
      <c r="TCI198" s="368"/>
      <c r="TCJ198" s="368"/>
      <c r="TCK198" s="368"/>
      <c r="TCL198" s="368"/>
      <c r="TCM198" s="368"/>
      <c r="TCN198" s="368"/>
      <c r="TCO198" s="368"/>
      <c r="TCP198" s="368"/>
      <c r="TCQ198" s="368"/>
      <c r="TCR198" s="368"/>
      <c r="TCS198" s="368"/>
      <c r="TCT198" s="368"/>
      <c r="TCU198" s="368"/>
      <c r="TCV198" s="368"/>
      <c r="TCW198" s="368"/>
      <c r="TCX198" s="368"/>
      <c r="TCY198" s="368"/>
      <c r="TCZ198" s="368"/>
      <c r="TDA198" s="368"/>
      <c r="TDB198" s="368"/>
      <c r="TDC198" s="368"/>
      <c r="TDD198" s="368"/>
      <c r="TDE198" s="368"/>
      <c r="TDF198" s="368"/>
      <c r="TDG198" s="368"/>
      <c r="TDH198" s="368"/>
      <c r="TDI198" s="368"/>
      <c r="TDJ198" s="368"/>
      <c r="TDK198" s="368"/>
      <c r="TDL198" s="368"/>
      <c r="TDM198" s="368"/>
      <c r="TDN198" s="368"/>
      <c r="TDO198" s="368"/>
      <c r="TDP198" s="368"/>
      <c r="TDQ198" s="368"/>
      <c r="TDR198" s="368"/>
      <c r="TDS198" s="368"/>
      <c r="TDT198" s="368"/>
      <c r="TDU198" s="368"/>
      <c r="TDV198" s="368"/>
      <c r="TDW198" s="368"/>
      <c r="TDX198" s="368"/>
      <c r="TDY198" s="368"/>
      <c r="TDZ198" s="368"/>
      <c r="TEA198" s="368"/>
      <c r="TEB198" s="368"/>
      <c r="TEC198" s="368"/>
      <c r="TED198" s="368"/>
      <c r="TEE198" s="368"/>
      <c r="TEF198" s="368"/>
      <c r="TEG198" s="368"/>
      <c r="TEH198" s="368"/>
      <c r="TEI198" s="368"/>
      <c r="TEJ198" s="368"/>
      <c r="TEK198" s="368"/>
      <c r="TEL198" s="368"/>
      <c r="TEM198" s="368"/>
      <c r="TEN198" s="368"/>
      <c r="TEO198" s="368"/>
      <c r="TEP198" s="368"/>
      <c r="TEQ198" s="368"/>
      <c r="TER198" s="368"/>
      <c r="TES198" s="368"/>
      <c r="TET198" s="368"/>
      <c r="TEU198" s="368"/>
      <c r="TEV198" s="368"/>
      <c r="TEW198" s="368"/>
      <c r="TEX198" s="368"/>
      <c r="TEY198" s="368"/>
      <c r="TEZ198" s="368"/>
      <c r="TFA198" s="368"/>
      <c r="TFB198" s="368"/>
      <c r="TFC198" s="368"/>
      <c r="TFD198" s="368"/>
      <c r="TFE198" s="368"/>
      <c r="TFF198" s="368"/>
      <c r="TFG198" s="368"/>
      <c r="TFH198" s="368"/>
      <c r="TFI198" s="368"/>
      <c r="TFJ198" s="368"/>
      <c r="TFK198" s="368"/>
      <c r="TFL198" s="368"/>
      <c r="TFM198" s="368"/>
      <c r="TFN198" s="368"/>
      <c r="TFO198" s="368"/>
      <c r="TFP198" s="368"/>
      <c r="TFQ198" s="368"/>
      <c r="TFR198" s="368"/>
      <c r="TFS198" s="368"/>
      <c r="TFT198" s="368"/>
      <c r="TFU198" s="368"/>
      <c r="TFV198" s="368"/>
      <c r="TFW198" s="368"/>
      <c r="TFX198" s="368"/>
      <c r="TFY198" s="368"/>
      <c r="TFZ198" s="368"/>
      <c r="TGA198" s="368"/>
      <c r="TGB198" s="368"/>
      <c r="TGC198" s="368"/>
      <c r="TGD198" s="368"/>
      <c r="TGE198" s="368"/>
      <c r="TGF198" s="368"/>
      <c r="TGG198" s="368"/>
      <c r="TGH198" s="368"/>
      <c r="TGI198" s="368"/>
      <c r="TGJ198" s="368"/>
      <c r="TGK198" s="368"/>
      <c r="TGL198" s="368"/>
      <c r="TGM198" s="368"/>
      <c r="TGN198" s="368"/>
      <c r="TGO198" s="368"/>
      <c r="TGP198" s="368"/>
      <c r="TGQ198" s="368"/>
      <c r="TGR198" s="368"/>
      <c r="TGS198" s="368"/>
      <c r="TGT198" s="368"/>
      <c r="TGU198" s="368"/>
      <c r="TGV198" s="368"/>
      <c r="TGW198" s="368"/>
      <c r="TGX198" s="368"/>
      <c r="TGY198" s="368"/>
      <c r="TGZ198" s="368"/>
      <c r="THA198" s="368"/>
      <c r="THB198" s="368"/>
      <c r="THC198" s="368"/>
      <c r="THD198" s="368"/>
      <c r="THE198" s="368"/>
      <c r="THF198" s="368"/>
      <c r="THG198" s="368"/>
      <c r="THH198" s="368"/>
      <c r="THI198" s="368"/>
      <c r="THJ198" s="368"/>
      <c r="THK198" s="368"/>
      <c r="THL198" s="368"/>
      <c r="THM198" s="368"/>
      <c r="THN198" s="368"/>
      <c r="THO198" s="368"/>
      <c r="THP198" s="368"/>
      <c r="THQ198" s="368"/>
      <c r="THR198" s="368"/>
      <c r="THS198" s="368"/>
      <c r="THT198" s="368"/>
      <c r="THU198" s="368"/>
      <c r="THV198" s="368"/>
      <c r="THW198" s="368"/>
      <c r="THX198" s="368"/>
      <c r="THY198" s="368"/>
      <c r="THZ198" s="368"/>
      <c r="TIA198" s="368"/>
      <c r="TIB198" s="368"/>
      <c r="TIC198" s="368"/>
      <c r="TID198" s="368"/>
      <c r="TIE198" s="368"/>
      <c r="TIF198" s="368"/>
      <c r="TIG198" s="368"/>
      <c r="TIH198" s="368"/>
      <c r="TII198" s="368"/>
      <c r="TIJ198" s="368"/>
      <c r="TIK198" s="368"/>
      <c r="TIL198" s="368"/>
      <c r="TIM198" s="368"/>
      <c r="TIN198" s="368"/>
      <c r="TIO198" s="368"/>
      <c r="TIP198" s="368"/>
      <c r="TIQ198" s="368"/>
      <c r="TIR198" s="368"/>
      <c r="TIS198" s="368"/>
      <c r="TIT198" s="368"/>
      <c r="TIU198" s="368"/>
      <c r="TIV198" s="368"/>
      <c r="TIW198" s="368"/>
      <c r="TIX198" s="368"/>
      <c r="TIY198" s="368"/>
      <c r="TIZ198" s="368"/>
      <c r="TJA198" s="368"/>
      <c r="TJB198" s="368"/>
      <c r="TJC198" s="368"/>
      <c r="TJD198" s="368"/>
      <c r="TJE198" s="368"/>
      <c r="TJF198" s="368"/>
      <c r="TJG198" s="368"/>
      <c r="TJH198" s="368"/>
      <c r="TJI198" s="368"/>
      <c r="TJJ198" s="368"/>
      <c r="TJK198" s="368"/>
      <c r="TJL198" s="368"/>
      <c r="TJM198" s="368"/>
      <c r="TJN198" s="368"/>
      <c r="TJO198" s="368"/>
      <c r="TJP198" s="368"/>
      <c r="TJQ198" s="368"/>
      <c r="TJR198" s="368"/>
      <c r="TJS198" s="368"/>
      <c r="TJT198" s="368"/>
      <c r="TJU198" s="368"/>
      <c r="TJV198" s="368"/>
      <c r="TJW198" s="368"/>
      <c r="TJX198" s="368"/>
      <c r="TJY198" s="368"/>
      <c r="TJZ198" s="368"/>
      <c r="TKA198" s="368"/>
      <c r="TKB198" s="368"/>
      <c r="TKC198" s="368"/>
      <c r="TKD198" s="368"/>
      <c r="TKE198" s="368"/>
      <c r="TKF198" s="368"/>
      <c r="TKG198" s="368"/>
      <c r="TKH198" s="368"/>
      <c r="TKI198" s="368"/>
      <c r="TKJ198" s="368"/>
      <c r="TKK198" s="368"/>
      <c r="TKL198" s="368"/>
      <c r="TKM198" s="368"/>
      <c r="TKN198" s="368"/>
      <c r="TKO198" s="368"/>
      <c r="TKP198" s="368"/>
      <c r="TKQ198" s="368"/>
      <c r="TKR198" s="368"/>
      <c r="TKS198" s="368"/>
      <c r="TKT198" s="368"/>
      <c r="TKU198" s="368"/>
      <c r="TKV198" s="368"/>
      <c r="TKW198" s="368"/>
      <c r="TKX198" s="368"/>
      <c r="TKY198" s="368"/>
      <c r="TKZ198" s="368"/>
      <c r="TLA198" s="368"/>
      <c r="TLB198" s="368"/>
      <c r="TLC198" s="368"/>
      <c r="TLD198" s="368"/>
      <c r="TLE198" s="368"/>
      <c r="TLF198" s="368"/>
      <c r="TLG198" s="368"/>
      <c r="TLH198" s="368"/>
      <c r="TLI198" s="368"/>
      <c r="TLJ198" s="368"/>
      <c r="TLK198" s="368"/>
      <c r="TLL198" s="368"/>
      <c r="TLM198" s="368"/>
      <c r="TLN198" s="368"/>
      <c r="TLO198" s="368"/>
      <c r="TLP198" s="368"/>
      <c r="TLQ198" s="368"/>
      <c r="TLR198" s="368"/>
      <c r="TLS198" s="368"/>
      <c r="TLT198" s="368"/>
      <c r="TLU198" s="368"/>
      <c r="TLV198" s="368"/>
      <c r="TLW198" s="368"/>
      <c r="TLX198" s="368"/>
      <c r="TLY198" s="368"/>
      <c r="TLZ198" s="368"/>
      <c r="TMA198" s="368"/>
      <c r="TMB198" s="368"/>
      <c r="TMC198" s="368"/>
      <c r="TMD198" s="368"/>
      <c r="TME198" s="368"/>
      <c r="TMF198" s="368"/>
      <c r="TMG198" s="368"/>
      <c r="TMH198" s="368"/>
      <c r="TMI198" s="368"/>
      <c r="TMJ198" s="368"/>
      <c r="TMK198" s="368"/>
      <c r="TML198" s="368"/>
      <c r="TMM198" s="368"/>
      <c r="TMN198" s="368"/>
      <c r="TMO198" s="368"/>
      <c r="TMP198" s="368"/>
      <c r="TMQ198" s="368"/>
      <c r="TMR198" s="368"/>
      <c r="TMS198" s="368"/>
      <c r="TMT198" s="368"/>
      <c r="TMU198" s="368"/>
      <c r="TMV198" s="368"/>
      <c r="TMW198" s="368"/>
      <c r="TMX198" s="368"/>
      <c r="TMY198" s="368"/>
      <c r="TMZ198" s="368"/>
      <c r="TNA198" s="368"/>
      <c r="TNB198" s="368"/>
      <c r="TNC198" s="368"/>
      <c r="TND198" s="368"/>
      <c r="TNE198" s="368"/>
      <c r="TNF198" s="368"/>
      <c r="TNG198" s="368"/>
      <c r="TNH198" s="368"/>
      <c r="TNI198" s="368"/>
      <c r="TNJ198" s="368"/>
      <c r="TNK198" s="368"/>
      <c r="TNL198" s="368"/>
      <c r="TNM198" s="368"/>
      <c r="TNN198" s="368"/>
      <c r="TNO198" s="368"/>
      <c r="TNP198" s="368"/>
      <c r="TNQ198" s="368"/>
      <c r="TNR198" s="368"/>
      <c r="TNS198" s="368"/>
      <c r="TNT198" s="368"/>
      <c r="TNU198" s="368"/>
      <c r="TNV198" s="368"/>
      <c r="TNW198" s="368"/>
      <c r="TNX198" s="368"/>
      <c r="TNY198" s="368"/>
      <c r="TNZ198" s="368"/>
      <c r="TOA198" s="368"/>
      <c r="TOB198" s="368"/>
      <c r="TOC198" s="368"/>
      <c r="TOD198" s="368"/>
      <c r="TOE198" s="368"/>
      <c r="TOF198" s="368"/>
      <c r="TOG198" s="368"/>
      <c r="TOH198" s="368"/>
      <c r="TOI198" s="368"/>
      <c r="TOJ198" s="368"/>
      <c r="TOK198" s="368"/>
      <c r="TOL198" s="368"/>
      <c r="TOM198" s="368"/>
      <c r="TON198" s="368"/>
      <c r="TOO198" s="368"/>
      <c r="TOP198" s="368"/>
      <c r="TOQ198" s="368"/>
      <c r="TOR198" s="368"/>
      <c r="TOS198" s="368"/>
      <c r="TOT198" s="368"/>
      <c r="TOU198" s="368"/>
      <c r="TOV198" s="368"/>
      <c r="TOW198" s="368"/>
      <c r="TOX198" s="368"/>
      <c r="TOY198" s="368"/>
      <c r="TOZ198" s="368"/>
      <c r="TPA198" s="368"/>
      <c r="TPB198" s="368"/>
      <c r="TPC198" s="368"/>
      <c r="TPD198" s="368"/>
      <c r="TPE198" s="368"/>
      <c r="TPF198" s="368"/>
      <c r="TPG198" s="368"/>
      <c r="TPH198" s="368"/>
      <c r="TPI198" s="368"/>
      <c r="TPJ198" s="368"/>
      <c r="TPK198" s="368"/>
      <c r="TPL198" s="368"/>
      <c r="TPM198" s="368"/>
      <c r="TPN198" s="368"/>
      <c r="TPO198" s="368"/>
      <c r="TPP198" s="368"/>
      <c r="TPQ198" s="368"/>
      <c r="TPR198" s="368"/>
      <c r="TPS198" s="368"/>
      <c r="TPT198" s="368"/>
      <c r="TPU198" s="368"/>
      <c r="TPV198" s="368"/>
      <c r="TPW198" s="368"/>
      <c r="TPX198" s="368"/>
      <c r="TPY198" s="368"/>
      <c r="TPZ198" s="368"/>
      <c r="TQA198" s="368"/>
      <c r="TQB198" s="368"/>
      <c r="TQC198" s="368"/>
      <c r="TQD198" s="368"/>
      <c r="TQE198" s="368"/>
      <c r="TQF198" s="368"/>
      <c r="TQG198" s="368"/>
      <c r="TQH198" s="368"/>
      <c r="TQI198" s="368"/>
      <c r="TQJ198" s="368"/>
      <c r="TQK198" s="368"/>
      <c r="TQL198" s="368"/>
      <c r="TQM198" s="368"/>
      <c r="TQN198" s="368"/>
      <c r="TQO198" s="368"/>
      <c r="TQP198" s="368"/>
      <c r="TQQ198" s="368"/>
      <c r="TQR198" s="368"/>
      <c r="TQS198" s="368"/>
      <c r="TQT198" s="368"/>
      <c r="TQU198" s="368"/>
      <c r="TQV198" s="368"/>
      <c r="TQW198" s="368"/>
      <c r="TQX198" s="368"/>
      <c r="TQY198" s="368"/>
      <c r="TQZ198" s="368"/>
      <c r="TRA198" s="368"/>
      <c r="TRB198" s="368"/>
      <c r="TRC198" s="368"/>
      <c r="TRD198" s="368"/>
      <c r="TRE198" s="368"/>
      <c r="TRF198" s="368"/>
      <c r="TRG198" s="368"/>
      <c r="TRH198" s="368"/>
      <c r="TRI198" s="368"/>
      <c r="TRJ198" s="368"/>
      <c r="TRK198" s="368"/>
      <c r="TRL198" s="368"/>
      <c r="TRM198" s="368"/>
      <c r="TRN198" s="368"/>
      <c r="TRO198" s="368"/>
      <c r="TRP198" s="368"/>
      <c r="TRQ198" s="368"/>
      <c r="TRR198" s="368"/>
      <c r="TRS198" s="368"/>
      <c r="TRT198" s="368"/>
      <c r="TRU198" s="368"/>
      <c r="TRV198" s="368"/>
      <c r="TRW198" s="368"/>
      <c r="TRX198" s="368"/>
      <c r="TRY198" s="368"/>
      <c r="TRZ198" s="368"/>
      <c r="TSA198" s="368"/>
      <c r="TSB198" s="368"/>
      <c r="TSC198" s="368"/>
      <c r="TSD198" s="368"/>
      <c r="TSE198" s="368"/>
      <c r="TSF198" s="368"/>
      <c r="TSG198" s="368"/>
      <c r="TSH198" s="368"/>
      <c r="TSI198" s="368"/>
      <c r="TSJ198" s="368"/>
      <c r="TSK198" s="368"/>
      <c r="TSL198" s="368"/>
      <c r="TSM198" s="368"/>
      <c r="TSN198" s="368"/>
      <c r="TSO198" s="368"/>
      <c r="TSP198" s="368"/>
      <c r="TSQ198" s="368"/>
      <c r="TSR198" s="368"/>
      <c r="TSS198" s="368"/>
      <c r="TST198" s="368"/>
      <c r="TSU198" s="368"/>
      <c r="TSV198" s="368"/>
      <c r="TSW198" s="368"/>
      <c r="TSX198" s="368"/>
      <c r="TSY198" s="368"/>
      <c r="TSZ198" s="368"/>
      <c r="TTA198" s="368"/>
      <c r="TTB198" s="368"/>
      <c r="TTC198" s="368"/>
      <c r="TTD198" s="368"/>
      <c r="TTE198" s="368"/>
      <c r="TTF198" s="368"/>
      <c r="TTG198" s="368"/>
      <c r="TTH198" s="368"/>
      <c r="TTI198" s="368"/>
      <c r="TTJ198" s="368"/>
      <c r="TTK198" s="368"/>
      <c r="TTL198" s="368"/>
      <c r="TTM198" s="368"/>
      <c r="TTN198" s="368"/>
      <c r="TTO198" s="368"/>
      <c r="TTP198" s="368"/>
      <c r="TTQ198" s="368"/>
      <c r="TTR198" s="368"/>
      <c r="TTS198" s="368"/>
      <c r="TTT198" s="368"/>
      <c r="TTU198" s="368"/>
      <c r="TTV198" s="368"/>
      <c r="TTW198" s="368"/>
      <c r="TTX198" s="368"/>
      <c r="TTY198" s="368"/>
      <c r="TTZ198" s="368"/>
      <c r="TUA198" s="368"/>
      <c r="TUB198" s="368"/>
      <c r="TUC198" s="368"/>
      <c r="TUD198" s="368"/>
      <c r="TUE198" s="368"/>
      <c r="TUF198" s="368"/>
      <c r="TUG198" s="368"/>
      <c r="TUH198" s="368"/>
      <c r="TUI198" s="368"/>
      <c r="TUJ198" s="368"/>
      <c r="TUK198" s="368"/>
      <c r="TUL198" s="368"/>
      <c r="TUM198" s="368"/>
      <c r="TUN198" s="368"/>
      <c r="TUO198" s="368"/>
      <c r="TUP198" s="368"/>
      <c r="TUQ198" s="368"/>
      <c r="TUR198" s="368"/>
      <c r="TUS198" s="368"/>
      <c r="TUT198" s="368"/>
      <c r="TUU198" s="368"/>
      <c r="TUV198" s="368"/>
      <c r="TUW198" s="368"/>
      <c r="TUX198" s="368"/>
      <c r="TUY198" s="368"/>
      <c r="TUZ198" s="368"/>
      <c r="TVA198" s="368"/>
      <c r="TVB198" s="368"/>
      <c r="TVC198" s="368"/>
      <c r="TVD198" s="368"/>
      <c r="TVE198" s="368"/>
      <c r="TVF198" s="368"/>
      <c r="TVG198" s="368"/>
      <c r="TVH198" s="368"/>
      <c r="TVI198" s="368"/>
      <c r="TVJ198" s="368"/>
      <c r="TVK198" s="368"/>
      <c r="TVL198" s="368"/>
      <c r="TVM198" s="368"/>
      <c r="TVN198" s="368"/>
      <c r="TVO198" s="368"/>
      <c r="TVP198" s="368"/>
      <c r="TVQ198" s="368"/>
      <c r="TVR198" s="368"/>
      <c r="TVS198" s="368"/>
      <c r="TVT198" s="368"/>
      <c r="TVU198" s="368"/>
      <c r="TVV198" s="368"/>
      <c r="TVW198" s="368"/>
      <c r="TVX198" s="368"/>
      <c r="TVY198" s="368"/>
      <c r="TVZ198" s="368"/>
      <c r="TWA198" s="368"/>
      <c r="TWB198" s="368"/>
      <c r="TWC198" s="368"/>
      <c r="TWD198" s="368"/>
      <c r="TWE198" s="368"/>
      <c r="TWF198" s="368"/>
      <c r="TWG198" s="368"/>
      <c r="TWH198" s="368"/>
      <c r="TWI198" s="368"/>
      <c r="TWJ198" s="368"/>
      <c r="TWK198" s="368"/>
      <c r="TWL198" s="368"/>
      <c r="TWM198" s="368"/>
      <c r="TWN198" s="368"/>
      <c r="TWO198" s="368"/>
      <c r="TWP198" s="368"/>
      <c r="TWQ198" s="368"/>
      <c r="TWR198" s="368"/>
      <c r="TWS198" s="368"/>
      <c r="TWT198" s="368"/>
      <c r="TWU198" s="368"/>
      <c r="TWV198" s="368"/>
      <c r="TWW198" s="368"/>
      <c r="TWX198" s="368"/>
      <c r="TWY198" s="368"/>
      <c r="TWZ198" s="368"/>
      <c r="TXA198" s="368"/>
      <c r="TXB198" s="368"/>
      <c r="TXC198" s="368"/>
      <c r="TXD198" s="368"/>
      <c r="TXE198" s="368"/>
      <c r="TXF198" s="368"/>
      <c r="TXG198" s="368"/>
      <c r="TXH198" s="368"/>
      <c r="TXI198" s="368"/>
      <c r="TXJ198" s="368"/>
      <c r="TXK198" s="368"/>
      <c r="TXL198" s="368"/>
      <c r="TXM198" s="368"/>
      <c r="TXN198" s="368"/>
      <c r="TXO198" s="368"/>
      <c r="TXP198" s="368"/>
      <c r="TXQ198" s="368"/>
      <c r="TXR198" s="368"/>
      <c r="TXS198" s="368"/>
      <c r="TXT198" s="368"/>
      <c r="TXU198" s="368"/>
      <c r="TXV198" s="368"/>
      <c r="TXW198" s="368"/>
      <c r="TXX198" s="368"/>
      <c r="TXY198" s="368"/>
      <c r="TXZ198" s="368"/>
      <c r="TYA198" s="368"/>
      <c r="TYB198" s="368"/>
      <c r="TYC198" s="368"/>
      <c r="TYD198" s="368"/>
      <c r="TYE198" s="368"/>
      <c r="TYF198" s="368"/>
      <c r="TYG198" s="368"/>
      <c r="TYH198" s="368"/>
      <c r="TYI198" s="368"/>
      <c r="TYJ198" s="368"/>
      <c r="TYK198" s="368"/>
      <c r="TYL198" s="368"/>
      <c r="TYM198" s="368"/>
      <c r="TYN198" s="368"/>
      <c r="TYO198" s="368"/>
      <c r="TYP198" s="368"/>
      <c r="TYQ198" s="368"/>
      <c r="TYR198" s="368"/>
      <c r="TYS198" s="368"/>
      <c r="TYT198" s="368"/>
      <c r="TYU198" s="368"/>
      <c r="TYV198" s="368"/>
      <c r="TYW198" s="368"/>
      <c r="TYX198" s="368"/>
      <c r="TYY198" s="368"/>
      <c r="TYZ198" s="368"/>
      <c r="TZA198" s="368"/>
      <c r="TZB198" s="368"/>
      <c r="TZC198" s="368"/>
      <c r="TZD198" s="368"/>
      <c r="TZE198" s="368"/>
      <c r="TZF198" s="368"/>
      <c r="TZG198" s="368"/>
      <c r="TZH198" s="368"/>
      <c r="TZI198" s="368"/>
      <c r="TZJ198" s="368"/>
      <c r="TZK198" s="368"/>
      <c r="TZL198" s="368"/>
      <c r="TZM198" s="368"/>
      <c r="TZN198" s="368"/>
      <c r="TZO198" s="368"/>
      <c r="TZP198" s="368"/>
      <c r="TZQ198" s="368"/>
      <c r="TZR198" s="368"/>
      <c r="TZS198" s="368"/>
      <c r="TZT198" s="368"/>
      <c r="TZU198" s="368"/>
      <c r="TZV198" s="368"/>
      <c r="TZW198" s="368"/>
      <c r="TZX198" s="368"/>
      <c r="TZY198" s="368"/>
      <c r="TZZ198" s="368"/>
      <c r="UAA198" s="368"/>
      <c r="UAB198" s="368"/>
      <c r="UAC198" s="368"/>
      <c r="UAD198" s="368"/>
      <c r="UAE198" s="368"/>
      <c r="UAF198" s="368"/>
      <c r="UAG198" s="368"/>
      <c r="UAH198" s="368"/>
      <c r="UAI198" s="368"/>
      <c r="UAJ198" s="368"/>
      <c r="UAK198" s="368"/>
      <c r="UAL198" s="368"/>
      <c r="UAM198" s="368"/>
      <c r="UAN198" s="368"/>
      <c r="UAO198" s="368"/>
      <c r="UAP198" s="368"/>
      <c r="UAQ198" s="368"/>
      <c r="UAR198" s="368"/>
      <c r="UAS198" s="368"/>
      <c r="UAT198" s="368"/>
      <c r="UAU198" s="368"/>
      <c r="UAV198" s="368"/>
      <c r="UAW198" s="368"/>
      <c r="UAX198" s="368"/>
      <c r="UAY198" s="368"/>
      <c r="UAZ198" s="368"/>
      <c r="UBA198" s="368"/>
      <c r="UBB198" s="368"/>
      <c r="UBC198" s="368"/>
      <c r="UBD198" s="368"/>
      <c r="UBE198" s="368"/>
      <c r="UBF198" s="368"/>
      <c r="UBG198" s="368"/>
      <c r="UBH198" s="368"/>
      <c r="UBI198" s="368"/>
      <c r="UBJ198" s="368"/>
      <c r="UBK198" s="368"/>
      <c r="UBL198" s="368"/>
      <c r="UBM198" s="368"/>
      <c r="UBN198" s="368"/>
      <c r="UBO198" s="368"/>
      <c r="UBP198" s="368"/>
      <c r="UBQ198" s="368"/>
      <c r="UBR198" s="368"/>
      <c r="UBS198" s="368"/>
      <c r="UBT198" s="368"/>
      <c r="UBU198" s="368"/>
      <c r="UBV198" s="368"/>
      <c r="UBW198" s="368"/>
      <c r="UBX198" s="368"/>
      <c r="UBY198" s="368"/>
      <c r="UBZ198" s="368"/>
      <c r="UCA198" s="368"/>
      <c r="UCB198" s="368"/>
      <c r="UCC198" s="368"/>
      <c r="UCD198" s="368"/>
      <c r="UCE198" s="368"/>
      <c r="UCF198" s="368"/>
      <c r="UCG198" s="368"/>
      <c r="UCH198" s="368"/>
      <c r="UCI198" s="368"/>
      <c r="UCJ198" s="368"/>
      <c r="UCK198" s="368"/>
      <c r="UCL198" s="368"/>
      <c r="UCM198" s="368"/>
      <c r="UCN198" s="368"/>
      <c r="UCO198" s="368"/>
      <c r="UCP198" s="368"/>
      <c r="UCQ198" s="368"/>
      <c r="UCR198" s="368"/>
      <c r="UCS198" s="368"/>
      <c r="UCT198" s="368"/>
      <c r="UCU198" s="368"/>
      <c r="UCV198" s="368"/>
      <c r="UCW198" s="368"/>
      <c r="UCX198" s="368"/>
      <c r="UCY198" s="368"/>
      <c r="UCZ198" s="368"/>
      <c r="UDA198" s="368"/>
      <c r="UDB198" s="368"/>
      <c r="UDC198" s="368"/>
      <c r="UDD198" s="368"/>
      <c r="UDE198" s="368"/>
      <c r="UDF198" s="368"/>
      <c r="UDG198" s="368"/>
      <c r="UDH198" s="368"/>
      <c r="UDI198" s="368"/>
      <c r="UDJ198" s="368"/>
      <c r="UDK198" s="368"/>
      <c r="UDL198" s="368"/>
      <c r="UDM198" s="368"/>
      <c r="UDN198" s="368"/>
      <c r="UDO198" s="368"/>
      <c r="UDP198" s="368"/>
      <c r="UDQ198" s="368"/>
      <c r="UDR198" s="368"/>
      <c r="UDS198" s="368"/>
      <c r="UDT198" s="368"/>
      <c r="UDU198" s="368"/>
      <c r="UDV198" s="368"/>
      <c r="UDW198" s="368"/>
      <c r="UDX198" s="368"/>
      <c r="UDY198" s="368"/>
      <c r="UDZ198" s="368"/>
      <c r="UEA198" s="368"/>
      <c r="UEB198" s="368"/>
      <c r="UEC198" s="368"/>
      <c r="UED198" s="368"/>
      <c r="UEE198" s="368"/>
      <c r="UEF198" s="368"/>
      <c r="UEG198" s="368"/>
      <c r="UEH198" s="368"/>
      <c r="UEI198" s="368"/>
      <c r="UEJ198" s="368"/>
      <c r="UEK198" s="368"/>
      <c r="UEL198" s="368"/>
      <c r="UEM198" s="368"/>
      <c r="UEN198" s="368"/>
      <c r="UEO198" s="368"/>
      <c r="UEP198" s="368"/>
      <c r="UEQ198" s="368"/>
      <c r="UER198" s="368"/>
      <c r="UES198" s="368"/>
      <c r="UET198" s="368"/>
      <c r="UEU198" s="368"/>
      <c r="UEV198" s="368"/>
      <c r="UEW198" s="368"/>
      <c r="UEX198" s="368"/>
      <c r="UEY198" s="368"/>
      <c r="UEZ198" s="368"/>
      <c r="UFA198" s="368"/>
      <c r="UFB198" s="368"/>
      <c r="UFC198" s="368"/>
      <c r="UFD198" s="368"/>
      <c r="UFE198" s="368"/>
      <c r="UFF198" s="368"/>
      <c r="UFG198" s="368"/>
      <c r="UFH198" s="368"/>
      <c r="UFI198" s="368"/>
      <c r="UFJ198" s="368"/>
      <c r="UFK198" s="368"/>
      <c r="UFL198" s="368"/>
      <c r="UFM198" s="368"/>
      <c r="UFN198" s="368"/>
      <c r="UFO198" s="368"/>
      <c r="UFP198" s="368"/>
      <c r="UFQ198" s="368"/>
      <c r="UFR198" s="368"/>
      <c r="UFS198" s="368"/>
      <c r="UFT198" s="368"/>
      <c r="UFU198" s="368"/>
      <c r="UFV198" s="368"/>
      <c r="UFW198" s="368"/>
      <c r="UFX198" s="368"/>
      <c r="UFY198" s="368"/>
      <c r="UFZ198" s="368"/>
      <c r="UGA198" s="368"/>
      <c r="UGB198" s="368"/>
      <c r="UGC198" s="368"/>
      <c r="UGD198" s="368"/>
      <c r="UGE198" s="368"/>
      <c r="UGF198" s="368"/>
      <c r="UGG198" s="368"/>
      <c r="UGH198" s="368"/>
      <c r="UGI198" s="368"/>
      <c r="UGJ198" s="368"/>
      <c r="UGK198" s="368"/>
      <c r="UGL198" s="368"/>
      <c r="UGM198" s="368"/>
      <c r="UGN198" s="368"/>
      <c r="UGO198" s="368"/>
      <c r="UGP198" s="368"/>
      <c r="UGQ198" s="368"/>
      <c r="UGR198" s="368"/>
      <c r="UGS198" s="368"/>
      <c r="UGT198" s="368"/>
      <c r="UGU198" s="368"/>
      <c r="UGV198" s="368"/>
      <c r="UGW198" s="368"/>
      <c r="UGX198" s="368"/>
      <c r="UGY198" s="368"/>
      <c r="UGZ198" s="368"/>
      <c r="UHA198" s="368"/>
      <c r="UHB198" s="368"/>
      <c r="UHC198" s="368"/>
      <c r="UHD198" s="368"/>
      <c r="UHE198" s="368"/>
      <c r="UHF198" s="368"/>
      <c r="UHG198" s="368"/>
      <c r="UHH198" s="368"/>
      <c r="UHI198" s="368"/>
      <c r="UHJ198" s="368"/>
      <c r="UHK198" s="368"/>
      <c r="UHL198" s="368"/>
      <c r="UHM198" s="368"/>
      <c r="UHN198" s="368"/>
      <c r="UHO198" s="368"/>
      <c r="UHP198" s="368"/>
      <c r="UHQ198" s="368"/>
      <c r="UHR198" s="368"/>
      <c r="UHS198" s="368"/>
      <c r="UHT198" s="368"/>
      <c r="UHU198" s="368"/>
      <c r="UHV198" s="368"/>
      <c r="UHW198" s="368"/>
      <c r="UHX198" s="368"/>
      <c r="UHY198" s="368"/>
      <c r="UHZ198" s="368"/>
      <c r="UIA198" s="368"/>
      <c r="UIB198" s="368"/>
      <c r="UIC198" s="368"/>
      <c r="UID198" s="368"/>
      <c r="UIE198" s="368"/>
      <c r="UIF198" s="368"/>
      <c r="UIG198" s="368"/>
      <c r="UIH198" s="368"/>
      <c r="UII198" s="368"/>
      <c r="UIJ198" s="368"/>
      <c r="UIK198" s="368"/>
      <c r="UIL198" s="368"/>
      <c r="UIM198" s="368"/>
      <c r="UIN198" s="368"/>
      <c r="UIO198" s="368"/>
      <c r="UIP198" s="368"/>
      <c r="UIQ198" s="368"/>
      <c r="UIR198" s="368"/>
      <c r="UIS198" s="368"/>
      <c r="UIT198" s="368"/>
      <c r="UIU198" s="368"/>
      <c r="UIV198" s="368"/>
      <c r="UIW198" s="368"/>
      <c r="UIX198" s="368"/>
      <c r="UIY198" s="368"/>
      <c r="UIZ198" s="368"/>
      <c r="UJA198" s="368"/>
      <c r="UJB198" s="368"/>
      <c r="UJC198" s="368"/>
      <c r="UJD198" s="368"/>
      <c r="UJE198" s="368"/>
      <c r="UJF198" s="368"/>
      <c r="UJG198" s="368"/>
      <c r="UJH198" s="368"/>
      <c r="UJI198" s="368"/>
      <c r="UJJ198" s="368"/>
      <c r="UJK198" s="368"/>
      <c r="UJL198" s="368"/>
      <c r="UJM198" s="368"/>
      <c r="UJN198" s="368"/>
      <c r="UJO198" s="368"/>
      <c r="UJP198" s="368"/>
      <c r="UJQ198" s="368"/>
      <c r="UJR198" s="368"/>
      <c r="UJS198" s="368"/>
      <c r="UJT198" s="368"/>
      <c r="UJU198" s="368"/>
      <c r="UJV198" s="368"/>
      <c r="UJW198" s="368"/>
      <c r="UJX198" s="368"/>
      <c r="UJY198" s="368"/>
      <c r="UJZ198" s="368"/>
      <c r="UKA198" s="368"/>
      <c r="UKB198" s="368"/>
      <c r="UKC198" s="368"/>
      <c r="UKD198" s="368"/>
      <c r="UKE198" s="368"/>
      <c r="UKF198" s="368"/>
      <c r="UKG198" s="368"/>
      <c r="UKH198" s="368"/>
      <c r="UKI198" s="368"/>
      <c r="UKJ198" s="368"/>
      <c r="UKK198" s="368"/>
      <c r="UKL198" s="368"/>
      <c r="UKM198" s="368"/>
      <c r="UKN198" s="368"/>
      <c r="UKO198" s="368"/>
      <c r="UKP198" s="368"/>
      <c r="UKQ198" s="368"/>
      <c r="UKR198" s="368"/>
      <c r="UKS198" s="368"/>
      <c r="UKT198" s="368"/>
      <c r="UKU198" s="368"/>
      <c r="UKV198" s="368"/>
      <c r="UKW198" s="368"/>
      <c r="UKX198" s="368"/>
      <c r="UKY198" s="368"/>
      <c r="UKZ198" s="368"/>
      <c r="ULA198" s="368"/>
      <c r="ULB198" s="368"/>
      <c r="ULC198" s="368"/>
      <c r="ULD198" s="368"/>
      <c r="ULE198" s="368"/>
      <c r="ULF198" s="368"/>
      <c r="ULG198" s="368"/>
      <c r="ULH198" s="368"/>
      <c r="ULI198" s="368"/>
      <c r="ULJ198" s="368"/>
      <c r="ULK198" s="368"/>
      <c r="ULL198" s="368"/>
      <c r="ULM198" s="368"/>
      <c r="ULN198" s="368"/>
      <c r="ULO198" s="368"/>
      <c r="ULP198" s="368"/>
      <c r="ULQ198" s="368"/>
      <c r="ULR198" s="368"/>
      <c r="ULS198" s="368"/>
      <c r="ULT198" s="368"/>
      <c r="ULU198" s="368"/>
      <c r="ULV198" s="368"/>
      <c r="ULW198" s="368"/>
      <c r="ULX198" s="368"/>
      <c r="ULY198" s="368"/>
      <c r="ULZ198" s="368"/>
      <c r="UMA198" s="368"/>
      <c r="UMB198" s="368"/>
      <c r="UMC198" s="368"/>
      <c r="UMD198" s="368"/>
      <c r="UME198" s="368"/>
      <c r="UMF198" s="368"/>
      <c r="UMG198" s="368"/>
      <c r="UMH198" s="368"/>
      <c r="UMI198" s="368"/>
      <c r="UMJ198" s="368"/>
      <c r="UMK198" s="368"/>
      <c r="UML198" s="368"/>
      <c r="UMM198" s="368"/>
      <c r="UMN198" s="368"/>
      <c r="UMO198" s="368"/>
      <c r="UMP198" s="368"/>
      <c r="UMQ198" s="368"/>
      <c r="UMR198" s="368"/>
      <c r="UMS198" s="368"/>
      <c r="UMT198" s="368"/>
      <c r="UMU198" s="368"/>
      <c r="UMV198" s="368"/>
      <c r="UMW198" s="368"/>
      <c r="UMX198" s="368"/>
      <c r="UMY198" s="368"/>
      <c r="UMZ198" s="368"/>
      <c r="UNA198" s="368"/>
      <c r="UNB198" s="368"/>
      <c r="UNC198" s="368"/>
      <c r="UND198" s="368"/>
      <c r="UNE198" s="368"/>
      <c r="UNF198" s="368"/>
      <c r="UNG198" s="368"/>
      <c r="UNH198" s="368"/>
      <c r="UNI198" s="368"/>
      <c r="UNJ198" s="368"/>
      <c r="UNK198" s="368"/>
      <c r="UNL198" s="368"/>
      <c r="UNM198" s="368"/>
      <c r="UNN198" s="368"/>
      <c r="UNO198" s="368"/>
      <c r="UNP198" s="368"/>
      <c r="UNQ198" s="368"/>
      <c r="UNR198" s="368"/>
      <c r="UNS198" s="368"/>
      <c r="UNT198" s="368"/>
      <c r="UNU198" s="368"/>
      <c r="UNV198" s="368"/>
      <c r="UNW198" s="368"/>
      <c r="UNX198" s="368"/>
      <c r="UNY198" s="368"/>
      <c r="UNZ198" s="368"/>
      <c r="UOA198" s="368"/>
      <c r="UOB198" s="368"/>
      <c r="UOC198" s="368"/>
      <c r="UOD198" s="368"/>
      <c r="UOE198" s="368"/>
      <c r="UOF198" s="368"/>
      <c r="UOG198" s="368"/>
      <c r="UOH198" s="368"/>
      <c r="UOI198" s="368"/>
      <c r="UOJ198" s="368"/>
      <c r="UOK198" s="368"/>
      <c r="UOL198" s="368"/>
      <c r="UOM198" s="368"/>
      <c r="UON198" s="368"/>
      <c r="UOO198" s="368"/>
      <c r="UOP198" s="368"/>
      <c r="UOQ198" s="368"/>
      <c r="UOR198" s="368"/>
      <c r="UOS198" s="368"/>
      <c r="UOT198" s="368"/>
      <c r="UOU198" s="368"/>
      <c r="UOV198" s="368"/>
      <c r="UOW198" s="368"/>
      <c r="UOX198" s="368"/>
      <c r="UOY198" s="368"/>
      <c r="UOZ198" s="368"/>
      <c r="UPA198" s="368"/>
      <c r="UPB198" s="368"/>
      <c r="UPC198" s="368"/>
      <c r="UPD198" s="368"/>
      <c r="UPE198" s="368"/>
      <c r="UPF198" s="368"/>
      <c r="UPG198" s="368"/>
      <c r="UPH198" s="368"/>
      <c r="UPI198" s="368"/>
      <c r="UPJ198" s="368"/>
      <c r="UPK198" s="368"/>
      <c r="UPL198" s="368"/>
      <c r="UPM198" s="368"/>
      <c r="UPN198" s="368"/>
      <c r="UPO198" s="368"/>
      <c r="UPP198" s="368"/>
      <c r="UPQ198" s="368"/>
      <c r="UPR198" s="368"/>
      <c r="UPS198" s="368"/>
      <c r="UPT198" s="368"/>
      <c r="UPU198" s="368"/>
      <c r="UPV198" s="368"/>
      <c r="UPW198" s="368"/>
      <c r="UPX198" s="368"/>
      <c r="UPY198" s="368"/>
      <c r="UPZ198" s="368"/>
      <c r="UQA198" s="368"/>
      <c r="UQB198" s="368"/>
      <c r="UQC198" s="368"/>
      <c r="UQD198" s="368"/>
      <c r="UQE198" s="368"/>
      <c r="UQF198" s="368"/>
      <c r="UQG198" s="368"/>
      <c r="UQH198" s="368"/>
      <c r="UQI198" s="368"/>
      <c r="UQJ198" s="368"/>
      <c r="UQK198" s="368"/>
      <c r="UQL198" s="368"/>
      <c r="UQM198" s="368"/>
      <c r="UQN198" s="368"/>
      <c r="UQO198" s="368"/>
      <c r="UQP198" s="368"/>
      <c r="UQQ198" s="368"/>
      <c r="UQR198" s="368"/>
      <c r="UQS198" s="368"/>
      <c r="UQT198" s="368"/>
      <c r="UQU198" s="368"/>
      <c r="UQV198" s="368"/>
      <c r="UQW198" s="368"/>
      <c r="UQX198" s="368"/>
      <c r="UQY198" s="368"/>
      <c r="UQZ198" s="368"/>
      <c r="URA198" s="368"/>
      <c r="URB198" s="368"/>
      <c r="URC198" s="368"/>
      <c r="URD198" s="368"/>
      <c r="URE198" s="368"/>
      <c r="URF198" s="368"/>
      <c r="URG198" s="368"/>
      <c r="URH198" s="368"/>
      <c r="URI198" s="368"/>
      <c r="URJ198" s="368"/>
      <c r="URK198" s="368"/>
      <c r="URL198" s="368"/>
      <c r="URM198" s="368"/>
      <c r="URN198" s="368"/>
      <c r="URO198" s="368"/>
      <c r="URP198" s="368"/>
      <c r="URQ198" s="368"/>
      <c r="URR198" s="368"/>
      <c r="URS198" s="368"/>
      <c r="URT198" s="368"/>
      <c r="URU198" s="368"/>
      <c r="URV198" s="368"/>
      <c r="URW198" s="368"/>
      <c r="URX198" s="368"/>
      <c r="URY198" s="368"/>
      <c r="URZ198" s="368"/>
      <c r="USA198" s="368"/>
      <c r="USB198" s="368"/>
      <c r="USC198" s="368"/>
      <c r="USD198" s="368"/>
      <c r="USE198" s="368"/>
      <c r="USF198" s="368"/>
      <c r="USG198" s="368"/>
      <c r="USH198" s="368"/>
      <c r="USI198" s="368"/>
      <c r="USJ198" s="368"/>
      <c r="USK198" s="368"/>
      <c r="USL198" s="368"/>
      <c r="USM198" s="368"/>
      <c r="USN198" s="368"/>
      <c r="USO198" s="368"/>
      <c r="USP198" s="368"/>
      <c r="USQ198" s="368"/>
      <c r="USR198" s="368"/>
      <c r="USS198" s="368"/>
      <c r="UST198" s="368"/>
      <c r="USU198" s="368"/>
      <c r="USV198" s="368"/>
      <c r="USW198" s="368"/>
      <c r="USX198" s="368"/>
      <c r="USY198" s="368"/>
      <c r="USZ198" s="368"/>
      <c r="UTA198" s="368"/>
      <c r="UTB198" s="368"/>
      <c r="UTC198" s="368"/>
      <c r="UTD198" s="368"/>
      <c r="UTE198" s="368"/>
      <c r="UTF198" s="368"/>
      <c r="UTG198" s="368"/>
      <c r="UTH198" s="368"/>
      <c r="UTI198" s="368"/>
      <c r="UTJ198" s="368"/>
      <c r="UTK198" s="368"/>
      <c r="UTL198" s="368"/>
      <c r="UTM198" s="368"/>
      <c r="UTN198" s="368"/>
      <c r="UTO198" s="368"/>
      <c r="UTP198" s="368"/>
      <c r="UTQ198" s="368"/>
      <c r="UTR198" s="368"/>
      <c r="UTS198" s="368"/>
      <c r="UTT198" s="368"/>
      <c r="UTU198" s="368"/>
      <c r="UTV198" s="368"/>
      <c r="UTW198" s="368"/>
      <c r="UTX198" s="368"/>
      <c r="UTY198" s="368"/>
      <c r="UTZ198" s="368"/>
      <c r="UUA198" s="368"/>
      <c r="UUB198" s="368"/>
      <c r="UUC198" s="368"/>
      <c r="UUD198" s="368"/>
      <c r="UUE198" s="368"/>
      <c r="UUF198" s="368"/>
      <c r="UUG198" s="368"/>
      <c r="UUH198" s="368"/>
      <c r="UUI198" s="368"/>
      <c r="UUJ198" s="368"/>
      <c r="UUK198" s="368"/>
      <c r="UUL198" s="368"/>
      <c r="UUM198" s="368"/>
      <c r="UUN198" s="368"/>
      <c r="UUO198" s="368"/>
      <c r="UUP198" s="368"/>
      <c r="UUQ198" s="368"/>
      <c r="UUR198" s="368"/>
      <c r="UUS198" s="368"/>
      <c r="UUT198" s="368"/>
      <c r="UUU198" s="368"/>
      <c r="UUV198" s="368"/>
      <c r="UUW198" s="368"/>
      <c r="UUX198" s="368"/>
      <c r="UUY198" s="368"/>
      <c r="UUZ198" s="368"/>
      <c r="UVA198" s="368"/>
      <c r="UVB198" s="368"/>
      <c r="UVC198" s="368"/>
      <c r="UVD198" s="368"/>
      <c r="UVE198" s="368"/>
      <c r="UVF198" s="368"/>
      <c r="UVG198" s="368"/>
      <c r="UVH198" s="368"/>
      <c r="UVI198" s="368"/>
      <c r="UVJ198" s="368"/>
      <c r="UVK198" s="368"/>
      <c r="UVL198" s="368"/>
      <c r="UVM198" s="368"/>
      <c r="UVN198" s="368"/>
      <c r="UVO198" s="368"/>
      <c r="UVP198" s="368"/>
      <c r="UVQ198" s="368"/>
      <c r="UVR198" s="368"/>
      <c r="UVS198" s="368"/>
      <c r="UVT198" s="368"/>
      <c r="UVU198" s="368"/>
      <c r="UVV198" s="368"/>
      <c r="UVW198" s="368"/>
      <c r="UVX198" s="368"/>
      <c r="UVY198" s="368"/>
      <c r="UVZ198" s="368"/>
      <c r="UWA198" s="368"/>
      <c r="UWB198" s="368"/>
      <c r="UWC198" s="368"/>
      <c r="UWD198" s="368"/>
      <c r="UWE198" s="368"/>
      <c r="UWF198" s="368"/>
      <c r="UWG198" s="368"/>
      <c r="UWH198" s="368"/>
      <c r="UWI198" s="368"/>
      <c r="UWJ198" s="368"/>
      <c r="UWK198" s="368"/>
      <c r="UWL198" s="368"/>
      <c r="UWM198" s="368"/>
      <c r="UWN198" s="368"/>
      <c r="UWO198" s="368"/>
      <c r="UWP198" s="368"/>
      <c r="UWQ198" s="368"/>
      <c r="UWR198" s="368"/>
      <c r="UWS198" s="368"/>
      <c r="UWT198" s="368"/>
      <c r="UWU198" s="368"/>
      <c r="UWV198" s="368"/>
      <c r="UWW198" s="368"/>
      <c r="UWX198" s="368"/>
      <c r="UWY198" s="368"/>
      <c r="UWZ198" s="368"/>
      <c r="UXA198" s="368"/>
      <c r="UXB198" s="368"/>
      <c r="UXC198" s="368"/>
      <c r="UXD198" s="368"/>
      <c r="UXE198" s="368"/>
      <c r="UXF198" s="368"/>
      <c r="UXG198" s="368"/>
      <c r="UXH198" s="368"/>
      <c r="UXI198" s="368"/>
      <c r="UXJ198" s="368"/>
      <c r="UXK198" s="368"/>
      <c r="UXL198" s="368"/>
      <c r="UXM198" s="368"/>
      <c r="UXN198" s="368"/>
      <c r="UXO198" s="368"/>
      <c r="UXP198" s="368"/>
      <c r="UXQ198" s="368"/>
      <c r="UXR198" s="368"/>
      <c r="UXS198" s="368"/>
      <c r="UXT198" s="368"/>
      <c r="UXU198" s="368"/>
      <c r="UXV198" s="368"/>
      <c r="UXW198" s="368"/>
      <c r="UXX198" s="368"/>
      <c r="UXY198" s="368"/>
      <c r="UXZ198" s="368"/>
      <c r="UYA198" s="368"/>
      <c r="UYB198" s="368"/>
      <c r="UYC198" s="368"/>
      <c r="UYD198" s="368"/>
      <c r="UYE198" s="368"/>
      <c r="UYF198" s="368"/>
      <c r="UYG198" s="368"/>
      <c r="UYH198" s="368"/>
      <c r="UYI198" s="368"/>
      <c r="UYJ198" s="368"/>
      <c r="UYK198" s="368"/>
      <c r="UYL198" s="368"/>
      <c r="UYM198" s="368"/>
      <c r="UYN198" s="368"/>
      <c r="UYO198" s="368"/>
      <c r="UYP198" s="368"/>
      <c r="UYQ198" s="368"/>
      <c r="UYR198" s="368"/>
      <c r="UYS198" s="368"/>
      <c r="UYT198" s="368"/>
      <c r="UYU198" s="368"/>
      <c r="UYV198" s="368"/>
      <c r="UYW198" s="368"/>
      <c r="UYX198" s="368"/>
      <c r="UYY198" s="368"/>
      <c r="UYZ198" s="368"/>
      <c r="UZA198" s="368"/>
      <c r="UZB198" s="368"/>
      <c r="UZC198" s="368"/>
      <c r="UZD198" s="368"/>
      <c r="UZE198" s="368"/>
      <c r="UZF198" s="368"/>
      <c r="UZG198" s="368"/>
      <c r="UZH198" s="368"/>
      <c r="UZI198" s="368"/>
      <c r="UZJ198" s="368"/>
      <c r="UZK198" s="368"/>
      <c r="UZL198" s="368"/>
      <c r="UZM198" s="368"/>
      <c r="UZN198" s="368"/>
      <c r="UZO198" s="368"/>
      <c r="UZP198" s="368"/>
      <c r="UZQ198" s="368"/>
      <c r="UZR198" s="368"/>
      <c r="UZS198" s="368"/>
      <c r="UZT198" s="368"/>
      <c r="UZU198" s="368"/>
      <c r="UZV198" s="368"/>
      <c r="UZW198" s="368"/>
      <c r="UZX198" s="368"/>
      <c r="UZY198" s="368"/>
      <c r="UZZ198" s="368"/>
      <c r="VAA198" s="368"/>
      <c r="VAB198" s="368"/>
      <c r="VAC198" s="368"/>
      <c r="VAD198" s="368"/>
      <c r="VAE198" s="368"/>
      <c r="VAF198" s="368"/>
      <c r="VAG198" s="368"/>
      <c r="VAH198" s="368"/>
      <c r="VAI198" s="368"/>
      <c r="VAJ198" s="368"/>
      <c r="VAK198" s="368"/>
      <c r="VAL198" s="368"/>
      <c r="VAM198" s="368"/>
      <c r="VAN198" s="368"/>
      <c r="VAO198" s="368"/>
      <c r="VAP198" s="368"/>
      <c r="VAQ198" s="368"/>
      <c r="VAR198" s="368"/>
      <c r="VAS198" s="368"/>
      <c r="VAT198" s="368"/>
      <c r="VAU198" s="368"/>
      <c r="VAV198" s="368"/>
      <c r="VAW198" s="368"/>
      <c r="VAX198" s="368"/>
      <c r="VAY198" s="368"/>
      <c r="VAZ198" s="368"/>
      <c r="VBA198" s="368"/>
      <c r="VBB198" s="368"/>
      <c r="VBC198" s="368"/>
      <c r="VBD198" s="368"/>
      <c r="VBE198" s="368"/>
      <c r="VBF198" s="368"/>
      <c r="VBG198" s="368"/>
      <c r="VBH198" s="368"/>
      <c r="VBI198" s="368"/>
      <c r="VBJ198" s="368"/>
      <c r="VBK198" s="368"/>
      <c r="VBL198" s="368"/>
      <c r="VBM198" s="368"/>
      <c r="VBN198" s="368"/>
      <c r="VBO198" s="368"/>
      <c r="VBP198" s="368"/>
      <c r="VBQ198" s="368"/>
      <c r="VBR198" s="368"/>
      <c r="VBS198" s="368"/>
      <c r="VBT198" s="368"/>
      <c r="VBU198" s="368"/>
      <c r="VBV198" s="368"/>
      <c r="VBW198" s="368"/>
      <c r="VBX198" s="368"/>
      <c r="VBY198" s="368"/>
      <c r="VBZ198" s="368"/>
      <c r="VCA198" s="368"/>
      <c r="VCB198" s="368"/>
      <c r="VCC198" s="368"/>
      <c r="VCD198" s="368"/>
      <c r="VCE198" s="368"/>
      <c r="VCF198" s="368"/>
      <c r="VCG198" s="368"/>
      <c r="VCH198" s="368"/>
      <c r="VCI198" s="368"/>
      <c r="VCJ198" s="368"/>
      <c r="VCK198" s="368"/>
      <c r="VCL198" s="368"/>
      <c r="VCM198" s="368"/>
      <c r="VCN198" s="368"/>
      <c r="VCO198" s="368"/>
      <c r="VCP198" s="368"/>
      <c r="VCQ198" s="368"/>
      <c r="VCR198" s="368"/>
      <c r="VCS198" s="368"/>
      <c r="VCT198" s="368"/>
      <c r="VCU198" s="368"/>
      <c r="VCV198" s="368"/>
      <c r="VCW198" s="368"/>
      <c r="VCX198" s="368"/>
      <c r="VCY198" s="368"/>
      <c r="VCZ198" s="368"/>
      <c r="VDA198" s="368"/>
      <c r="VDB198" s="368"/>
      <c r="VDC198" s="368"/>
      <c r="VDD198" s="368"/>
      <c r="VDE198" s="368"/>
      <c r="VDF198" s="368"/>
      <c r="VDG198" s="368"/>
      <c r="VDH198" s="368"/>
      <c r="VDI198" s="368"/>
      <c r="VDJ198" s="368"/>
      <c r="VDK198" s="368"/>
      <c r="VDL198" s="368"/>
      <c r="VDM198" s="368"/>
      <c r="VDN198" s="368"/>
      <c r="VDO198" s="368"/>
      <c r="VDP198" s="368"/>
      <c r="VDQ198" s="368"/>
      <c r="VDR198" s="368"/>
      <c r="VDS198" s="368"/>
      <c r="VDT198" s="368"/>
      <c r="VDU198" s="368"/>
      <c r="VDV198" s="368"/>
      <c r="VDW198" s="368"/>
      <c r="VDX198" s="368"/>
      <c r="VDY198" s="368"/>
      <c r="VDZ198" s="368"/>
      <c r="VEA198" s="368"/>
      <c r="VEB198" s="368"/>
      <c r="VEC198" s="368"/>
      <c r="VED198" s="368"/>
      <c r="VEE198" s="368"/>
      <c r="VEF198" s="368"/>
      <c r="VEG198" s="368"/>
      <c r="VEH198" s="368"/>
      <c r="VEI198" s="368"/>
      <c r="VEJ198" s="368"/>
      <c r="VEK198" s="368"/>
      <c r="VEL198" s="368"/>
      <c r="VEM198" s="368"/>
      <c r="VEN198" s="368"/>
      <c r="VEO198" s="368"/>
      <c r="VEP198" s="368"/>
      <c r="VEQ198" s="368"/>
      <c r="VER198" s="368"/>
      <c r="VES198" s="368"/>
      <c r="VET198" s="368"/>
      <c r="VEU198" s="368"/>
      <c r="VEV198" s="368"/>
      <c r="VEW198" s="368"/>
      <c r="VEX198" s="368"/>
      <c r="VEY198" s="368"/>
      <c r="VEZ198" s="368"/>
      <c r="VFA198" s="368"/>
      <c r="VFB198" s="368"/>
      <c r="VFC198" s="368"/>
      <c r="VFD198" s="368"/>
      <c r="VFE198" s="368"/>
      <c r="VFF198" s="368"/>
      <c r="VFG198" s="368"/>
      <c r="VFH198" s="368"/>
      <c r="VFI198" s="368"/>
      <c r="VFJ198" s="368"/>
      <c r="VFK198" s="368"/>
      <c r="VFL198" s="368"/>
      <c r="VFM198" s="368"/>
      <c r="VFN198" s="368"/>
      <c r="VFO198" s="368"/>
      <c r="VFP198" s="368"/>
      <c r="VFQ198" s="368"/>
      <c r="VFR198" s="368"/>
      <c r="VFS198" s="368"/>
      <c r="VFT198" s="368"/>
      <c r="VFU198" s="368"/>
      <c r="VFV198" s="368"/>
      <c r="VFW198" s="368"/>
      <c r="VFX198" s="368"/>
      <c r="VFY198" s="368"/>
      <c r="VFZ198" s="368"/>
      <c r="VGA198" s="368"/>
      <c r="VGB198" s="368"/>
      <c r="VGC198" s="368"/>
      <c r="VGD198" s="368"/>
      <c r="VGE198" s="368"/>
      <c r="VGF198" s="368"/>
      <c r="VGG198" s="368"/>
      <c r="VGH198" s="368"/>
      <c r="VGI198" s="368"/>
      <c r="VGJ198" s="368"/>
      <c r="VGK198" s="368"/>
      <c r="VGL198" s="368"/>
      <c r="VGM198" s="368"/>
      <c r="VGN198" s="368"/>
      <c r="VGO198" s="368"/>
      <c r="VGP198" s="368"/>
      <c r="VGQ198" s="368"/>
      <c r="VGR198" s="368"/>
      <c r="VGS198" s="368"/>
      <c r="VGT198" s="368"/>
      <c r="VGU198" s="368"/>
      <c r="VGV198" s="368"/>
      <c r="VGW198" s="368"/>
      <c r="VGX198" s="368"/>
      <c r="VGY198" s="368"/>
      <c r="VGZ198" s="368"/>
      <c r="VHA198" s="368"/>
      <c r="VHB198" s="368"/>
      <c r="VHC198" s="368"/>
      <c r="VHD198" s="368"/>
      <c r="VHE198" s="368"/>
      <c r="VHF198" s="368"/>
      <c r="VHG198" s="368"/>
      <c r="VHH198" s="368"/>
      <c r="VHI198" s="368"/>
      <c r="VHJ198" s="368"/>
      <c r="VHK198" s="368"/>
      <c r="VHL198" s="368"/>
      <c r="VHM198" s="368"/>
      <c r="VHN198" s="368"/>
      <c r="VHO198" s="368"/>
      <c r="VHP198" s="368"/>
      <c r="VHQ198" s="368"/>
      <c r="VHR198" s="368"/>
      <c r="VHS198" s="368"/>
      <c r="VHT198" s="368"/>
      <c r="VHU198" s="368"/>
      <c r="VHV198" s="368"/>
      <c r="VHW198" s="368"/>
      <c r="VHX198" s="368"/>
      <c r="VHY198" s="368"/>
      <c r="VHZ198" s="368"/>
      <c r="VIA198" s="368"/>
      <c r="VIB198" s="368"/>
      <c r="VIC198" s="368"/>
      <c r="VID198" s="368"/>
      <c r="VIE198" s="368"/>
      <c r="VIF198" s="368"/>
      <c r="VIG198" s="368"/>
      <c r="VIH198" s="368"/>
      <c r="VII198" s="368"/>
      <c r="VIJ198" s="368"/>
      <c r="VIK198" s="368"/>
      <c r="VIL198" s="368"/>
      <c r="VIM198" s="368"/>
      <c r="VIN198" s="368"/>
      <c r="VIO198" s="368"/>
      <c r="VIP198" s="368"/>
      <c r="VIQ198" s="368"/>
      <c r="VIR198" s="368"/>
      <c r="VIS198" s="368"/>
      <c r="VIT198" s="368"/>
      <c r="VIU198" s="368"/>
      <c r="VIV198" s="368"/>
      <c r="VIW198" s="368"/>
      <c r="VIX198" s="368"/>
      <c r="VIY198" s="368"/>
      <c r="VIZ198" s="368"/>
      <c r="VJA198" s="368"/>
      <c r="VJB198" s="368"/>
      <c r="VJC198" s="368"/>
      <c r="VJD198" s="368"/>
      <c r="VJE198" s="368"/>
      <c r="VJF198" s="368"/>
      <c r="VJG198" s="368"/>
      <c r="VJH198" s="368"/>
      <c r="VJI198" s="368"/>
      <c r="VJJ198" s="368"/>
      <c r="VJK198" s="368"/>
      <c r="VJL198" s="368"/>
      <c r="VJM198" s="368"/>
      <c r="VJN198" s="368"/>
      <c r="VJO198" s="368"/>
      <c r="VJP198" s="368"/>
      <c r="VJQ198" s="368"/>
      <c r="VJR198" s="368"/>
      <c r="VJS198" s="368"/>
      <c r="VJT198" s="368"/>
      <c r="VJU198" s="368"/>
      <c r="VJV198" s="368"/>
      <c r="VJW198" s="368"/>
      <c r="VJX198" s="368"/>
      <c r="VJY198" s="368"/>
      <c r="VJZ198" s="368"/>
      <c r="VKA198" s="368"/>
      <c r="VKB198" s="368"/>
      <c r="VKC198" s="368"/>
      <c r="VKD198" s="368"/>
      <c r="VKE198" s="368"/>
      <c r="VKF198" s="368"/>
      <c r="VKG198" s="368"/>
      <c r="VKH198" s="368"/>
      <c r="VKI198" s="368"/>
      <c r="VKJ198" s="368"/>
      <c r="VKK198" s="368"/>
      <c r="VKL198" s="368"/>
      <c r="VKM198" s="368"/>
      <c r="VKN198" s="368"/>
      <c r="VKO198" s="368"/>
      <c r="VKP198" s="368"/>
      <c r="VKQ198" s="368"/>
      <c r="VKR198" s="368"/>
      <c r="VKS198" s="368"/>
      <c r="VKT198" s="368"/>
      <c r="VKU198" s="368"/>
      <c r="VKV198" s="368"/>
      <c r="VKW198" s="368"/>
      <c r="VKX198" s="368"/>
      <c r="VKY198" s="368"/>
      <c r="VKZ198" s="368"/>
      <c r="VLA198" s="368"/>
      <c r="VLB198" s="368"/>
      <c r="VLC198" s="368"/>
      <c r="VLD198" s="368"/>
      <c r="VLE198" s="368"/>
      <c r="VLF198" s="368"/>
      <c r="VLG198" s="368"/>
      <c r="VLH198" s="368"/>
      <c r="VLI198" s="368"/>
      <c r="VLJ198" s="368"/>
      <c r="VLK198" s="368"/>
      <c r="VLL198" s="368"/>
      <c r="VLM198" s="368"/>
      <c r="VLN198" s="368"/>
      <c r="VLO198" s="368"/>
      <c r="VLP198" s="368"/>
      <c r="VLQ198" s="368"/>
      <c r="VLR198" s="368"/>
      <c r="VLS198" s="368"/>
      <c r="VLT198" s="368"/>
      <c r="VLU198" s="368"/>
      <c r="VLV198" s="368"/>
      <c r="VLW198" s="368"/>
      <c r="VLX198" s="368"/>
      <c r="VLY198" s="368"/>
      <c r="VLZ198" s="368"/>
      <c r="VMA198" s="368"/>
      <c r="VMB198" s="368"/>
      <c r="VMC198" s="368"/>
      <c r="VMD198" s="368"/>
      <c r="VME198" s="368"/>
      <c r="VMF198" s="368"/>
      <c r="VMG198" s="368"/>
      <c r="VMH198" s="368"/>
      <c r="VMI198" s="368"/>
      <c r="VMJ198" s="368"/>
      <c r="VMK198" s="368"/>
      <c r="VML198" s="368"/>
      <c r="VMM198" s="368"/>
      <c r="VMN198" s="368"/>
      <c r="VMO198" s="368"/>
      <c r="VMP198" s="368"/>
      <c r="VMQ198" s="368"/>
      <c r="VMR198" s="368"/>
      <c r="VMS198" s="368"/>
      <c r="VMT198" s="368"/>
      <c r="VMU198" s="368"/>
      <c r="VMV198" s="368"/>
      <c r="VMW198" s="368"/>
      <c r="VMX198" s="368"/>
      <c r="VMY198" s="368"/>
      <c r="VMZ198" s="368"/>
      <c r="VNA198" s="368"/>
      <c r="VNB198" s="368"/>
      <c r="VNC198" s="368"/>
      <c r="VND198" s="368"/>
      <c r="VNE198" s="368"/>
      <c r="VNF198" s="368"/>
      <c r="VNG198" s="368"/>
      <c r="VNH198" s="368"/>
      <c r="VNI198" s="368"/>
      <c r="VNJ198" s="368"/>
      <c r="VNK198" s="368"/>
      <c r="VNL198" s="368"/>
      <c r="VNM198" s="368"/>
      <c r="VNN198" s="368"/>
      <c r="VNO198" s="368"/>
      <c r="VNP198" s="368"/>
      <c r="VNQ198" s="368"/>
      <c r="VNR198" s="368"/>
      <c r="VNS198" s="368"/>
      <c r="VNT198" s="368"/>
      <c r="VNU198" s="368"/>
      <c r="VNV198" s="368"/>
      <c r="VNW198" s="368"/>
      <c r="VNX198" s="368"/>
      <c r="VNY198" s="368"/>
      <c r="VNZ198" s="368"/>
      <c r="VOA198" s="368"/>
      <c r="VOB198" s="368"/>
      <c r="VOC198" s="368"/>
      <c r="VOD198" s="368"/>
      <c r="VOE198" s="368"/>
      <c r="VOF198" s="368"/>
      <c r="VOG198" s="368"/>
      <c r="VOH198" s="368"/>
      <c r="VOI198" s="368"/>
      <c r="VOJ198" s="368"/>
      <c r="VOK198" s="368"/>
      <c r="VOL198" s="368"/>
      <c r="VOM198" s="368"/>
      <c r="VON198" s="368"/>
      <c r="VOO198" s="368"/>
      <c r="VOP198" s="368"/>
      <c r="VOQ198" s="368"/>
      <c r="VOR198" s="368"/>
      <c r="VOS198" s="368"/>
      <c r="VOT198" s="368"/>
      <c r="VOU198" s="368"/>
      <c r="VOV198" s="368"/>
      <c r="VOW198" s="368"/>
      <c r="VOX198" s="368"/>
      <c r="VOY198" s="368"/>
      <c r="VOZ198" s="368"/>
      <c r="VPA198" s="368"/>
      <c r="VPB198" s="368"/>
      <c r="VPC198" s="368"/>
      <c r="VPD198" s="368"/>
      <c r="VPE198" s="368"/>
      <c r="VPF198" s="368"/>
      <c r="VPG198" s="368"/>
      <c r="VPH198" s="368"/>
      <c r="VPI198" s="368"/>
      <c r="VPJ198" s="368"/>
      <c r="VPK198" s="368"/>
      <c r="VPL198" s="368"/>
      <c r="VPM198" s="368"/>
      <c r="VPN198" s="368"/>
      <c r="VPO198" s="368"/>
      <c r="VPP198" s="368"/>
      <c r="VPQ198" s="368"/>
      <c r="VPR198" s="368"/>
      <c r="VPS198" s="368"/>
      <c r="VPT198" s="368"/>
      <c r="VPU198" s="368"/>
      <c r="VPV198" s="368"/>
      <c r="VPW198" s="368"/>
      <c r="VPX198" s="368"/>
      <c r="VPY198" s="368"/>
      <c r="VPZ198" s="368"/>
      <c r="VQA198" s="368"/>
      <c r="VQB198" s="368"/>
      <c r="VQC198" s="368"/>
      <c r="VQD198" s="368"/>
      <c r="VQE198" s="368"/>
      <c r="VQF198" s="368"/>
      <c r="VQG198" s="368"/>
      <c r="VQH198" s="368"/>
      <c r="VQI198" s="368"/>
      <c r="VQJ198" s="368"/>
      <c r="VQK198" s="368"/>
      <c r="VQL198" s="368"/>
      <c r="VQM198" s="368"/>
      <c r="VQN198" s="368"/>
      <c r="VQO198" s="368"/>
      <c r="VQP198" s="368"/>
      <c r="VQQ198" s="368"/>
      <c r="VQR198" s="368"/>
      <c r="VQS198" s="368"/>
      <c r="VQT198" s="368"/>
      <c r="VQU198" s="368"/>
      <c r="VQV198" s="368"/>
      <c r="VQW198" s="368"/>
      <c r="VQX198" s="368"/>
      <c r="VQY198" s="368"/>
      <c r="VQZ198" s="368"/>
      <c r="VRA198" s="368"/>
      <c r="VRB198" s="368"/>
      <c r="VRC198" s="368"/>
      <c r="VRD198" s="368"/>
      <c r="VRE198" s="368"/>
      <c r="VRF198" s="368"/>
      <c r="VRG198" s="368"/>
      <c r="VRH198" s="368"/>
      <c r="VRI198" s="368"/>
      <c r="VRJ198" s="368"/>
      <c r="VRK198" s="368"/>
      <c r="VRL198" s="368"/>
      <c r="VRM198" s="368"/>
      <c r="VRN198" s="368"/>
      <c r="VRO198" s="368"/>
      <c r="VRP198" s="368"/>
      <c r="VRQ198" s="368"/>
      <c r="VRR198" s="368"/>
      <c r="VRS198" s="368"/>
      <c r="VRT198" s="368"/>
      <c r="VRU198" s="368"/>
      <c r="VRV198" s="368"/>
      <c r="VRW198" s="368"/>
      <c r="VRX198" s="368"/>
      <c r="VRY198" s="368"/>
      <c r="VRZ198" s="368"/>
      <c r="VSA198" s="368"/>
      <c r="VSB198" s="368"/>
      <c r="VSC198" s="368"/>
      <c r="VSD198" s="368"/>
      <c r="VSE198" s="368"/>
      <c r="VSF198" s="368"/>
      <c r="VSG198" s="368"/>
      <c r="VSH198" s="368"/>
      <c r="VSI198" s="368"/>
      <c r="VSJ198" s="368"/>
      <c r="VSK198" s="368"/>
      <c r="VSL198" s="368"/>
      <c r="VSM198" s="368"/>
      <c r="VSN198" s="368"/>
      <c r="VSO198" s="368"/>
      <c r="VSP198" s="368"/>
      <c r="VSQ198" s="368"/>
      <c r="VSR198" s="368"/>
      <c r="VSS198" s="368"/>
      <c r="VST198" s="368"/>
      <c r="VSU198" s="368"/>
      <c r="VSV198" s="368"/>
      <c r="VSW198" s="368"/>
      <c r="VSX198" s="368"/>
      <c r="VSY198" s="368"/>
      <c r="VSZ198" s="368"/>
      <c r="VTA198" s="368"/>
      <c r="VTB198" s="368"/>
      <c r="VTC198" s="368"/>
      <c r="VTD198" s="368"/>
      <c r="VTE198" s="368"/>
      <c r="VTF198" s="368"/>
      <c r="VTG198" s="368"/>
      <c r="VTH198" s="368"/>
      <c r="VTI198" s="368"/>
      <c r="VTJ198" s="368"/>
      <c r="VTK198" s="368"/>
      <c r="VTL198" s="368"/>
      <c r="VTM198" s="368"/>
      <c r="VTN198" s="368"/>
      <c r="VTO198" s="368"/>
      <c r="VTP198" s="368"/>
      <c r="VTQ198" s="368"/>
      <c r="VTR198" s="368"/>
      <c r="VTS198" s="368"/>
      <c r="VTT198" s="368"/>
      <c r="VTU198" s="368"/>
      <c r="VTV198" s="368"/>
      <c r="VTW198" s="368"/>
      <c r="VTX198" s="368"/>
      <c r="VTY198" s="368"/>
      <c r="VTZ198" s="368"/>
      <c r="VUA198" s="368"/>
      <c r="VUB198" s="368"/>
      <c r="VUC198" s="368"/>
      <c r="VUD198" s="368"/>
      <c r="VUE198" s="368"/>
      <c r="VUF198" s="368"/>
      <c r="VUG198" s="368"/>
      <c r="VUH198" s="368"/>
      <c r="VUI198" s="368"/>
      <c r="VUJ198" s="368"/>
      <c r="VUK198" s="368"/>
      <c r="VUL198" s="368"/>
      <c r="VUM198" s="368"/>
      <c r="VUN198" s="368"/>
      <c r="VUO198" s="368"/>
      <c r="VUP198" s="368"/>
      <c r="VUQ198" s="368"/>
      <c r="VUR198" s="368"/>
      <c r="VUS198" s="368"/>
      <c r="VUT198" s="368"/>
      <c r="VUU198" s="368"/>
      <c r="VUV198" s="368"/>
      <c r="VUW198" s="368"/>
      <c r="VUX198" s="368"/>
      <c r="VUY198" s="368"/>
      <c r="VUZ198" s="368"/>
      <c r="VVA198" s="368"/>
      <c r="VVB198" s="368"/>
      <c r="VVC198" s="368"/>
      <c r="VVD198" s="368"/>
      <c r="VVE198" s="368"/>
      <c r="VVF198" s="368"/>
      <c r="VVG198" s="368"/>
      <c r="VVH198" s="368"/>
      <c r="VVI198" s="368"/>
      <c r="VVJ198" s="368"/>
      <c r="VVK198" s="368"/>
      <c r="VVL198" s="368"/>
      <c r="VVM198" s="368"/>
      <c r="VVN198" s="368"/>
      <c r="VVO198" s="368"/>
      <c r="VVP198" s="368"/>
      <c r="VVQ198" s="368"/>
      <c r="VVR198" s="368"/>
      <c r="VVS198" s="368"/>
      <c r="VVT198" s="368"/>
      <c r="VVU198" s="368"/>
      <c r="VVV198" s="368"/>
      <c r="VVW198" s="368"/>
      <c r="VVX198" s="368"/>
      <c r="VVY198" s="368"/>
      <c r="VVZ198" s="368"/>
      <c r="VWA198" s="368"/>
      <c r="VWB198" s="368"/>
      <c r="VWC198" s="368"/>
      <c r="VWD198" s="368"/>
      <c r="VWE198" s="368"/>
      <c r="VWF198" s="368"/>
      <c r="VWG198" s="368"/>
      <c r="VWH198" s="368"/>
      <c r="VWI198" s="368"/>
      <c r="VWJ198" s="368"/>
      <c r="VWK198" s="368"/>
      <c r="VWL198" s="368"/>
      <c r="VWM198" s="368"/>
      <c r="VWN198" s="368"/>
      <c r="VWO198" s="368"/>
      <c r="VWP198" s="368"/>
      <c r="VWQ198" s="368"/>
      <c r="VWR198" s="368"/>
      <c r="VWS198" s="368"/>
      <c r="VWT198" s="368"/>
      <c r="VWU198" s="368"/>
      <c r="VWV198" s="368"/>
      <c r="VWW198" s="368"/>
      <c r="VWX198" s="368"/>
      <c r="VWY198" s="368"/>
      <c r="VWZ198" s="368"/>
      <c r="VXA198" s="368"/>
      <c r="VXB198" s="368"/>
      <c r="VXC198" s="368"/>
      <c r="VXD198" s="368"/>
      <c r="VXE198" s="368"/>
      <c r="VXF198" s="368"/>
      <c r="VXG198" s="368"/>
      <c r="VXH198" s="368"/>
      <c r="VXI198" s="368"/>
      <c r="VXJ198" s="368"/>
      <c r="VXK198" s="368"/>
      <c r="VXL198" s="368"/>
      <c r="VXM198" s="368"/>
      <c r="VXN198" s="368"/>
      <c r="VXO198" s="368"/>
      <c r="VXP198" s="368"/>
      <c r="VXQ198" s="368"/>
      <c r="VXR198" s="368"/>
      <c r="VXS198" s="368"/>
      <c r="VXT198" s="368"/>
      <c r="VXU198" s="368"/>
      <c r="VXV198" s="368"/>
      <c r="VXW198" s="368"/>
      <c r="VXX198" s="368"/>
      <c r="VXY198" s="368"/>
      <c r="VXZ198" s="368"/>
      <c r="VYA198" s="368"/>
      <c r="VYB198" s="368"/>
      <c r="VYC198" s="368"/>
      <c r="VYD198" s="368"/>
      <c r="VYE198" s="368"/>
      <c r="VYF198" s="368"/>
      <c r="VYG198" s="368"/>
      <c r="VYH198" s="368"/>
      <c r="VYI198" s="368"/>
      <c r="VYJ198" s="368"/>
      <c r="VYK198" s="368"/>
      <c r="VYL198" s="368"/>
      <c r="VYM198" s="368"/>
      <c r="VYN198" s="368"/>
      <c r="VYO198" s="368"/>
      <c r="VYP198" s="368"/>
      <c r="VYQ198" s="368"/>
      <c r="VYR198" s="368"/>
      <c r="VYS198" s="368"/>
      <c r="VYT198" s="368"/>
      <c r="VYU198" s="368"/>
      <c r="VYV198" s="368"/>
      <c r="VYW198" s="368"/>
      <c r="VYX198" s="368"/>
      <c r="VYY198" s="368"/>
      <c r="VYZ198" s="368"/>
      <c r="VZA198" s="368"/>
      <c r="VZB198" s="368"/>
      <c r="VZC198" s="368"/>
      <c r="VZD198" s="368"/>
      <c r="VZE198" s="368"/>
      <c r="VZF198" s="368"/>
      <c r="VZG198" s="368"/>
      <c r="VZH198" s="368"/>
      <c r="VZI198" s="368"/>
      <c r="VZJ198" s="368"/>
      <c r="VZK198" s="368"/>
      <c r="VZL198" s="368"/>
      <c r="VZM198" s="368"/>
      <c r="VZN198" s="368"/>
      <c r="VZO198" s="368"/>
      <c r="VZP198" s="368"/>
      <c r="VZQ198" s="368"/>
      <c r="VZR198" s="368"/>
      <c r="VZS198" s="368"/>
      <c r="VZT198" s="368"/>
      <c r="VZU198" s="368"/>
      <c r="VZV198" s="368"/>
      <c r="VZW198" s="368"/>
      <c r="VZX198" s="368"/>
      <c r="VZY198" s="368"/>
      <c r="VZZ198" s="368"/>
      <c r="WAA198" s="368"/>
      <c r="WAB198" s="368"/>
      <c r="WAC198" s="368"/>
      <c r="WAD198" s="368"/>
      <c r="WAE198" s="368"/>
      <c r="WAF198" s="368"/>
      <c r="WAG198" s="368"/>
      <c r="WAH198" s="368"/>
      <c r="WAI198" s="368"/>
      <c r="WAJ198" s="368"/>
      <c r="WAK198" s="368"/>
      <c r="WAL198" s="368"/>
      <c r="WAM198" s="368"/>
      <c r="WAN198" s="368"/>
      <c r="WAO198" s="368"/>
      <c r="WAP198" s="368"/>
      <c r="WAQ198" s="368"/>
      <c r="WAR198" s="368"/>
      <c r="WAS198" s="368"/>
      <c r="WAT198" s="368"/>
      <c r="WAU198" s="368"/>
      <c r="WAV198" s="368"/>
      <c r="WAW198" s="368"/>
      <c r="WAX198" s="368"/>
      <c r="WAY198" s="368"/>
      <c r="WAZ198" s="368"/>
      <c r="WBA198" s="368"/>
      <c r="WBB198" s="368"/>
      <c r="WBC198" s="368"/>
      <c r="WBD198" s="368"/>
      <c r="WBE198" s="368"/>
      <c r="WBF198" s="368"/>
      <c r="WBG198" s="368"/>
      <c r="WBH198" s="368"/>
      <c r="WBI198" s="368"/>
      <c r="WBJ198" s="368"/>
      <c r="WBK198" s="368"/>
      <c r="WBL198" s="368"/>
      <c r="WBM198" s="368"/>
      <c r="WBN198" s="368"/>
      <c r="WBO198" s="368"/>
      <c r="WBP198" s="368"/>
      <c r="WBQ198" s="368"/>
      <c r="WBR198" s="368"/>
      <c r="WBS198" s="368"/>
      <c r="WBT198" s="368"/>
      <c r="WBU198" s="368"/>
      <c r="WBV198" s="368"/>
      <c r="WBW198" s="368"/>
      <c r="WBX198" s="368"/>
      <c r="WBY198" s="368"/>
      <c r="WBZ198" s="368"/>
      <c r="WCA198" s="368"/>
      <c r="WCB198" s="368"/>
      <c r="WCC198" s="368"/>
      <c r="WCD198" s="368"/>
      <c r="WCE198" s="368"/>
      <c r="WCF198" s="368"/>
      <c r="WCG198" s="368"/>
      <c r="WCH198" s="368"/>
      <c r="WCI198" s="368"/>
      <c r="WCJ198" s="368"/>
      <c r="WCK198" s="368"/>
      <c r="WCL198" s="368"/>
      <c r="WCM198" s="368"/>
      <c r="WCN198" s="368"/>
      <c r="WCO198" s="368"/>
      <c r="WCP198" s="368"/>
      <c r="WCQ198" s="368"/>
      <c r="WCR198" s="368"/>
      <c r="WCS198" s="368"/>
      <c r="WCT198" s="368"/>
      <c r="WCU198" s="368"/>
      <c r="WCV198" s="368"/>
      <c r="WCW198" s="368"/>
      <c r="WCX198" s="368"/>
      <c r="WCY198" s="368"/>
      <c r="WCZ198" s="368"/>
      <c r="WDA198" s="368"/>
      <c r="WDB198" s="368"/>
      <c r="WDC198" s="368"/>
      <c r="WDD198" s="368"/>
      <c r="WDE198" s="368"/>
      <c r="WDF198" s="368"/>
      <c r="WDG198" s="368"/>
      <c r="WDH198" s="368"/>
      <c r="WDI198" s="368"/>
      <c r="WDJ198" s="368"/>
      <c r="WDK198" s="368"/>
      <c r="WDL198" s="368"/>
      <c r="WDM198" s="368"/>
      <c r="WDN198" s="368"/>
      <c r="WDO198" s="368"/>
      <c r="WDP198" s="368"/>
      <c r="WDQ198" s="368"/>
      <c r="WDR198" s="368"/>
      <c r="WDS198" s="368"/>
      <c r="WDT198" s="368"/>
      <c r="WDU198" s="368"/>
      <c r="WDV198" s="368"/>
      <c r="WDW198" s="368"/>
      <c r="WDX198" s="368"/>
      <c r="WDY198" s="368"/>
      <c r="WDZ198" s="368"/>
      <c r="WEA198" s="368"/>
      <c r="WEB198" s="368"/>
      <c r="WEC198" s="368"/>
      <c r="WED198" s="368"/>
      <c r="WEE198" s="368"/>
      <c r="WEF198" s="368"/>
      <c r="WEG198" s="368"/>
      <c r="WEH198" s="368"/>
      <c r="WEI198" s="368"/>
      <c r="WEJ198" s="368"/>
      <c r="WEK198" s="368"/>
      <c r="WEL198" s="368"/>
      <c r="WEM198" s="368"/>
      <c r="WEN198" s="368"/>
      <c r="WEO198" s="368"/>
      <c r="WEP198" s="368"/>
      <c r="WEQ198" s="368"/>
      <c r="WER198" s="368"/>
      <c r="WES198" s="368"/>
      <c r="WET198" s="368"/>
      <c r="WEU198" s="368"/>
      <c r="WEV198" s="368"/>
      <c r="WEW198" s="368"/>
      <c r="WEX198" s="368"/>
      <c r="WEY198" s="368"/>
      <c r="WEZ198" s="368"/>
      <c r="WFA198" s="368"/>
      <c r="WFB198" s="368"/>
      <c r="WFC198" s="368"/>
      <c r="WFD198" s="368"/>
      <c r="WFE198" s="368"/>
      <c r="WFF198" s="368"/>
      <c r="WFG198" s="368"/>
      <c r="WFH198" s="368"/>
      <c r="WFI198" s="368"/>
      <c r="WFJ198" s="368"/>
      <c r="WFK198" s="368"/>
      <c r="WFL198" s="368"/>
      <c r="WFM198" s="368"/>
      <c r="WFN198" s="368"/>
      <c r="WFO198" s="368"/>
      <c r="WFP198" s="368"/>
      <c r="WFQ198" s="368"/>
      <c r="WFR198" s="368"/>
      <c r="WFS198" s="368"/>
      <c r="WFT198" s="368"/>
      <c r="WFU198" s="368"/>
      <c r="WFV198" s="368"/>
      <c r="WFW198" s="368"/>
      <c r="WFX198" s="368"/>
      <c r="WFY198" s="368"/>
      <c r="WFZ198" s="368"/>
      <c r="WGA198" s="368"/>
      <c r="WGB198" s="368"/>
      <c r="WGC198" s="368"/>
      <c r="WGD198" s="368"/>
      <c r="WGE198" s="368"/>
      <c r="WGF198" s="368"/>
      <c r="WGG198" s="368"/>
      <c r="WGH198" s="368"/>
      <c r="WGI198" s="368"/>
      <c r="WGJ198" s="368"/>
      <c r="WGK198" s="368"/>
      <c r="WGL198" s="368"/>
      <c r="WGM198" s="368"/>
      <c r="WGN198" s="368"/>
      <c r="WGO198" s="368"/>
      <c r="WGP198" s="368"/>
      <c r="WGQ198" s="368"/>
      <c r="WGR198" s="368"/>
      <c r="WGS198" s="368"/>
      <c r="WGT198" s="368"/>
      <c r="WGU198" s="368"/>
      <c r="WGV198" s="368"/>
      <c r="WGW198" s="368"/>
      <c r="WGX198" s="368"/>
      <c r="WGY198" s="368"/>
      <c r="WGZ198" s="368"/>
      <c r="WHA198" s="368"/>
      <c r="WHB198" s="368"/>
      <c r="WHC198" s="368"/>
      <c r="WHD198" s="368"/>
      <c r="WHE198" s="368"/>
      <c r="WHF198" s="368"/>
      <c r="WHG198" s="368"/>
      <c r="WHH198" s="368"/>
      <c r="WHI198" s="368"/>
      <c r="WHJ198" s="368"/>
      <c r="WHK198" s="368"/>
      <c r="WHL198" s="368"/>
      <c r="WHM198" s="368"/>
      <c r="WHN198" s="368"/>
      <c r="WHO198" s="368"/>
      <c r="WHP198" s="368"/>
      <c r="WHQ198" s="368"/>
      <c r="WHR198" s="368"/>
      <c r="WHS198" s="368"/>
      <c r="WHT198" s="368"/>
      <c r="WHU198" s="368"/>
      <c r="WHV198" s="368"/>
      <c r="WHW198" s="368"/>
      <c r="WHX198" s="368"/>
      <c r="WHY198" s="368"/>
      <c r="WHZ198" s="368"/>
      <c r="WIA198" s="368"/>
      <c r="WIB198" s="368"/>
      <c r="WIC198" s="368"/>
      <c r="WID198" s="368"/>
      <c r="WIE198" s="368"/>
      <c r="WIF198" s="368"/>
      <c r="WIG198" s="368"/>
      <c r="WIH198" s="368"/>
      <c r="WII198" s="368"/>
      <c r="WIJ198" s="368"/>
      <c r="WIK198" s="368"/>
      <c r="WIL198" s="368"/>
      <c r="WIM198" s="368"/>
      <c r="WIN198" s="368"/>
      <c r="WIO198" s="368"/>
      <c r="WIP198" s="368"/>
      <c r="WIQ198" s="368"/>
      <c r="WIR198" s="368"/>
      <c r="WIS198" s="368"/>
      <c r="WIT198" s="368"/>
      <c r="WIU198" s="368"/>
      <c r="WIV198" s="368"/>
      <c r="WIW198" s="368"/>
      <c r="WIX198" s="368"/>
      <c r="WIY198" s="368"/>
      <c r="WIZ198" s="368"/>
      <c r="WJA198" s="368"/>
      <c r="WJB198" s="368"/>
      <c r="WJC198" s="368"/>
      <c r="WJD198" s="368"/>
      <c r="WJE198" s="368"/>
      <c r="WJF198" s="368"/>
      <c r="WJG198" s="368"/>
      <c r="WJH198" s="368"/>
      <c r="WJI198" s="368"/>
      <c r="WJJ198" s="368"/>
      <c r="WJK198" s="368"/>
      <c r="WJL198" s="368"/>
      <c r="WJM198" s="368"/>
      <c r="WJN198" s="368"/>
      <c r="WJO198" s="368"/>
      <c r="WJP198" s="368"/>
      <c r="WJQ198" s="368"/>
      <c r="WJR198" s="368"/>
      <c r="WJS198" s="368"/>
      <c r="WJT198" s="368"/>
      <c r="WJU198" s="368"/>
      <c r="WJV198" s="368"/>
      <c r="WJW198" s="368"/>
      <c r="WJX198" s="368"/>
      <c r="WJY198" s="368"/>
      <c r="WJZ198" s="368"/>
      <c r="WKA198" s="368"/>
      <c r="WKB198" s="368"/>
      <c r="WKC198" s="368"/>
      <c r="WKD198" s="368"/>
      <c r="WKE198" s="368"/>
      <c r="WKF198" s="368"/>
      <c r="WKG198" s="368"/>
      <c r="WKH198" s="368"/>
      <c r="WKI198" s="368"/>
      <c r="WKJ198" s="368"/>
      <c r="WKK198" s="368"/>
      <c r="WKL198" s="368"/>
      <c r="WKM198" s="368"/>
      <c r="WKN198" s="368"/>
      <c r="WKO198" s="368"/>
      <c r="WKP198" s="368"/>
      <c r="WKQ198" s="368"/>
      <c r="WKR198" s="368"/>
      <c r="WKS198" s="368"/>
      <c r="WKT198" s="368"/>
      <c r="WKU198" s="368"/>
      <c r="WKV198" s="368"/>
      <c r="WKW198" s="368"/>
      <c r="WKX198" s="368"/>
      <c r="WKY198" s="368"/>
      <c r="WKZ198" s="368"/>
      <c r="WLA198" s="368"/>
      <c r="WLB198" s="368"/>
      <c r="WLC198" s="368"/>
      <c r="WLD198" s="368"/>
      <c r="WLE198" s="368"/>
      <c r="WLF198" s="368"/>
      <c r="WLG198" s="368"/>
      <c r="WLH198" s="368"/>
      <c r="WLI198" s="368"/>
      <c r="WLJ198" s="368"/>
      <c r="WLK198" s="368"/>
      <c r="WLL198" s="368"/>
      <c r="WLM198" s="368"/>
      <c r="WLN198" s="368"/>
      <c r="WLO198" s="368"/>
      <c r="WLP198" s="368"/>
      <c r="WLQ198" s="368"/>
      <c r="WLR198" s="368"/>
      <c r="WLS198" s="368"/>
      <c r="WLT198" s="368"/>
      <c r="WLU198" s="368"/>
      <c r="WLV198" s="368"/>
      <c r="WLW198" s="368"/>
      <c r="WLX198" s="368"/>
      <c r="WLY198" s="368"/>
      <c r="WLZ198" s="368"/>
      <c r="WMA198" s="368"/>
      <c r="WMB198" s="368"/>
      <c r="WMC198" s="368"/>
      <c r="WMD198" s="368"/>
      <c r="WME198" s="368"/>
      <c r="WMF198" s="368"/>
      <c r="WMG198" s="368"/>
      <c r="WMH198" s="368"/>
      <c r="WMI198" s="368"/>
      <c r="WMJ198" s="368"/>
      <c r="WMK198" s="368"/>
      <c r="WML198" s="368"/>
      <c r="WMM198" s="368"/>
      <c r="WMN198" s="368"/>
      <c r="WMO198" s="368"/>
      <c r="WMP198" s="368"/>
      <c r="WMQ198" s="368"/>
      <c r="WMR198" s="368"/>
      <c r="WMS198" s="368"/>
      <c r="WMT198" s="368"/>
      <c r="WMU198" s="368"/>
      <c r="WMV198" s="368"/>
      <c r="WMW198" s="368"/>
      <c r="WMX198" s="368"/>
      <c r="WMY198" s="368"/>
      <c r="WMZ198" s="368"/>
      <c r="WNA198" s="368"/>
      <c r="WNB198" s="368"/>
      <c r="WNC198" s="368"/>
      <c r="WND198" s="368"/>
      <c r="WNE198" s="368"/>
      <c r="WNF198" s="368"/>
      <c r="WNG198" s="368"/>
      <c r="WNH198" s="368"/>
      <c r="WNI198" s="368"/>
      <c r="WNJ198" s="368"/>
      <c r="WNK198" s="368"/>
      <c r="WNL198" s="368"/>
      <c r="WNM198" s="368"/>
      <c r="WNN198" s="368"/>
      <c r="WNO198" s="368"/>
      <c r="WNP198" s="368"/>
      <c r="WNQ198" s="368"/>
      <c r="WNR198" s="368"/>
      <c r="WNS198" s="368"/>
      <c r="WNT198" s="368"/>
      <c r="WNU198" s="368"/>
      <c r="WNV198" s="368"/>
      <c r="WNW198" s="368"/>
      <c r="WNX198" s="368"/>
      <c r="WNY198" s="368"/>
      <c r="WNZ198" s="368"/>
      <c r="WOA198" s="368"/>
      <c r="WOB198" s="368"/>
      <c r="WOC198" s="368"/>
      <c r="WOD198" s="368"/>
      <c r="WOE198" s="368"/>
      <c r="WOF198" s="368"/>
      <c r="WOG198" s="368"/>
      <c r="WOH198" s="368"/>
      <c r="WOI198" s="368"/>
      <c r="WOJ198" s="368"/>
      <c r="WOK198" s="368"/>
      <c r="WOL198" s="368"/>
      <c r="WOM198" s="368"/>
      <c r="WON198" s="368"/>
      <c r="WOO198" s="368"/>
      <c r="WOP198" s="368"/>
      <c r="WOQ198" s="368"/>
      <c r="WOR198" s="368"/>
      <c r="WOS198" s="368"/>
      <c r="WOT198" s="368"/>
      <c r="WOU198" s="368"/>
      <c r="WOV198" s="368"/>
      <c r="WOW198" s="368"/>
      <c r="WOX198" s="368"/>
      <c r="WOY198" s="368"/>
      <c r="WOZ198" s="368"/>
      <c r="WPA198" s="368"/>
      <c r="WPB198" s="368"/>
      <c r="WPC198" s="368"/>
      <c r="WPD198" s="368"/>
      <c r="WPE198" s="368"/>
      <c r="WPF198" s="368"/>
      <c r="WPG198" s="368"/>
      <c r="WPH198" s="368"/>
      <c r="WPI198" s="368"/>
      <c r="WPJ198" s="368"/>
      <c r="WPK198" s="368"/>
      <c r="WPL198" s="368"/>
      <c r="WPM198" s="368"/>
      <c r="WPN198" s="368"/>
      <c r="WPO198" s="368"/>
      <c r="WPP198" s="368"/>
      <c r="WPQ198" s="368"/>
      <c r="WPR198" s="368"/>
      <c r="WPS198" s="368"/>
      <c r="WPT198" s="368"/>
      <c r="WPU198" s="368"/>
      <c r="WPV198" s="368"/>
      <c r="WPW198" s="368"/>
      <c r="WPX198" s="368"/>
      <c r="WPY198" s="368"/>
      <c r="WPZ198" s="368"/>
      <c r="WQA198" s="368"/>
      <c r="WQB198" s="368"/>
      <c r="WQC198" s="368"/>
      <c r="WQD198" s="368"/>
      <c r="WQE198" s="368"/>
      <c r="WQF198" s="368"/>
      <c r="WQG198" s="368"/>
      <c r="WQH198" s="368"/>
      <c r="WQI198" s="368"/>
      <c r="WQJ198" s="368"/>
      <c r="WQK198" s="368"/>
      <c r="WQL198" s="368"/>
      <c r="WQM198" s="368"/>
      <c r="WQN198" s="368"/>
      <c r="WQO198" s="368"/>
      <c r="WQP198" s="368"/>
      <c r="WQQ198" s="368"/>
      <c r="WQR198" s="368"/>
      <c r="WQS198" s="368"/>
      <c r="WQT198" s="368"/>
      <c r="WQU198" s="368"/>
      <c r="WQV198" s="368"/>
      <c r="WQW198" s="368"/>
      <c r="WQX198" s="368"/>
      <c r="WQY198" s="368"/>
      <c r="WQZ198" s="368"/>
      <c r="WRA198" s="368"/>
      <c r="WRB198" s="368"/>
      <c r="WRC198" s="368"/>
      <c r="WRD198" s="368"/>
      <c r="WRE198" s="368"/>
      <c r="WRF198" s="368"/>
      <c r="WRG198" s="368"/>
      <c r="WRH198" s="368"/>
      <c r="WRI198" s="368"/>
      <c r="WRJ198" s="368"/>
      <c r="WRK198" s="368"/>
      <c r="WRL198" s="368"/>
      <c r="WRM198" s="368"/>
      <c r="WRN198" s="368"/>
      <c r="WRO198" s="368"/>
      <c r="WRP198" s="368"/>
      <c r="WRQ198" s="368"/>
      <c r="WRR198" s="368"/>
      <c r="WRS198" s="368"/>
      <c r="WRT198" s="368"/>
      <c r="WRU198" s="368"/>
      <c r="WRV198" s="368"/>
      <c r="WRW198" s="368"/>
      <c r="WRX198" s="368"/>
      <c r="WRY198" s="368"/>
      <c r="WRZ198" s="368"/>
      <c r="WSA198" s="368"/>
      <c r="WSB198" s="368"/>
      <c r="WSC198" s="368"/>
      <c r="WSD198" s="368"/>
      <c r="WSE198" s="368"/>
      <c r="WSF198" s="368"/>
      <c r="WSG198" s="368"/>
      <c r="WSH198" s="368"/>
      <c r="WSI198" s="368"/>
      <c r="WSJ198" s="368"/>
      <c r="WSK198" s="368"/>
      <c r="WSL198" s="368"/>
      <c r="WSM198" s="368"/>
      <c r="WSN198" s="368"/>
      <c r="WSO198" s="368"/>
      <c r="WSP198" s="368"/>
      <c r="WSQ198" s="368"/>
      <c r="WSR198" s="368"/>
      <c r="WSS198" s="368"/>
      <c r="WST198" s="368"/>
      <c r="WSU198" s="368"/>
      <c r="WSV198" s="368"/>
      <c r="WSW198" s="368"/>
      <c r="WSX198" s="368"/>
      <c r="WSY198" s="368"/>
      <c r="WSZ198" s="368"/>
      <c r="WTA198" s="368"/>
      <c r="WTB198" s="368"/>
      <c r="WTC198" s="368"/>
      <c r="WTD198" s="368"/>
      <c r="WTE198" s="368"/>
      <c r="WTF198" s="368"/>
      <c r="WTG198" s="368"/>
      <c r="WTH198" s="368"/>
      <c r="WTI198" s="368"/>
      <c r="WTJ198" s="368"/>
      <c r="WTK198" s="368"/>
      <c r="WTL198" s="368"/>
      <c r="WTM198" s="368"/>
      <c r="WTN198" s="368"/>
      <c r="WTO198" s="368"/>
      <c r="WTP198" s="368"/>
      <c r="WTQ198" s="368"/>
      <c r="WTR198" s="368"/>
      <c r="WTS198" s="368"/>
      <c r="WTT198" s="368"/>
      <c r="WTU198" s="368"/>
      <c r="WTV198" s="368"/>
      <c r="WTW198" s="368"/>
      <c r="WTX198" s="368"/>
      <c r="WTY198" s="368"/>
      <c r="WTZ198" s="368"/>
      <c r="WUA198" s="368"/>
      <c r="WUB198" s="368"/>
      <c r="WUC198" s="368"/>
      <c r="WUD198" s="368"/>
      <c r="WUE198" s="368"/>
      <c r="WUF198" s="368"/>
      <c r="WUG198" s="368"/>
      <c r="WUH198" s="368"/>
      <c r="WUI198" s="368"/>
      <c r="WUJ198" s="368"/>
      <c r="WUK198" s="368"/>
      <c r="WUL198" s="368"/>
      <c r="WUM198" s="368"/>
      <c r="WUN198" s="368"/>
      <c r="WUO198" s="368"/>
      <c r="WUP198" s="368"/>
      <c r="WUQ198" s="368"/>
      <c r="WUR198" s="368"/>
      <c r="WUS198" s="368"/>
      <c r="WUT198" s="368"/>
      <c r="WUU198" s="368"/>
      <c r="WUV198" s="368"/>
      <c r="WUW198" s="368"/>
      <c r="WUX198" s="368"/>
      <c r="WUY198" s="368"/>
      <c r="WUZ198" s="368"/>
      <c r="WVA198" s="368"/>
      <c r="WVB198" s="368"/>
      <c r="WVC198" s="368"/>
      <c r="WVD198" s="368"/>
      <c r="WVE198" s="368"/>
      <c r="WVF198" s="368"/>
      <c r="WVG198" s="368"/>
      <c r="WVH198" s="368"/>
      <c r="WVI198" s="368"/>
      <c r="WVJ198" s="368"/>
      <c r="WVK198" s="368"/>
      <c r="WVL198" s="368"/>
      <c r="WVM198" s="368"/>
      <c r="WVN198" s="368"/>
      <c r="WVO198" s="368"/>
      <c r="WVP198" s="368"/>
      <c r="WVQ198" s="368"/>
      <c r="WVR198" s="368"/>
      <c r="WVS198" s="368"/>
      <c r="WVT198" s="368"/>
      <c r="WVU198" s="368"/>
      <c r="WVV198" s="368"/>
      <c r="WVW198" s="368"/>
      <c r="WVX198" s="368"/>
      <c r="WVY198" s="368"/>
      <c r="WVZ198" s="368"/>
      <c r="WWA198" s="368"/>
      <c r="WWB198" s="368"/>
      <c r="WWC198" s="368"/>
      <c r="WWD198" s="368"/>
      <c r="WWE198" s="368"/>
      <c r="WWF198" s="368"/>
      <c r="WWG198" s="368"/>
      <c r="WWH198" s="368"/>
      <c r="WWI198" s="368"/>
      <c r="WWJ198" s="368"/>
      <c r="WWK198" s="368"/>
      <c r="WWL198" s="368"/>
      <c r="WWM198" s="368"/>
      <c r="WWN198" s="368"/>
      <c r="WWO198" s="368"/>
      <c r="WWP198" s="368"/>
      <c r="WWQ198" s="368"/>
      <c r="WWR198" s="368"/>
      <c r="WWS198" s="368"/>
      <c r="WWT198" s="368"/>
      <c r="WWU198" s="368"/>
      <c r="WWV198" s="368"/>
      <c r="WWW198" s="368"/>
      <c r="WWX198" s="368"/>
      <c r="WWY198" s="368"/>
      <c r="WWZ198" s="368"/>
      <c r="WXA198" s="368"/>
      <c r="WXB198" s="368"/>
      <c r="WXC198" s="368"/>
      <c r="WXD198" s="368"/>
      <c r="WXE198" s="368"/>
      <c r="WXF198" s="368"/>
      <c r="WXG198" s="368"/>
      <c r="WXH198" s="368"/>
      <c r="WXI198" s="368"/>
      <c r="WXJ198" s="368"/>
      <c r="WXK198" s="368"/>
      <c r="WXL198" s="368"/>
      <c r="WXM198" s="368"/>
      <c r="WXN198" s="368"/>
      <c r="WXO198" s="368"/>
      <c r="WXP198" s="368"/>
      <c r="WXQ198" s="368"/>
      <c r="WXR198" s="368"/>
      <c r="WXS198" s="368"/>
      <c r="WXT198" s="368"/>
      <c r="WXU198" s="368"/>
      <c r="WXV198" s="368"/>
      <c r="WXW198" s="368"/>
      <c r="WXX198" s="368"/>
      <c r="WXY198" s="368"/>
      <c r="WXZ198" s="368"/>
      <c r="WYA198" s="368"/>
      <c r="WYB198" s="368"/>
      <c r="WYC198" s="368"/>
      <c r="WYD198" s="368"/>
      <c r="WYE198" s="368"/>
      <c r="WYF198" s="368"/>
      <c r="WYG198" s="368"/>
      <c r="WYH198" s="368"/>
      <c r="WYI198" s="368"/>
      <c r="WYJ198" s="368"/>
      <c r="WYK198" s="368"/>
      <c r="WYL198" s="368"/>
      <c r="WYM198" s="368"/>
      <c r="WYN198" s="368"/>
      <c r="WYO198" s="368"/>
      <c r="WYP198" s="368"/>
      <c r="WYQ198" s="368"/>
      <c r="WYR198" s="368"/>
      <c r="WYS198" s="368"/>
      <c r="WYT198" s="368"/>
      <c r="WYU198" s="368"/>
      <c r="WYV198" s="368"/>
      <c r="WYW198" s="368"/>
      <c r="WYX198" s="368"/>
      <c r="WYY198" s="368"/>
      <c r="WYZ198" s="368"/>
      <c r="WZA198" s="368"/>
      <c r="WZB198" s="368"/>
      <c r="WZC198" s="368"/>
      <c r="WZD198" s="368"/>
      <c r="WZE198" s="368"/>
      <c r="WZF198" s="368"/>
      <c r="WZG198" s="368"/>
      <c r="WZH198" s="368"/>
      <c r="WZI198" s="368"/>
      <c r="WZJ198" s="368"/>
      <c r="WZK198" s="368"/>
      <c r="WZL198" s="368"/>
      <c r="WZM198" s="368"/>
      <c r="WZN198" s="368"/>
      <c r="WZO198" s="368"/>
      <c r="WZP198" s="368"/>
      <c r="WZQ198" s="368"/>
      <c r="WZR198" s="368"/>
      <c r="WZS198" s="368"/>
      <c r="WZT198" s="368"/>
      <c r="WZU198" s="368"/>
      <c r="WZV198" s="368"/>
      <c r="WZW198" s="368"/>
      <c r="WZX198" s="368"/>
      <c r="WZY198" s="368"/>
      <c r="WZZ198" s="368"/>
      <c r="XAA198" s="368"/>
      <c r="XAB198" s="368"/>
      <c r="XAC198" s="368"/>
      <c r="XAD198" s="368"/>
      <c r="XAE198" s="368"/>
      <c r="XAF198" s="368"/>
      <c r="XAG198" s="368"/>
      <c r="XAH198" s="368"/>
      <c r="XAI198" s="368"/>
      <c r="XAJ198" s="368"/>
      <c r="XAK198" s="368"/>
      <c r="XAL198" s="368"/>
      <c r="XAM198" s="368"/>
      <c r="XAN198" s="368"/>
      <c r="XAO198" s="368"/>
      <c r="XAP198" s="368"/>
      <c r="XAQ198" s="368"/>
      <c r="XAR198" s="368"/>
      <c r="XAS198" s="368"/>
      <c r="XAT198" s="368"/>
      <c r="XAU198" s="368"/>
      <c r="XAV198" s="368"/>
      <c r="XAW198" s="368"/>
      <c r="XAX198" s="368"/>
      <c r="XAY198" s="368"/>
      <c r="XAZ198" s="368"/>
      <c r="XBA198" s="368"/>
      <c r="XBB198" s="368"/>
      <c r="XBC198" s="368"/>
      <c r="XBD198" s="368"/>
      <c r="XBE198" s="368"/>
      <c r="XBF198" s="368"/>
      <c r="XBG198" s="368"/>
      <c r="XBH198" s="368"/>
      <c r="XBI198" s="368"/>
      <c r="XBJ198" s="368"/>
      <c r="XBK198" s="368"/>
      <c r="XBL198" s="368"/>
      <c r="XBM198" s="368"/>
      <c r="XBN198" s="368"/>
      <c r="XBO198" s="368"/>
      <c r="XBP198" s="368"/>
      <c r="XBQ198" s="368"/>
      <c r="XBR198" s="368"/>
      <c r="XBS198" s="368"/>
      <c r="XBT198" s="368"/>
      <c r="XBU198" s="368"/>
      <c r="XBV198" s="368"/>
      <c r="XBW198" s="368"/>
      <c r="XBX198" s="368"/>
      <c r="XBY198" s="368"/>
      <c r="XBZ198" s="368"/>
      <c r="XCA198" s="368"/>
      <c r="XCB198" s="368"/>
      <c r="XCC198" s="368"/>
      <c r="XCD198" s="368"/>
      <c r="XCE198" s="368"/>
      <c r="XCF198" s="368"/>
      <c r="XCG198" s="368"/>
      <c r="XCH198" s="368"/>
      <c r="XCI198" s="368"/>
      <c r="XCJ198" s="368"/>
      <c r="XCK198" s="368"/>
      <c r="XCL198" s="368"/>
      <c r="XCM198" s="368"/>
      <c r="XCN198" s="368"/>
      <c r="XCO198" s="368"/>
      <c r="XCP198" s="368"/>
      <c r="XCQ198" s="368"/>
      <c r="XCR198" s="368"/>
      <c r="XCS198" s="368"/>
      <c r="XCT198" s="368"/>
      <c r="XCU198" s="368"/>
      <c r="XCV198" s="368"/>
      <c r="XCW198" s="368"/>
      <c r="XCX198" s="368"/>
      <c r="XCY198" s="368"/>
      <c r="XCZ198" s="368"/>
      <c r="XDA198" s="368"/>
      <c r="XDB198" s="368"/>
      <c r="XDC198" s="368"/>
      <c r="XDD198" s="368"/>
      <c r="XDE198" s="368"/>
      <c r="XDF198" s="368"/>
      <c r="XDG198" s="368"/>
      <c r="XDH198" s="368"/>
      <c r="XDI198" s="368"/>
      <c r="XDJ198" s="368"/>
      <c r="XDK198" s="368"/>
      <c r="XDL198" s="368"/>
      <c r="XDM198" s="368"/>
      <c r="XDN198" s="368"/>
      <c r="XDO198" s="368"/>
      <c r="XDP198" s="368"/>
      <c r="XDQ198" s="368"/>
      <c r="XDR198" s="368"/>
      <c r="XDS198" s="368"/>
      <c r="XDT198" s="368"/>
      <c r="XDU198" s="368"/>
      <c r="XDV198" s="368"/>
      <c r="XDW198" s="368"/>
      <c r="XDX198" s="368"/>
      <c r="XDY198" s="368"/>
      <c r="XDZ198" s="368"/>
      <c r="XEA198" s="368"/>
      <c r="XEB198" s="368"/>
      <c r="XEC198" s="368"/>
      <c r="XED198" s="368"/>
      <c r="XEE198" s="368"/>
      <c r="XEF198" s="368"/>
      <c r="XEG198" s="368"/>
      <c r="XEH198" s="368"/>
      <c r="XEI198" s="368"/>
      <c r="XEJ198" s="368"/>
      <c r="XEK198" s="368"/>
      <c r="XEL198" s="368"/>
      <c r="XEM198" s="368"/>
      <c r="XEN198" s="368"/>
      <c r="XEO198" s="368"/>
      <c r="XEP198" s="368"/>
      <c r="XEQ198" s="368"/>
      <c r="XER198" s="368"/>
      <c r="XES198" s="368"/>
      <c r="XET198" s="368"/>
      <c r="XEU198" s="368"/>
      <c r="XEV198" s="368"/>
      <c r="XEW198" s="368"/>
      <c r="XEX198" s="368"/>
      <c r="XEY198" s="368"/>
      <c r="XEZ198" s="368"/>
      <c r="XFA198" s="368"/>
      <c r="XFB198" s="368"/>
      <c r="XFC198" s="368"/>
      <c r="XFD198" s="368"/>
    </row>
    <row r="199" spans="1:16384">
      <c r="E199" s="198" t="str">
        <f>E$196</f>
        <v>Sum of discounted net revenue/(cost) for cap for export 3</v>
      </c>
      <c r="F199" s="185">
        <f t="shared" ref="F199:BI199" si="67">F$196</f>
        <v>0</v>
      </c>
      <c r="G199" s="185" t="str">
        <f t="shared" si="67"/>
        <v>£m (real)</v>
      </c>
      <c r="H199" s="368">
        <f t="shared" si="67"/>
        <v>0</v>
      </c>
      <c r="I199" s="403">
        <f t="shared" si="67"/>
        <v>0</v>
      </c>
      <c r="J199" s="368">
        <f t="shared" si="67"/>
        <v>0</v>
      </c>
      <c r="K199" s="368">
        <f t="shared" si="67"/>
        <v>0</v>
      </c>
      <c r="L199" s="368">
        <f t="shared" si="67"/>
        <v>0</v>
      </c>
      <c r="M199" s="368">
        <f t="shared" si="67"/>
        <v>0</v>
      </c>
      <c r="N199" s="368">
        <f t="shared" si="67"/>
        <v>0</v>
      </c>
      <c r="O199" s="368">
        <f t="shared" si="67"/>
        <v>0</v>
      </c>
      <c r="P199" s="368">
        <f t="shared" si="67"/>
        <v>0</v>
      </c>
      <c r="Q199" s="368">
        <f t="shared" si="67"/>
        <v>0</v>
      </c>
      <c r="R199" s="368">
        <f t="shared" si="67"/>
        <v>0</v>
      </c>
      <c r="S199" s="368">
        <f t="shared" si="67"/>
        <v>0</v>
      </c>
      <c r="T199" s="368">
        <f t="shared" si="67"/>
        <v>0</v>
      </c>
      <c r="U199" s="368">
        <f t="shared" si="67"/>
        <v>0</v>
      </c>
      <c r="V199" s="368">
        <f t="shared" si="67"/>
        <v>0</v>
      </c>
      <c r="W199" s="368">
        <f t="shared" si="67"/>
        <v>0</v>
      </c>
      <c r="X199" s="368">
        <f t="shared" si="67"/>
        <v>0</v>
      </c>
      <c r="Y199" s="368">
        <f t="shared" si="67"/>
        <v>0</v>
      </c>
      <c r="Z199" s="368">
        <f t="shared" si="67"/>
        <v>0</v>
      </c>
      <c r="AA199" s="368">
        <f t="shared" si="67"/>
        <v>0</v>
      </c>
      <c r="AB199" s="368">
        <f t="shared" si="67"/>
        <v>0</v>
      </c>
      <c r="AC199" s="368">
        <f t="shared" si="67"/>
        <v>0</v>
      </c>
      <c r="AD199" s="368">
        <f t="shared" si="67"/>
        <v>0</v>
      </c>
      <c r="AE199" s="368">
        <f t="shared" si="67"/>
        <v>0</v>
      </c>
      <c r="AF199" s="368">
        <f t="shared" si="67"/>
        <v>0</v>
      </c>
      <c r="AG199" s="368">
        <f t="shared" si="67"/>
        <v>0</v>
      </c>
      <c r="AH199" s="368">
        <f t="shared" si="67"/>
        <v>0</v>
      </c>
      <c r="AI199" s="368">
        <f t="shared" si="67"/>
        <v>0</v>
      </c>
      <c r="AJ199" s="368">
        <f t="shared" si="67"/>
        <v>0</v>
      </c>
      <c r="AK199" s="368">
        <f t="shared" si="67"/>
        <v>0</v>
      </c>
      <c r="AL199" s="368">
        <f t="shared" si="67"/>
        <v>0</v>
      </c>
      <c r="AM199" s="368">
        <f t="shared" si="67"/>
        <v>0</v>
      </c>
      <c r="AN199" s="368">
        <f t="shared" si="67"/>
        <v>0</v>
      </c>
      <c r="AO199" s="368">
        <f t="shared" si="67"/>
        <v>0</v>
      </c>
      <c r="AP199" s="368">
        <f t="shared" si="67"/>
        <v>0</v>
      </c>
      <c r="AQ199" s="368">
        <f t="shared" si="67"/>
        <v>0</v>
      </c>
      <c r="AR199" s="368">
        <f t="shared" si="67"/>
        <v>0</v>
      </c>
      <c r="AS199" s="368">
        <f t="shared" si="67"/>
        <v>0</v>
      </c>
      <c r="AT199" s="368">
        <f t="shared" si="67"/>
        <v>0</v>
      </c>
      <c r="AU199" s="368">
        <f t="shared" si="67"/>
        <v>0</v>
      </c>
      <c r="AV199" s="368">
        <f t="shared" si="67"/>
        <v>0</v>
      </c>
      <c r="AW199" s="368">
        <f t="shared" si="67"/>
        <v>0</v>
      </c>
      <c r="AX199" s="368">
        <f t="shared" si="67"/>
        <v>0</v>
      </c>
      <c r="AY199" s="368">
        <f t="shared" si="67"/>
        <v>0</v>
      </c>
      <c r="AZ199" s="368">
        <f t="shared" si="67"/>
        <v>0</v>
      </c>
      <c r="BA199" s="368">
        <f t="shared" si="67"/>
        <v>0</v>
      </c>
      <c r="BB199" s="368">
        <f t="shared" si="67"/>
        <v>0</v>
      </c>
      <c r="BC199" s="368">
        <f t="shared" si="67"/>
        <v>0</v>
      </c>
      <c r="BD199" s="368">
        <f t="shared" si="67"/>
        <v>0</v>
      </c>
      <c r="BE199" s="368">
        <f t="shared" si="67"/>
        <v>0</v>
      </c>
      <c r="BF199" s="368">
        <f t="shared" si="67"/>
        <v>0</v>
      </c>
      <c r="BG199" s="368">
        <f t="shared" si="67"/>
        <v>0</v>
      </c>
      <c r="BH199" s="368">
        <f t="shared" si="67"/>
        <v>0</v>
      </c>
      <c r="BI199" s="368">
        <f t="shared" si="67"/>
        <v>0</v>
      </c>
      <c r="BJ199" s="368"/>
      <c r="BK199" s="368"/>
      <c r="BL199" s="368"/>
      <c r="BM199" s="368"/>
      <c r="BN199" s="368"/>
      <c r="BO199" s="368"/>
      <c r="BP199" s="368"/>
      <c r="BQ199" s="368"/>
      <c r="BR199" s="368"/>
      <c r="BS199" s="368"/>
      <c r="BT199" s="368"/>
      <c r="BU199" s="368"/>
      <c r="BV199" s="368"/>
      <c r="BW199" s="368"/>
      <c r="BX199" s="368"/>
      <c r="BY199" s="368"/>
      <c r="BZ199" s="368"/>
      <c r="CA199" s="368"/>
      <c r="CB199" s="368"/>
      <c r="CC199" s="368"/>
      <c r="CD199" s="368"/>
      <c r="CE199" s="368"/>
      <c r="CF199" s="368"/>
      <c r="CG199" s="368"/>
      <c r="CH199" s="368"/>
      <c r="CI199" s="368"/>
      <c r="CJ199" s="368"/>
      <c r="CK199" s="368"/>
      <c r="CL199" s="368"/>
      <c r="CM199" s="368"/>
      <c r="CN199" s="368"/>
      <c r="CO199" s="368"/>
      <c r="CP199" s="368"/>
      <c r="CQ199" s="368"/>
      <c r="CR199" s="368"/>
      <c r="CS199" s="368"/>
      <c r="CT199" s="368"/>
      <c r="CU199" s="368"/>
      <c r="CV199" s="368"/>
      <c r="CW199" s="368"/>
      <c r="CX199" s="368"/>
      <c r="CY199" s="368"/>
      <c r="CZ199" s="368"/>
      <c r="DA199" s="368"/>
      <c r="DB199" s="368"/>
      <c r="DC199" s="368"/>
      <c r="DD199" s="368"/>
      <c r="DE199" s="368"/>
      <c r="DF199" s="368"/>
      <c r="DG199" s="368"/>
      <c r="DH199" s="368"/>
      <c r="DI199" s="368"/>
      <c r="DJ199" s="368"/>
      <c r="DK199" s="368"/>
      <c r="DL199" s="368"/>
      <c r="DM199" s="368"/>
      <c r="DN199" s="368"/>
      <c r="DO199" s="368"/>
      <c r="DP199" s="368"/>
      <c r="DQ199" s="368"/>
      <c r="DR199" s="368"/>
      <c r="DS199" s="368"/>
      <c r="DT199" s="368"/>
      <c r="DU199" s="368"/>
      <c r="DV199" s="368"/>
      <c r="DW199" s="368"/>
      <c r="DX199" s="368"/>
      <c r="DY199" s="368"/>
      <c r="DZ199" s="368"/>
      <c r="EA199" s="368"/>
      <c r="EB199" s="368"/>
      <c r="EC199" s="368"/>
      <c r="ED199" s="368"/>
      <c r="EE199" s="368"/>
      <c r="EF199" s="368"/>
      <c r="EG199" s="368"/>
      <c r="EH199" s="368"/>
      <c r="EI199" s="368"/>
      <c r="EJ199" s="368"/>
      <c r="EK199" s="368"/>
      <c r="EL199" s="368"/>
      <c r="EM199" s="368"/>
      <c r="EN199" s="368"/>
      <c r="EO199" s="368"/>
      <c r="EP199" s="368"/>
      <c r="EQ199" s="368"/>
      <c r="ER199" s="368"/>
      <c r="ES199" s="368"/>
      <c r="ET199" s="368"/>
      <c r="EU199" s="368"/>
      <c r="EV199" s="368"/>
      <c r="EW199" s="368"/>
      <c r="EX199" s="368"/>
      <c r="EY199" s="368"/>
      <c r="EZ199" s="368"/>
      <c r="FA199" s="368"/>
      <c r="FB199" s="368"/>
      <c r="FC199" s="368"/>
      <c r="FD199" s="368"/>
      <c r="FE199" s="368"/>
      <c r="FF199" s="368"/>
      <c r="FG199" s="368"/>
      <c r="FH199" s="368"/>
      <c r="FI199" s="368"/>
      <c r="FJ199" s="368"/>
      <c r="FK199" s="368"/>
      <c r="FL199" s="368"/>
      <c r="FM199" s="368"/>
      <c r="FN199" s="368"/>
      <c r="FO199" s="368"/>
      <c r="FP199" s="368"/>
      <c r="FQ199" s="368"/>
      <c r="FR199" s="368"/>
      <c r="FS199" s="368"/>
      <c r="FT199" s="368"/>
      <c r="FU199" s="368"/>
      <c r="FV199" s="368"/>
      <c r="FW199" s="368"/>
      <c r="FX199" s="368"/>
      <c r="FY199" s="368"/>
      <c r="FZ199" s="368"/>
      <c r="GA199" s="368"/>
      <c r="GB199" s="368"/>
      <c r="GC199" s="368"/>
      <c r="GD199" s="368"/>
      <c r="GE199" s="368"/>
      <c r="GF199" s="368"/>
      <c r="GG199" s="368"/>
      <c r="GH199" s="368"/>
      <c r="GI199" s="368"/>
      <c r="GJ199" s="368"/>
      <c r="GK199" s="368"/>
      <c r="GL199" s="368"/>
      <c r="GM199" s="368"/>
      <c r="GN199" s="368"/>
      <c r="GO199" s="368"/>
      <c r="GP199" s="368"/>
      <c r="GQ199" s="368"/>
      <c r="GR199" s="368"/>
      <c r="GS199" s="368"/>
      <c r="GT199" s="368"/>
      <c r="GU199" s="368"/>
      <c r="GV199" s="368"/>
      <c r="GW199" s="368"/>
      <c r="GX199" s="368"/>
      <c r="GY199" s="368"/>
      <c r="GZ199" s="368"/>
      <c r="HA199" s="368"/>
      <c r="HB199" s="368"/>
      <c r="HC199" s="368"/>
      <c r="HD199" s="368"/>
      <c r="HE199" s="368"/>
      <c r="HF199" s="368"/>
      <c r="HG199" s="368"/>
      <c r="HH199" s="368"/>
      <c r="HI199" s="368"/>
      <c r="HJ199" s="368"/>
      <c r="HK199" s="368"/>
      <c r="HL199" s="368"/>
      <c r="HM199" s="368"/>
      <c r="HN199" s="368"/>
      <c r="HO199" s="368"/>
      <c r="HP199" s="368"/>
      <c r="HQ199" s="368"/>
      <c r="HR199" s="368"/>
      <c r="HS199" s="368"/>
      <c r="HT199" s="368"/>
      <c r="HU199" s="368"/>
      <c r="HV199" s="368"/>
      <c r="HW199" s="368"/>
      <c r="HX199" s="368"/>
      <c r="HY199" s="368"/>
      <c r="HZ199" s="368"/>
      <c r="IA199" s="368"/>
      <c r="IB199" s="368"/>
      <c r="IC199" s="368"/>
      <c r="ID199" s="368"/>
      <c r="IE199" s="368"/>
      <c r="IF199" s="368"/>
      <c r="IG199" s="368"/>
      <c r="IH199" s="368"/>
      <c r="II199" s="368"/>
      <c r="IJ199" s="368"/>
      <c r="IK199" s="368"/>
      <c r="IL199" s="368"/>
      <c r="IM199" s="368"/>
      <c r="IN199" s="368"/>
      <c r="IO199" s="368"/>
      <c r="IP199" s="368"/>
      <c r="IQ199" s="368"/>
      <c r="IR199" s="368"/>
      <c r="IS199" s="368"/>
      <c r="IT199" s="368"/>
      <c r="IU199" s="368"/>
      <c r="IV199" s="368"/>
      <c r="IW199" s="368"/>
      <c r="IX199" s="368"/>
      <c r="IY199" s="368"/>
      <c r="IZ199" s="368"/>
      <c r="JA199" s="368"/>
      <c r="JB199" s="368"/>
      <c r="JC199" s="368"/>
      <c r="JD199" s="368"/>
      <c r="JE199" s="368"/>
      <c r="JF199" s="368"/>
      <c r="JG199" s="368"/>
      <c r="JH199" s="368"/>
      <c r="JI199" s="368"/>
      <c r="JJ199" s="368"/>
      <c r="JK199" s="368"/>
      <c r="JL199" s="368"/>
      <c r="JM199" s="368"/>
      <c r="JN199" s="368"/>
      <c r="JO199" s="368"/>
      <c r="JP199" s="368"/>
      <c r="JQ199" s="368"/>
      <c r="JR199" s="368"/>
      <c r="JS199" s="368"/>
      <c r="JT199" s="368"/>
      <c r="JU199" s="368"/>
      <c r="JV199" s="368"/>
      <c r="JW199" s="368"/>
      <c r="JX199" s="368"/>
      <c r="JY199" s="368"/>
      <c r="JZ199" s="368"/>
      <c r="KA199" s="368"/>
      <c r="KB199" s="368"/>
      <c r="KC199" s="368"/>
      <c r="KD199" s="368"/>
      <c r="KE199" s="368"/>
      <c r="KF199" s="368"/>
      <c r="KG199" s="368"/>
      <c r="KH199" s="368"/>
      <c r="KI199" s="368"/>
      <c r="KJ199" s="368"/>
      <c r="KK199" s="368"/>
      <c r="KL199" s="368"/>
      <c r="KM199" s="368"/>
      <c r="KN199" s="368"/>
      <c r="KO199" s="368"/>
      <c r="KP199" s="368"/>
      <c r="KQ199" s="368"/>
      <c r="KR199" s="368"/>
      <c r="KS199" s="368"/>
      <c r="KT199" s="368"/>
      <c r="KU199" s="368"/>
      <c r="KV199" s="368"/>
      <c r="KW199" s="368"/>
      <c r="KX199" s="368"/>
      <c r="KY199" s="368"/>
      <c r="KZ199" s="368"/>
      <c r="LA199" s="368"/>
      <c r="LB199" s="368"/>
      <c r="LC199" s="368"/>
      <c r="LD199" s="368"/>
      <c r="LE199" s="368"/>
      <c r="LF199" s="368"/>
      <c r="LG199" s="368"/>
      <c r="LH199" s="368"/>
      <c r="LI199" s="368"/>
      <c r="LJ199" s="368"/>
      <c r="LK199" s="368"/>
      <c r="LL199" s="368"/>
      <c r="LM199" s="368"/>
      <c r="LN199" s="368"/>
      <c r="LO199" s="368"/>
      <c r="LP199" s="368"/>
      <c r="LQ199" s="368"/>
      <c r="LR199" s="368"/>
      <c r="LS199" s="368"/>
      <c r="LT199" s="368"/>
      <c r="LU199" s="368"/>
      <c r="LV199" s="368"/>
      <c r="LW199" s="368"/>
      <c r="LX199" s="368"/>
      <c r="LY199" s="368"/>
      <c r="LZ199" s="368"/>
      <c r="MA199" s="368"/>
      <c r="MB199" s="368"/>
      <c r="MC199" s="368"/>
      <c r="MD199" s="368"/>
      <c r="ME199" s="368"/>
      <c r="MF199" s="368"/>
      <c r="MG199" s="368"/>
      <c r="MH199" s="368"/>
      <c r="MI199" s="368"/>
      <c r="MJ199" s="368"/>
      <c r="MK199" s="368"/>
      <c r="ML199" s="368"/>
      <c r="MM199" s="368"/>
      <c r="MN199" s="368"/>
      <c r="MO199" s="368"/>
      <c r="MP199" s="368"/>
      <c r="MQ199" s="368"/>
      <c r="MR199" s="368"/>
      <c r="MS199" s="368"/>
      <c r="MT199" s="368"/>
      <c r="MU199" s="368"/>
      <c r="MV199" s="368"/>
      <c r="MW199" s="368"/>
      <c r="MX199" s="368"/>
      <c r="MY199" s="368"/>
      <c r="MZ199" s="368"/>
      <c r="NA199" s="368"/>
      <c r="NB199" s="368"/>
      <c r="NC199" s="368"/>
      <c r="ND199" s="368"/>
      <c r="NE199" s="368"/>
      <c r="NF199" s="368"/>
      <c r="NG199" s="368"/>
      <c r="NH199" s="368"/>
      <c r="NI199" s="368"/>
      <c r="NJ199" s="368"/>
      <c r="NK199" s="368"/>
      <c r="NL199" s="368"/>
      <c r="NM199" s="368"/>
      <c r="NN199" s="368"/>
      <c r="NO199" s="368"/>
      <c r="NP199" s="368"/>
      <c r="NQ199" s="368"/>
      <c r="NR199" s="368"/>
      <c r="NS199" s="368"/>
      <c r="NT199" s="368"/>
      <c r="NU199" s="368"/>
      <c r="NV199" s="368"/>
      <c r="NW199" s="368"/>
      <c r="NX199" s="368"/>
      <c r="NY199" s="368"/>
      <c r="NZ199" s="368"/>
      <c r="OA199" s="368"/>
      <c r="OB199" s="368"/>
      <c r="OC199" s="368"/>
      <c r="OD199" s="368"/>
      <c r="OE199" s="368"/>
      <c r="OF199" s="368"/>
      <c r="OG199" s="368"/>
      <c r="OH199" s="368"/>
      <c r="OI199" s="368"/>
      <c r="OJ199" s="368"/>
      <c r="OK199" s="368"/>
      <c r="OL199" s="368"/>
      <c r="OM199" s="368"/>
      <c r="ON199" s="368"/>
      <c r="OO199" s="368"/>
      <c r="OP199" s="368"/>
      <c r="OQ199" s="368"/>
      <c r="OR199" s="368"/>
      <c r="OS199" s="368"/>
      <c r="OT199" s="368"/>
      <c r="OU199" s="368"/>
      <c r="OV199" s="368"/>
      <c r="OW199" s="368"/>
      <c r="OX199" s="368"/>
      <c r="OY199" s="368"/>
      <c r="OZ199" s="368"/>
      <c r="PA199" s="368"/>
      <c r="PB199" s="368"/>
      <c r="PC199" s="368"/>
      <c r="PD199" s="368"/>
      <c r="PE199" s="368"/>
      <c r="PF199" s="368"/>
      <c r="PG199" s="368"/>
      <c r="PH199" s="368"/>
      <c r="PI199" s="368"/>
      <c r="PJ199" s="368"/>
      <c r="PK199" s="368"/>
      <c r="PL199" s="368"/>
      <c r="PM199" s="368"/>
      <c r="PN199" s="368"/>
      <c r="PO199" s="368"/>
      <c r="PP199" s="368"/>
      <c r="PQ199" s="368"/>
      <c r="PR199" s="368"/>
      <c r="PS199" s="368"/>
      <c r="PT199" s="368"/>
      <c r="PU199" s="368"/>
      <c r="PV199" s="368"/>
      <c r="PW199" s="368"/>
      <c r="PX199" s="368"/>
      <c r="PY199" s="368"/>
      <c r="PZ199" s="368"/>
      <c r="QA199" s="368"/>
      <c r="QB199" s="368"/>
      <c r="QC199" s="368"/>
      <c r="QD199" s="368"/>
      <c r="QE199" s="368"/>
      <c r="QF199" s="368"/>
      <c r="QG199" s="368"/>
      <c r="QH199" s="368"/>
      <c r="QI199" s="368"/>
      <c r="QJ199" s="368"/>
      <c r="QK199" s="368"/>
      <c r="QL199" s="368"/>
      <c r="QM199" s="368"/>
      <c r="QN199" s="368"/>
      <c r="QO199" s="368"/>
      <c r="QP199" s="368"/>
      <c r="QQ199" s="368"/>
      <c r="QR199" s="368"/>
      <c r="QS199" s="368"/>
      <c r="QT199" s="368"/>
      <c r="QU199" s="368"/>
      <c r="QV199" s="368"/>
      <c r="QW199" s="368"/>
      <c r="QX199" s="368"/>
      <c r="QY199" s="368"/>
      <c r="QZ199" s="368"/>
      <c r="RA199" s="368"/>
      <c r="RB199" s="368"/>
      <c r="RC199" s="368"/>
      <c r="RD199" s="368"/>
      <c r="RE199" s="368"/>
      <c r="RF199" s="368"/>
      <c r="RG199" s="368"/>
      <c r="RH199" s="368"/>
      <c r="RI199" s="368"/>
      <c r="RJ199" s="368"/>
      <c r="RK199" s="368"/>
      <c r="RL199" s="368"/>
      <c r="RM199" s="368"/>
      <c r="RN199" s="368"/>
      <c r="RO199" s="368"/>
      <c r="RP199" s="368"/>
      <c r="RQ199" s="368"/>
      <c r="RR199" s="368"/>
      <c r="RS199" s="368"/>
      <c r="RT199" s="368"/>
      <c r="RU199" s="368"/>
      <c r="RV199" s="368"/>
      <c r="RW199" s="368"/>
      <c r="RX199" s="368"/>
      <c r="RY199" s="368"/>
      <c r="RZ199" s="368"/>
      <c r="SA199" s="368"/>
      <c r="SB199" s="368"/>
      <c r="SC199" s="368"/>
      <c r="SD199" s="368"/>
      <c r="SE199" s="368"/>
      <c r="SF199" s="368"/>
      <c r="SG199" s="368"/>
      <c r="SH199" s="368"/>
      <c r="SI199" s="368"/>
      <c r="SJ199" s="368"/>
      <c r="SK199" s="368"/>
      <c r="SL199" s="368"/>
      <c r="SM199" s="368"/>
      <c r="SN199" s="368"/>
      <c r="SO199" s="368"/>
      <c r="SP199" s="368"/>
      <c r="SQ199" s="368"/>
      <c r="SR199" s="368"/>
      <c r="SS199" s="368"/>
      <c r="ST199" s="368"/>
      <c r="SU199" s="368"/>
      <c r="SV199" s="368"/>
      <c r="SW199" s="368"/>
      <c r="SX199" s="368"/>
      <c r="SY199" s="368"/>
      <c r="SZ199" s="368"/>
      <c r="TA199" s="368"/>
      <c r="TB199" s="368"/>
      <c r="TC199" s="368"/>
      <c r="TD199" s="368"/>
      <c r="TE199" s="368"/>
      <c r="TF199" s="368"/>
      <c r="TG199" s="368"/>
      <c r="TH199" s="368"/>
      <c r="TI199" s="368"/>
      <c r="TJ199" s="368"/>
      <c r="TK199" s="368"/>
      <c r="TL199" s="368"/>
      <c r="TM199" s="368"/>
      <c r="TN199" s="368"/>
      <c r="TO199" s="368"/>
      <c r="TP199" s="368"/>
      <c r="TQ199" s="368"/>
      <c r="TR199" s="368"/>
      <c r="TS199" s="368"/>
      <c r="TT199" s="368"/>
      <c r="TU199" s="368"/>
      <c r="TV199" s="368"/>
      <c r="TW199" s="368"/>
      <c r="TX199" s="368"/>
      <c r="TY199" s="368"/>
      <c r="TZ199" s="368"/>
      <c r="UA199" s="368"/>
      <c r="UB199" s="368"/>
      <c r="UC199" s="368"/>
      <c r="UD199" s="368"/>
      <c r="UE199" s="368"/>
      <c r="UF199" s="368"/>
      <c r="UG199" s="368"/>
      <c r="UH199" s="368"/>
      <c r="UI199" s="368"/>
      <c r="UJ199" s="368"/>
      <c r="UK199" s="368"/>
      <c r="UL199" s="368"/>
      <c r="UM199" s="368"/>
      <c r="UN199" s="368"/>
      <c r="UO199" s="368"/>
      <c r="UP199" s="368"/>
      <c r="UQ199" s="368"/>
      <c r="UR199" s="368"/>
      <c r="US199" s="368"/>
      <c r="UT199" s="368"/>
      <c r="UU199" s="368"/>
      <c r="UV199" s="368"/>
      <c r="UW199" s="368"/>
      <c r="UX199" s="368"/>
      <c r="UY199" s="368"/>
      <c r="UZ199" s="368"/>
      <c r="VA199" s="368"/>
      <c r="VB199" s="368"/>
      <c r="VC199" s="368"/>
      <c r="VD199" s="368"/>
      <c r="VE199" s="368"/>
      <c r="VF199" s="368"/>
      <c r="VG199" s="368"/>
      <c r="VH199" s="368"/>
      <c r="VI199" s="368"/>
      <c r="VJ199" s="368"/>
      <c r="VK199" s="368"/>
      <c r="VL199" s="368"/>
      <c r="VM199" s="368"/>
      <c r="VN199" s="368"/>
      <c r="VO199" s="368"/>
      <c r="VP199" s="368"/>
      <c r="VQ199" s="368"/>
      <c r="VR199" s="368"/>
      <c r="VS199" s="368"/>
      <c r="VT199" s="368"/>
      <c r="VU199" s="368"/>
      <c r="VV199" s="368"/>
      <c r="VW199" s="368"/>
      <c r="VX199" s="368"/>
      <c r="VY199" s="368"/>
      <c r="VZ199" s="368"/>
      <c r="WA199" s="368"/>
      <c r="WB199" s="368"/>
      <c r="WC199" s="368"/>
      <c r="WD199" s="368"/>
      <c r="WE199" s="368"/>
      <c r="WF199" s="368"/>
      <c r="WG199" s="368"/>
      <c r="WH199" s="368"/>
      <c r="WI199" s="368"/>
      <c r="WJ199" s="368"/>
      <c r="WK199" s="368"/>
      <c r="WL199" s="368"/>
      <c r="WM199" s="368"/>
      <c r="WN199" s="368"/>
      <c r="WO199" s="368"/>
      <c r="WP199" s="368"/>
      <c r="WQ199" s="368"/>
      <c r="WR199" s="368"/>
      <c r="WS199" s="368"/>
      <c r="WT199" s="368"/>
      <c r="WU199" s="368"/>
      <c r="WV199" s="368"/>
      <c r="WW199" s="368"/>
      <c r="WX199" s="368"/>
      <c r="WY199" s="368"/>
      <c r="WZ199" s="368"/>
      <c r="XA199" s="368"/>
      <c r="XB199" s="368"/>
      <c r="XC199" s="368"/>
      <c r="XD199" s="368"/>
      <c r="XE199" s="368"/>
      <c r="XF199" s="368"/>
      <c r="XG199" s="368"/>
      <c r="XH199" s="368"/>
      <c r="XI199" s="368"/>
      <c r="XJ199" s="368"/>
      <c r="XK199" s="368"/>
      <c r="XL199" s="368"/>
      <c r="XM199" s="368"/>
      <c r="XN199" s="368"/>
      <c r="XO199" s="368"/>
      <c r="XP199" s="368"/>
      <c r="XQ199" s="368"/>
      <c r="XR199" s="368"/>
      <c r="XS199" s="368"/>
      <c r="XT199" s="368"/>
      <c r="XU199" s="368"/>
      <c r="XV199" s="368"/>
      <c r="XW199" s="368"/>
      <c r="XX199" s="368"/>
      <c r="XY199" s="368"/>
      <c r="XZ199" s="368"/>
      <c r="YA199" s="368"/>
      <c r="YB199" s="368"/>
      <c r="YC199" s="368"/>
      <c r="YD199" s="368"/>
      <c r="YE199" s="368"/>
      <c r="YF199" s="368"/>
      <c r="YG199" s="368"/>
      <c r="YH199" s="368"/>
      <c r="YI199" s="368"/>
      <c r="YJ199" s="368"/>
      <c r="YK199" s="368"/>
      <c r="YL199" s="368"/>
      <c r="YM199" s="368"/>
      <c r="YN199" s="368"/>
      <c r="YO199" s="368"/>
      <c r="YP199" s="368"/>
      <c r="YQ199" s="368"/>
      <c r="YR199" s="368"/>
      <c r="YS199" s="368"/>
      <c r="YT199" s="368"/>
      <c r="YU199" s="368"/>
      <c r="YV199" s="368"/>
      <c r="YW199" s="368"/>
      <c r="YX199" s="368"/>
      <c r="YY199" s="368"/>
      <c r="YZ199" s="368"/>
      <c r="ZA199" s="368"/>
      <c r="ZB199" s="368"/>
      <c r="ZC199" s="368"/>
      <c r="ZD199" s="368"/>
      <c r="ZE199" s="368"/>
      <c r="ZF199" s="368"/>
      <c r="ZG199" s="368"/>
      <c r="ZH199" s="368"/>
      <c r="ZI199" s="368"/>
      <c r="ZJ199" s="368"/>
      <c r="ZK199" s="368"/>
      <c r="ZL199" s="368"/>
      <c r="ZM199" s="368"/>
      <c r="ZN199" s="368"/>
      <c r="ZO199" s="368"/>
      <c r="ZP199" s="368"/>
      <c r="ZQ199" s="368"/>
      <c r="ZR199" s="368"/>
      <c r="ZS199" s="368"/>
      <c r="ZT199" s="368"/>
      <c r="ZU199" s="368"/>
      <c r="ZV199" s="368"/>
      <c r="ZW199" s="368"/>
      <c r="ZX199" s="368"/>
      <c r="ZY199" s="368"/>
      <c r="ZZ199" s="368"/>
      <c r="AAA199" s="368"/>
      <c r="AAB199" s="368"/>
      <c r="AAC199" s="368"/>
      <c r="AAD199" s="368"/>
      <c r="AAE199" s="368"/>
      <c r="AAF199" s="368"/>
      <c r="AAG199" s="368"/>
      <c r="AAH199" s="368"/>
      <c r="AAI199" s="368"/>
      <c r="AAJ199" s="368"/>
      <c r="AAK199" s="368"/>
      <c r="AAL199" s="368"/>
      <c r="AAM199" s="368"/>
      <c r="AAN199" s="368"/>
      <c r="AAO199" s="368"/>
      <c r="AAP199" s="368"/>
      <c r="AAQ199" s="368"/>
      <c r="AAR199" s="368"/>
      <c r="AAS199" s="368"/>
      <c r="AAT199" s="368"/>
      <c r="AAU199" s="368"/>
      <c r="AAV199" s="368"/>
      <c r="AAW199" s="368"/>
      <c r="AAX199" s="368"/>
      <c r="AAY199" s="368"/>
      <c r="AAZ199" s="368"/>
      <c r="ABA199" s="368"/>
      <c r="ABB199" s="368"/>
      <c r="ABC199" s="368"/>
      <c r="ABD199" s="368"/>
      <c r="ABE199" s="368"/>
      <c r="ABF199" s="368"/>
      <c r="ABG199" s="368"/>
      <c r="ABH199" s="368"/>
      <c r="ABI199" s="368"/>
      <c r="ABJ199" s="368"/>
      <c r="ABK199" s="368"/>
      <c r="ABL199" s="368"/>
      <c r="ABM199" s="368"/>
      <c r="ABN199" s="368"/>
      <c r="ABO199" s="368"/>
      <c r="ABP199" s="368"/>
      <c r="ABQ199" s="368"/>
      <c r="ABR199" s="368"/>
      <c r="ABS199" s="368"/>
      <c r="ABT199" s="368"/>
      <c r="ABU199" s="368"/>
      <c r="ABV199" s="368"/>
      <c r="ABW199" s="368"/>
      <c r="ABX199" s="368"/>
      <c r="ABY199" s="368"/>
      <c r="ABZ199" s="368"/>
      <c r="ACA199" s="368"/>
      <c r="ACB199" s="368"/>
      <c r="ACC199" s="368"/>
      <c r="ACD199" s="368"/>
      <c r="ACE199" s="368"/>
      <c r="ACF199" s="368"/>
      <c r="ACG199" s="368"/>
      <c r="ACH199" s="368"/>
      <c r="ACI199" s="368"/>
      <c r="ACJ199" s="368"/>
      <c r="ACK199" s="368"/>
      <c r="ACL199" s="368"/>
      <c r="ACM199" s="368"/>
      <c r="ACN199" s="368"/>
      <c r="ACO199" s="368"/>
      <c r="ACP199" s="368"/>
      <c r="ACQ199" s="368"/>
      <c r="ACR199" s="368"/>
      <c r="ACS199" s="368"/>
      <c r="ACT199" s="368"/>
      <c r="ACU199" s="368"/>
      <c r="ACV199" s="368"/>
      <c r="ACW199" s="368"/>
      <c r="ACX199" s="368"/>
      <c r="ACY199" s="368"/>
      <c r="ACZ199" s="368"/>
      <c r="ADA199" s="368"/>
      <c r="ADB199" s="368"/>
      <c r="ADC199" s="368"/>
      <c r="ADD199" s="368"/>
      <c r="ADE199" s="368"/>
      <c r="ADF199" s="368"/>
      <c r="ADG199" s="368"/>
      <c r="ADH199" s="368"/>
      <c r="ADI199" s="368"/>
      <c r="ADJ199" s="368"/>
      <c r="ADK199" s="368"/>
      <c r="ADL199" s="368"/>
      <c r="ADM199" s="368"/>
      <c r="ADN199" s="368"/>
      <c r="ADO199" s="368"/>
      <c r="ADP199" s="368"/>
      <c r="ADQ199" s="368"/>
      <c r="ADR199" s="368"/>
      <c r="ADS199" s="368"/>
      <c r="ADT199" s="368"/>
      <c r="ADU199" s="368"/>
      <c r="ADV199" s="368"/>
      <c r="ADW199" s="368"/>
      <c r="ADX199" s="368"/>
      <c r="ADY199" s="368"/>
      <c r="ADZ199" s="368"/>
      <c r="AEA199" s="368"/>
      <c r="AEB199" s="368"/>
      <c r="AEC199" s="368"/>
      <c r="AED199" s="368"/>
      <c r="AEE199" s="368"/>
      <c r="AEF199" s="368"/>
      <c r="AEG199" s="368"/>
      <c r="AEH199" s="368"/>
      <c r="AEI199" s="368"/>
      <c r="AEJ199" s="368"/>
      <c r="AEK199" s="368"/>
      <c r="AEL199" s="368"/>
      <c r="AEM199" s="368"/>
      <c r="AEN199" s="368"/>
      <c r="AEO199" s="368"/>
      <c r="AEP199" s="368"/>
      <c r="AEQ199" s="368"/>
      <c r="AER199" s="368"/>
      <c r="AES199" s="368"/>
      <c r="AET199" s="368"/>
      <c r="AEU199" s="368"/>
      <c r="AEV199" s="368"/>
      <c r="AEW199" s="368"/>
      <c r="AEX199" s="368"/>
      <c r="AEY199" s="368"/>
      <c r="AEZ199" s="368"/>
      <c r="AFA199" s="368"/>
      <c r="AFB199" s="368"/>
      <c r="AFC199" s="368"/>
      <c r="AFD199" s="368"/>
      <c r="AFE199" s="368"/>
      <c r="AFF199" s="368"/>
      <c r="AFG199" s="368"/>
      <c r="AFH199" s="368"/>
      <c r="AFI199" s="368"/>
      <c r="AFJ199" s="368"/>
      <c r="AFK199" s="368"/>
      <c r="AFL199" s="368"/>
      <c r="AFM199" s="368"/>
      <c r="AFN199" s="368"/>
      <c r="AFO199" s="368"/>
      <c r="AFP199" s="368"/>
      <c r="AFQ199" s="368"/>
      <c r="AFR199" s="368"/>
      <c r="AFS199" s="368"/>
      <c r="AFT199" s="368"/>
      <c r="AFU199" s="368"/>
      <c r="AFV199" s="368"/>
      <c r="AFW199" s="368"/>
      <c r="AFX199" s="368"/>
      <c r="AFY199" s="368"/>
      <c r="AFZ199" s="368"/>
      <c r="AGA199" s="368"/>
      <c r="AGB199" s="368"/>
      <c r="AGC199" s="368"/>
      <c r="AGD199" s="368"/>
      <c r="AGE199" s="368"/>
      <c r="AGF199" s="368"/>
      <c r="AGG199" s="368"/>
      <c r="AGH199" s="368"/>
      <c r="AGI199" s="368"/>
      <c r="AGJ199" s="368"/>
      <c r="AGK199" s="368"/>
      <c r="AGL199" s="368"/>
      <c r="AGM199" s="368"/>
      <c r="AGN199" s="368"/>
      <c r="AGO199" s="368"/>
      <c r="AGP199" s="368"/>
      <c r="AGQ199" s="368"/>
      <c r="AGR199" s="368"/>
      <c r="AGS199" s="368"/>
      <c r="AGT199" s="368"/>
      <c r="AGU199" s="368"/>
      <c r="AGV199" s="368"/>
      <c r="AGW199" s="368"/>
      <c r="AGX199" s="368"/>
      <c r="AGY199" s="368"/>
      <c r="AGZ199" s="368"/>
      <c r="AHA199" s="368"/>
      <c r="AHB199" s="368"/>
      <c r="AHC199" s="368"/>
      <c r="AHD199" s="368"/>
      <c r="AHE199" s="368"/>
      <c r="AHF199" s="368"/>
      <c r="AHG199" s="368"/>
      <c r="AHH199" s="368"/>
      <c r="AHI199" s="368"/>
      <c r="AHJ199" s="368"/>
      <c r="AHK199" s="368"/>
      <c r="AHL199" s="368"/>
      <c r="AHM199" s="368"/>
      <c r="AHN199" s="368"/>
      <c r="AHO199" s="368"/>
      <c r="AHP199" s="368"/>
      <c r="AHQ199" s="368"/>
      <c r="AHR199" s="368"/>
      <c r="AHS199" s="368"/>
      <c r="AHT199" s="368"/>
      <c r="AHU199" s="368"/>
      <c r="AHV199" s="368"/>
      <c r="AHW199" s="368"/>
      <c r="AHX199" s="368"/>
      <c r="AHY199" s="368"/>
      <c r="AHZ199" s="368"/>
      <c r="AIA199" s="368"/>
      <c r="AIB199" s="368"/>
      <c r="AIC199" s="368"/>
      <c r="AID199" s="368"/>
      <c r="AIE199" s="368"/>
      <c r="AIF199" s="368"/>
      <c r="AIG199" s="368"/>
      <c r="AIH199" s="368"/>
      <c r="AII199" s="368"/>
      <c r="AIJ199" s="368"/>
      <c r="AIK199" s="368"/>
      <c r="AIL199" s="368"/>
      <c r="AIM199" s="368"/>
      <c r="AIN199" s="368"/>
      <c r="AIO199" s="368"/>
      <c r="AIP199" s="368"/>
      <c r="AIQ199" s="368"/>
      <c r="AIR199" s="368"/>
      <c r="AIS199" s="368"/>
      <c r="AIT199" s="368"/>
      <c r="AIU199" s="368"/>
      <c r="AIV199" s="368"/>
      <c r="AIW199" s="368"/>
      <c r="AIX199" s="368"/>
      <c r="AIY199" s="368"/>
      <c r="AIZ199" s="368"/>
      <c r="AJA199" s="368"/>
      <c r="AJB199" s="368"/>
      <c r="AJC199" s="368"/>
      <c r="AJD199" s="368"/>
      <c r="AJE199" s="368"/>
      <c r="AJF199" s="368"/>
      <c r="AJG199" s="368"/>
      <c r="AJH199" s="368"/>
      <c r="AJI199" s="368"/>
      <c r="AJJ199" s="368"/>
      <c r="AJK199" s="368"/>
      <c r="AJL199" s="368"/>
      <c r="AJM199" s="368"/>
      <c r="AJN199" s="368"/>
      <c r="AJO199" s="368"/>
      <c r="AJP199" s="368"/>
      <c r="AJQ199" s="368"/>
      <c r="AJR199" s="368"/>
      <c r="AJS199" s="368"/>
      <c r="AJT199" s="368"/>
      <c r="AJU199" s="368"/>
      <c r="AJV199" s="368"/>
      <c r="AJW199" s="368"/>
      <c r="AJX199" s="368"/>
      <c r="AJY199" s="368"/>
      <c r="AJZ199" s="368"/>
      <c r="AKA199" s="368"/>
      <c r="AKB199" s="368"/>
      <c r="AKC199" s="368"/>
      <c r="AKD199" s="368"/>
      <c r="AKE199" s="368"/>
      <c r="AKF199" s="368"/>
      <c r="AKG199" s="368"/>
      <c r="AKH199" s="368"/>
      <c r="AKI199" s="368"/>
      <c r="AKJ199" s="368"/>
      <c r="AKK199" s="368"/>
      <c r="AKL199" s="368"/>
      <c r="AKM199" s="368"/>
      <c r="AKN199" s="368"/>
      <c r="AKO199" s="368"/>
      <c r="AKP199" s="368"/>
      <c r="AKQ199" s="368"/>
      <c r="AKR199" s="368"/>
      <c r="AKS199" s="368"/>
      <c r="AKT199" s="368"/>
      <c r="AKU199" s="368"/>
      <c r="AKV199" s="368"/>
      <c r="AKW199" s="368"/>
      <c r="AKX199" s="368"/>
      <c r="AKY199" s="368"/>
      <c r="AKZ199" s="368"/>
      <c r="ALA199" s="368"/>
      <c r="ALB199" s="368"/>
      <c r="ALC199" s="368"/>
      <c r="ALD199" s="368"/>
      <c r="ALE199" s="368"/>
      <c r="ALF199" s="368"/>
      <c r="ALG199" s="368"/>
      <c r="ALH199" s="368"/>
      <c r="ALI199" s="368"/>
      <c r="ALJ199" s="368"/>
      <c r="ALK199" s="368"/>
      <c r="ALL199" s="368"/>
      <c r="ALM199" s="368"/>
      <c r="ALN199" s="368"/>
      <c r="ALO199" s="368"/>
      <c r="ALP199" s="368"/>
      <c r="ALQ199" s="368"/>
      <c r="ALR199" s="368"/>
      <c r="ALS199" s="368"/>
      <c r="ALT199" s="368"/>
      <c r="ALU199" s="368"/>
      <c r="ALV199" s="368"/>
      <c r="ALW199" s="368"/>
      <c r="ALX199" s="368"/>
      <c r="ALY199" s="368"/>
      <c r="ALZ199" s="368"/>
      <c r="AMA199" s="368"/>
      <c r="AMB199" s="368"/>
      <c r="AMC199" s="368"/>
      <c r="AMD199" s="368"/>
      <c r="AME199" s="368"/>
      <c r="AMF199" s="368"/>
      <c r="AMG199" s="368"/>
      <c r="AMH199" s="368"/>
      <c r="AMI199" s="368"/>
      <c r="AMJ199" s="368"/>
      <c r="AMK199" s="368"/>
      <c r="AML199" s="368"/>
      <c r="AMM199" s="368"/>
      <c r="AMN199" s="368"/>
      <c r="AMO199" s="368"/>
      <c r="AMP199" s="368"/>
      <c r="AMQ199" s="368"/>
      <c r="AMR199" s="368"/>
      <c r="AMS199" s="368"/>
      <c r="AMT199" s="368"/>
      <c r="AMU199" s="368"/>
      <c r="AMV199" s="368"/>
      <c r="AMW199" s="368"/>
      <c r="AMX199" s="368"/>
      <c r="AMY199" s="368"/>
      <c r="AMZ199" s="368"/>
      <c r="ANA199" s="368"/>
      <c r="ANB199" s="368"/>
      <c r="ANC199" s="368"/>
      <c r="AND199" s="368"/>
      <c r="ANE199" s="368"/>
      <c r="ANF199" s="368"/>
      <c r="ANG199" s="368"/>
      <c r="ANH199" s="368"/>
      <c r="ANI199" s="368"/>
      <c r="ANJ199" s="368"/>
      <c r="ANK199" s="368"/>
      <c r="ANL199" s="368"/>
      <c r="ANM199" s="368"/>
      <c r="ANN199" s="368"/>
      <c r="ANO199" s="368"/>
      <c r="ANP199" s="368"/>
      <c r="ANQ199" s="368"/>
      <c r="ANR199" s="368"/>
      <c r="ANS199" s="368"/>
      <c r="ANT199" s="368"/>
      <c r="ANU199" s="368"/>
      <c r="ANV199" s="368"/>
      <c r="ANW199" s="368"/>
      <c r="ANX199" s="368"/>
      <c r="ANY199" s="368"/>
      <c r="ANZ199" s="368"/>
      <c r="AOA199" s="368"/>
      <c r="AOB199" s="368"/>
      <c r="AOC199" s="368"/>
      <c r="AOD199" s="368"/>
      <c r="AOE199" s="368"/>
      <c r="AOF199" s="368"/>
      <c r="AOG199" s="368"/>
      <c r="AOH199" s="368"/>
      <c r="AOI199" s="368"/>
      <c r="AOJ199" s="368"/>
      <c r="AOK199" s="368"/>
      <c r="AOL199" s="368"/>
      <c r="AOM199" s="368"/>
      <c r="AON199" s="368"/>
      <c r="AOO199" s="368"/>
      <c r="AOP199" s="368"/>
      <c r="AOQ199" s="368"/>
      <c r="AOR199" s="368"/>
      <c r="AOS199" s="368"/>
      <c r="AOT199" s="368"/>
      <c r="AOU199" s="368"/>
      <c r="AOV199" s="368"/>
      <c r="AOW199" s="368"/>
      <c r="AOX199" s="368"/>
      <c r="AOY199" s="368"/>
      <c r="AOZ199" s="368"/>
      <c r="APA199" s="368"/>
      <c r="APB199" s="368"/>
      <c r="APC199" s="368"/>
      <c r="APD199" s="368"/>
      <c r="APE199" s="368"/>
      <c r="APF199" s="368"/>
      <c r="APG199" s="368"/>
      <c r="APH199" s="368"/>
      <c r="API199" s="368"/>
      <c r="APJ199" s="368"/>
      <c r="APK199" s="368"/>
      <c r="APL199" s="368"/>
      <c r="APM199" s="368"/>
      <c r="APN199" s="368"/>
      <c r="APO199" s="368"/>
      <c r="APP199" s="368"/>
      <c r="APQ199" s="368"/>
      <c r="APR199" s="368"/>
      <c r="APS199" s="368"/>
      <c r="APT199" s="368"/>
      <c r="APU199" s="368"/>
      <c r="APV199" s="368"/>
      <c r="APW199" s="368"/>
      <c r="APX199" s="368"/>
      <c r="APY199" s="368"/>
      <c r="APZ199" s="368"/>
      <c r="AQA199" s="368"/>
      <c r="AQB199" s="368"/>
      <c r="AQC199" s="368"/>
      <c r="AQD199" s="368"/>
      <c r="AQE199" s="368"/>
      <c r="AQF199" s="368"/>
      <c r="AQG199" s="368"/>
      <c r="AQH199" s="368"/>
      <c r="AQI199" s="368"/>
      <c r="AQJ199" s="368"/>
      <c r="AQK199" s="368"/>
      <c r="AQL199" s="368"/>
      <c r="AQM199" s="368"/>
      <c r="AQN199" s="368"/>
      <c r="AQO199" s="368"/>
      <c r="AQP199" s="368"/>
      <c r="AQQ199" s="368"/>
      <c r="AQR199" s="368"/>
      <c r="AQS199" s="368"/>
      <c r="AQT199" s="368"/>
      <c r="AQU199" s="368"/>
      <c r="AQV199" s="368"/>
      <c r="AQW199" s="368"/>
      <c r="AQX199" s="368"/>
      <c r="AQY199" s="368"/>
      <c r="AQZ199" s="368"/>
      <c r="ARA199" s="368"/>
      <c r="ARB199" s="368"/>
      <c r="ARC199" s="368"/>
      <c r="ARD199" s="368"/>
      <c r="ARE199" s="368"/>
      <c r="ARF199" s="368"/>
      <c r="ARG199" s="368"/>
      <c r="ARH199" s="368"/>
      <c r="ARI199" s="368"/>
      <c r="ARJ199" s="368"/>
      <c r="ARK199" s="368"/>
      <c r="ARL199" s="368"/>
      <c r="ARM199" s="368"/>
      <c r="ARN199" s="368"/>
      <c r="ARO199" s="368"/>
      <c r="ARP199" s="368"/>
      <c r="ARQ199" s="368"/>
      <c r="ARR199" s="368"/>
      <c r="ARS199" s="368"/>
      <c r="ART199" s="368"/>
      <c r="ARU199" s="368"/>
      <c r="ARV199" s="368"/>
      <c r="ARW199" s="368"/>
      <c r="ARX199" s="368"/>
      <c r="ARY199" s="368"/>
      <c r="ARZ199" s="368"/>
      <c r="ASA199" s="368"/>
      <c r="ASB199" s="368"/>
      <c r="ASC199" s="368"/>
      <c r="ASD199" s="368"/>
      <c r="ASE199" s="368"/>
      <c r="ASF199" s="368"/>
      <c r="ASG199" s="368"/>
      <c r="ASH199" s="368"/>
      <c r="ASI199" s="368"/>
      <c r="ASJ199" s="368"/>
      <c r="ASK199" s="368"/>
      <c r="ASL199" s="368"/>
      <c r="ASM199" s="368"/>
      <c r="ASN199" s="368"/>
      <c r="ASO199" s="368"/>
      <c r="ASP199" s="368"/>
      <c r="ASQ199" s="368"/>
      <c r="ASR199" s="368"/>
      <c r="ASS199" s="368"/>
      <c r="AST199" s="368"/>
      <c r="ASU199" s="368"/>
      <c r="ASV199" s="368"/>
      <c r="ASW199" s="368"/>
      <c r="ASX199" s="368"/>
      <c r="ASY199" s="368"/>
      <c r="ASZ199" s="368"/>
      <c r="ATA199" s="368"/>
      <c r="ATB199" s="368"/>
      <c r="ATC199" s="368"/>
      <c r="ATD199" s="368"/>
      <c r="ATE199" s="368"/>
      <c r="ATF199" s="368"/>
      <c r="ATG199" s="368"/>
      <c r="ATH199" s="368"/>
      <c r="ATI199" s="368"/>
      <c r="ATJ199" s="368"/>
      <c r="ATK199" s="368"/>
      <c r="ATL199" s="368"/>
      <c r="ATM199" s="368"/>
      <c r="ATN199" s="368"/>
      <c r="ATO199" s="368"/>
      <c r="ATP199" s="368"/>
      <c r="ATQ199" s="368"/>
      <c r="ATR199" s="368"/>
      <c r="ATS199" s="368"/>
      <c r="ATT199" s="368"/>
      <c r="ATU199" s="368"/>
      <c r="ATV199" s="368"/>
      <c r="ATW199" s="368"/>
      <c r="ATX199" s="368"/>
      <c r="ATY199" s="368"/>
      <c r="ATZ199" s="368"/>
      <c r="AUA199" s="368"/>
      <c r="AUB199" s="368"/>
      <c r="AUC199" s="368"/>
      <c r="AUD199" s="368"/>
      <c r="AUE199" s="368"/>
      <c r="AUF199" s="368"/>
      <c r="AUG199" s="368"/>
      <c r="AUH199" s="368"/>
      <c r="AUI199" s="368"/>
      <c r="AUJ199" s="368"/>
      <c r="AUK199" s="368"/>
      <c r="AUL199" s="368"/>
      <c r="AUM199" s="368"/>
      <c r="AUN199" s="368"/>
      <c r="AUO199" s="368"/>
      <c r="AUP199" s="368"/>
      <c r="AUQ199" s="368"/>
      <c r="AUR199" s="368"/>
      <c r="AUS199" s="368"/>
      <c r="AUT199" s="368"/>
      <c r="AUU199" s="368"/>
      <c r="AUV199" s="368"/>
      <c r="AUW199" s="368"/>
      <c r="AUX199" s="368"/>
      <c r="AUY199" s="368"/>
      <c r="AUZ199" s="368"/>
      <c r="AVA199" s="368"/>
      <c r="AVB199" s="368"/>
      <c r="AVC199" s="368"/>
      <c r="AVD199" s="368"/>
      <c r="AVE199" s="368"/>
      <c r="AVF199" s="368"/>
      <c r="AVG199" s="368"/>
      <c r="AVH199" s="368"/>
      <c r="AVI199" s="368"/>
      <c r="AVJ199" s="368"/>
      <c r="AVK199" s="368"/>
      <c r="AVL199" s="368"/>
      <c r="AVM199" s="368"/>
      <c r="AVN199" s="368"/>
      <c r="AVO199" s="368"/>
      <c r="AVP199" s="368"/>
      <c r="AVQ199" s="368"/>
      <c r="AVR199" s="368"/>
      <c r="AVS199" s="368"/>
      <c r="AVT199" s="368"/>
      <c r="AVU199" s="368"/>
      <c r="AVV199" s="368"/>
      <c r="AVW199" s="368"/>
      <c r="AVX199" s="368"/>
      <c r="AVY199" s="368"/>
      <c r="AVZ199" s="368"/>
      <c r="AWA199" s="368"/>
      <c r="AWB199" s="368"/>
      <c r="AWC199" s="368"/>
      <c r="AWD199" s="368"/>
      <c r="AWE199" s="368"/>
      <c r="AWF199" s="368"/>
      <c r="AWG199" s="368"/>
      <c r="AWH199" s="368"/>
      <c r="AWI199" s="368"/>
      <c r="AWJ199" s="368"/>
      <c r="AWK199" s="368"/>
      <c r="AWL199" s="368"/>
      <c r="AWM199" s="368"/>
      <c r="AWN199" s="368"/>
      <c r="AWO199" s="368"/>
      <c r="AWP199" s="368"/>
      <c r="AWQ199" s="368"/>
      <c r="AWR199" s="368"/>
      <c r="AWS199" s="368"/>
      <c r="AWT199" s="368"/>
      <c r="AWU199" s="368"/>
      <c r="AWV199" s="368"/>
      <c r="AWW199" s="368"/>
      <c r="AWX199" s="368"/>
      <c r="AWY199" s="368"/>
      <c r="AWZ199" s="368"/>
      <c r="AXA199" s="368"/>
      <c r="AXB199" s="368"/>
      <c r="AXC199" s="368"/>
      <c r="AXD199" s="368"/>
      <c r="AXE199" s="368"/>
      <c r="AXF199" s="368"/>
      <c r="AXG199" s="368"/>
      <c r="AXH199" s="368"/>
      <c r="AXI199" s="368"/>
      <c r="AXJ199" s="368"/>
      <c r="AXK199" s="368"/>
      <c r="AXL199" s="368"/>
      <c r="AXM199" s="368"/>
      <c r="AXN199" s="368"/>
      <c r="AXO199" s="368"/>
      <c r="AXP199" s="368"/>
      <c r="AXQ199" s="368"/>
      <c r="AXR199" s="368"/>
      <c r="AXS199" s="368"/>
      <c r="AXT199" s="368"/>
      <c r="AXU199" s="368"/>
      <c r="AXV199" s="368"/>
      <c r="AXW199" s="368"/>
      <c r="AXX199" s="368"/>
      <c r="AXY199" s="368"/>
      <c r="AXZ199" s="368"/>
      <c r="AYA199" s="368"/>
      <c r="AYB199" s="368"/>
      <c r="AYC199" s="368"/>
      <c r="AYD199" s="368"/>
      <c r="AYE199" s="368"/>
      <c r="AYF199" s="368"/>
      <c r="AYG199" s="368"/>
      <c r="AYH199" s="368"/>
      <c r="AYI199" s="368"/>
      <c r="AYJ199" s="368"/>
      <c r="AYK199" s="368"/>
      <c r="AYL199" s="368"/>
      <c r="AYM199" s="368"/>
      <c r="AYN199" s="368"/>
      <c r="AYO199" s="368"/>
      <c r="AYP199" s="368"/>
      <c r="AYQ199" s="368"/>
      <c r="AYR199" s="368"/>
      <c r="AYS199" s="368"/>
      <c r="AYT199" s="368"/>
      <c r="AYU199" s="368"/>
      <c r="AYV199" s="368"/>
      <c r="AYW199" s="368"/>
      <c r="AYX199" s="368"/>
      <c r="AYY199" s="368"/>
      <c r="AYZ199" s="368"/>
      <c r="AZA199" s="368"/>
      <c r="AZB199" s="368"/>
      <c r="AZC199" s="368"/>
      <c r="AZD199" s="368"/>
      <c r="AZE199" s="368"/>
      <c r="AZF199" s="368"/>
      <c r="AZG199" s="368"/>
      <c r="AZH199" s="368"/>
      <c r="AZI199" s="368"/>
      <c r="AZJ199" s="368"/>
      <c r="AZK199" s="368"/>
      <c r="AZL199" s="368"/>
      <c r="AZM199" s="368"/>
      <c r="AZN199" s="368"/>
      <c r="AZO199" s="368"/>
      <c r="AZP199" s="368"/>
      <c r="AZQ199" s="368"/>
      <c r="AZR199" s="368"/>
      <c r="AZS199" s="368"/>
      <c r="AZT199" s="368"/>
      <c r="AZU199" s="368"/>
      <c r="AZV199" s="368"/>
      <c r="AZW199" s="368"/>
      <c r="AZX199" s="368"/>
      <c r="AZY199" s="368"/>
      <c r="AZZ199" s="368"/>
      <c r="BAA199" s="368"/>
      <c r="BAB199" s="368"/>
      <c r="BAC199" s="368"/>
      <c r="BAD199" s="368"/>
      <c r="BAE199" s="368"/>
      <c r="BAF199" s="368"/>
      <c r="BAG199" s="368"/>
      <c r="BAH199" s="368"/>
      <c r="BAI199" s="368"/>
      <c r="BAJ199" s="368"/>
      <c r="BAK199" s="368"/>
      <c r="BAL199" s="368"/>
      <c r="BAM199" s="368"/>
      <c r="BAN199" s="368"/>
      <c r="BAO199" s="368"/>
      <c r="BAP199" s="368"/>
      <c r="BAQ199" s="368"/>
      <c r="BAR199" s="368"/>
      <c r="BAS199" s="368"/>
      <c r="BAT199" s="368"/>
      <c r="BAU199" s="368"/>
      <c r="BAV199" s="368"/>
      <c r="BAW199" s="368"/>
      <c r="BAX199" s="368"/>
      <c r="BAY199" s="368"/>
      <c r="BAZ199" s="368"/>
      <c r="BBA199" s="368"/>
      <c r="BBB199" s="368"/>
      <c r="BBC199" s="368"/>
      <c r="BBD199" s="368"/>
      <c r="BBE199" s="368"/>
      <c r="BBF199" s="368"/>
      <c r="BBG199" s="368"/>
      <c r="BBH199" s="368"/>
      <c r="BBI199" s="368"/>
      <c r="BBJ199" s="368"/>
      <c r="BBK199" s="368"/>
      <c r="BBL199" s="368"/>
      <c r="BBM199" s="368"/>
      <c r="BBN199" s="368"/>
      <c r="BBO199" s="368"/>
      <c r="BBP199" s="368"/>
      <c r="BBQ199" s="368"/>
      <c r="BBR199" s="368"/>
      <c r="BBS199" s="368"/>
      <c r="BBT199" s="368"/>
      <c r="BBU199" s="368"/>
      <c r="BBV199" s="368"/>
      <c r="BBW199" s="368"/>
      <c r="BBX199" s="368"/>
      <c r="BBY199" s="368"/>
      <c r="BBZ199" s="368"/>
      <c r="BCA199" s="368"/>
      <c r="BCB199" s="368"/>
      <c r="BCC199" s="368"/>
      <c r="BCD199" s="368"/>
      <c r="BCE199" s="368"/>
      <c r="BCF199" s="368"/>
      <c r="BCG199" s="368"/>
      <c r="BCH199" s="368"/>
      <c r="BCI199" s="368"/>
      <c r="BCJ199" s="368"/>
      <c r="BCK199" s="368"/>
      <c r="BCL199" s="368"/>
      <c r="BCM199" s="368"/>
      <c r="BCN199" s="368"/>
      <c r="BCO199" s="368"/>
      <c r="BCP199" s="368"/>
      <c r="BCQ199" s="368"/>
      <c r="BCR199" s="368"/>
      <c r="BCS199" s="368"/>
      <c r="BCT199" s="368"/>
      <c r="BCU199" s="368"/>
      <c r="BCV199" s="368"/>
      <c r="BCW199" s="368"/>
      <c r="BCX199" s="368"/>
      <c r="BCY199" s="368"/>
      <c r="BCZ199" s="368"/>
      <c r="BDA199" s="368"/>
      <c r="BDB199" s="368"/>
      <c r="BDC199" s="368"/>
      <c r="BDD199" s="368"/>
      <c r="BDE199" s="368"/>
      <c r="BDF199" s="368"/>
      <c r="BDG199" s="368"/>
      <c r="BDH199" s="368"/>
      <c r="BDI199" s="368"/>
      <c r="BDJ199" s="368"/>
      <c r="BDK199" s="368"/>
      <c r="BDL199" s="368"/>
      <c r="BDM199" s="368"/>
      <c r="BDN199" s="368"/>
      <c r="BDO199" s="368"/>
      <c r="BDP199" s="368"/>
      <c r="BDQ199" s="368"/>
      <c r="BDR199" s="368"/>
      <c r="BDS199" s="368"/>
      <c r="BDT199" s="368"/>
      <c r="BDU199" s="368"/>
      <c r="BDV199" s="368"/>
      <c r="BDW199" s="368"/>
      <c r="BDX199" s="368"/>
      <c r="BDY199" s="368"/>
      <c r="BDZ199" s="368"/>
      <c r="BEA199" s="368"/>
      <c r="BEB199" s="368"/>
      <c r="BEC199" s="368"/>
      <c r="BED199" s="368"/>
      <c r="BEE199" s="368"/>
      <c r="BEF199" s="368"/>
      <c r="BEG199" s="368"/>
      <c r="BEH199" s="368"/>
      <c r="BEI199" s="368"/>
      <c r="BEJ199" s="368"/>
      <c r="BEK199" s="368"/>
      <c r="BEL199" s="368"/>
      <c r="BEM199" s="368"/>
      <c r="BEN199" s="368"/>
      <c r="BEO199" s="368"/>
      <c r="BEP199" s="368"/>
      <c r="BEQ199" s="368"/>
      <c r="BER199" s="368"/>
      <c r="BES199" s="368"/>
      <c r="BET199" s="368"/>
      <c r="BEU199" s="368"/>
      <c r="BEV199" s="368"/>
      <c r="BEW199" s="368"/>
      <c r="BEX199" s="368"/>
      <c r="BEY199" s="368"/>
      <c r="BEZ199" s="368"/>
      <c r="BFA199" s="368"/>
      <c r="BFB199" s="368"/>
      <c r="BFC199" s="368"/>
      <c r="BFD199" s="368"/>
      <c r="BFE199" s="368"/>
      <c r="BFF199" s="368"/>
      <c r="BFG199" s="368"/>
      <c r="BFH199" s="368"/>
      <c r="BFI199" s="368"/>
      <c r="BFJ199" s="368"/>
      <c r="BFK199" s="368"/>
      <c r="BFL199" s="368"/>
      <c r="BFM199" s="368"/>
      <c r="BFN199" s="368"/>
      <c r="BFO199" s="368"/>
      <c r="BFP199" s="368"/>
      <c r="BFQ199" s="368"/>
      <c r="BFR199" s="368"/>
      <c r="BFS199" s="368"/>
      <c r="BFT199" s="368"/>
      <c r="BFU199" s="368"/>
      <c r="BFV199" s="368"/>
      <c r="BFW199" s="368"/>
      <c r="BFX199" s="368"/>
      <c r="BFY199" s="368"/>
      <c r="BFZ199" s="368"/>
      <c r="BGA199" s="368"/>
      <c r="BGB199" s="368"/>
      <c r="BGC199" s="368"/>
      <c r="BGD199" s="368"/>
      <c r="BGE199" s="368"/>
      <c r="BGF199" s="368"/>
      <c r="BGG199" s="368"/>
      <c r="BGH199" s="368"/>
      <c r="BGI199" s="368"/>
      <c r="BGJ199" s="368"/>
      <c r="BGK199" s="368"/>
      <c r="BGL199" s="368"/>
      <c r="BGM199" s="368"/>
      <c r="BGN199" s="368"/>
      <c r="BGO199" s="368"/>
      <c r="BGP199" s="368"/>
      <c r="BGQ199" s="368"/>
      <c r="BGR199" s="368"/>
      <c r="BGS199" s="368"/>
      <c r="BGT199" s="368"/>
      <c r="BGU199" s="368"/>
      <c r="BGV199" s="368"/>
      <c r="BGW199" s="368"/>
      <c r="BGX199" s="368"/>
      <c r="BGY199" s="368"/>
      <c r="BGZ199" s="368"/>
      <c r="BHA199" s="368"/>
      <c r="BHB199" s="368"/>
      <c r="BHC199" s="368"/>
      <c r="BHD199" s="368"/>
      <c r="BHE199" s="368"/>
      <c r="BHF199" s="368"/>
      <c r="BHG199" s="368"/>
      <c r="BHH199" s="368"/>
      <c r="BHI199" s="368"/>
      <c r="BHJ199" s="368"/>
      <c r="BHK199" s="368"/>
      <c r="BHL199" s="368"/>
      <c r="BHM199" s="368"/>
      <c r="BHN199" s="368"/>
      <c r="BHO199" s="368"/>
      <c r="BHP199" s="368"/>
      <c r="BHQ199" s="368"/>
      <c r="BHR199" s="368"/>
      <c r="BHS199" s="368"/>
      <c r="BHT199" s="368"/>
      <c r="BHU199" s="368"/>
      <c r="BHV199" s="368"/>
      <c r="BHW199" s="368"/>
      <c r="BHX199" s="368"/>
      <c r="BHY199" s="368"/>
      <c r="BHZ199" s="368"/>
      <c r="BIA199" s="368"/>
      <c r="BIB199" s="368"/>
      <c r="BIC199" s="368"/>
      <c r="BID199" s="368"/>
      <c r="BIE199" s="368"/>
      <c r="BIF199" s="368"/>
      <c r="BIG199" s="368"/>
      <c r="BIH199" s="368"/>
      <c r="BII199" s="368"/>
      <c r="BIJ199" s="368"/>
      <c r="BIK199" s="368"/>
      <c r="BIL199" s="368"/>
      <c r="BIM199" s="368"/>
      <c r="BIN199" s="368"/>
      <c r="BIO199" s="368"/>
      <c r="BIP199" s="368"/>
      <c r="BIQ199" s="368"/>
      <c r="BIR199" s="368"/>
      <c r="BIS199" s="368"/>
      <c r="BIT199" s="368"/>
      <c r="BIU199" s="368"/>
      <c r="BIV199" s="368"/>
      <c r="BIW199" s="368"/>
      <c r="BIX199" s="368"/>
      <c r="BIY199" s="368"/>
      <c r="BIZ199" s="368"/>
      <c r="BJA199" s="368"/>
      <c r="BJB199" s="368"/>
      <c r="BJC199" s="368"/>
      <c r="BJD199" s="368"/>
      <c r="BJE199" s="368"/>
      <c r="BJF199" s="368"/>
      <c r="BJG199" s="368"/>
      <c r="BJH199" s="368"/>
      <c r="BJI199" s="368"/>
      <c r="BJJ199" s="368"/>
      <c r="BJK199" s="368"/>
      <c r="BJL199" s="368"/>
      <c r="BJM199" s="368"/>
      <c r="BJN199" s="368"/>
      <c r="BJO199" s="368"/>
      <c r="BJP199" s="368"/>
      <c r="BJQ199" s="368"/>
      <c r="BJR199" s="368"/>
      <c r="BJS199" s="368"/>
      <c r="BJT199" s="368"/>
      <c r="BJU199" s="368"/>
      <c r="BJV199" s="368"/>
      <c r="BJW199" s="368"/>
      <c r="BJX199" s="368"/>
      <c r="BJY199" s="368"/>
      <c r="BJZ199" s="368"/>
      <c r="BKA199" s="368"/>
      <c r="BKB199" s="368"/>
      <c r="BKC199" s="368"/>
      <c r="BKD199" s="368"/>
      <c r="BKE199" s="368"/>
      <c r="BKF199" s="368"/>
      <c r="BKG199" s="368"/>
      <c r="BKH199" s="368"/>
      <c r="BKI199" s="368"/>
      <c r="BKJ199" s="368"/>
      <c r="BKK199" s="368"/>
      <c r="BKL199" s="368"/>
      <c r="BKM199" s="368"/>
      <c r="BKN199" s="368"/>
      <c r="BKO199" s="368"/>
      <c r="BKP199" s="368"/>
      <c r="BKQ199" s="368"/>
      <c r="BKR199" s="368"/>
      <c r="BKS199" s="368"/>
      <c r="BKT199" s="368"/>
      <c r="BKU199" s="368"/>
      <c r="BKV199" s="368"/>
      <c r="BKW199" s="368"/>
      <c r="BKX199" s="368"/>
      <c r="BKY199" s="368"/>
      <c r="BKZ199" s="368"/>
      <c r="BLA199" s="368"/>
      <c r="BLB199" s="368"/>
      <c r="BLC199" s="368"/>
      <c r="BLD199" s="368"/>
      <c r="BLE199" s="368"/>
      <c r="BLF199" s="368"/>
      <c r="BLG199" s="368"/>
      <c r="BLH199" s="368"/>
      <c r="BLI199" s="368"/>
      <c r="BLJ199" s="368"/>
      <c r="BLK199" s="368"/>
      <c r="BLL199" s="368"/>
      <c r="BLM199" s="368"/>
      <c r="BLN199" s="368"/>
      <c r="BLO199" s="368"/>
      <c r="BLP199" s="368"/>
      <c r="BLQ199" s="368"/>
      <c r="BLR199" s="368"/>
      <c r="BLS199" s="368"/>
      <c r="BLT199" s="368"/>
      <c r="BLU199" s="368"/>
      <c r="BLV199" s="368"/>
      <c r="BLW199" s="368"/>
      <c r="BLX199" s="368"/>
      <c r="BLY199" s="368"/>
      <c r="BLZ199" s="368"/>
      <c r="BMA199" s="368"/>
      <c r="BMB199" s="368"/>
      <c r="BMC199" s="368"/>
      <c r="BMD199" s="368"/>
      <c r="BME199" s="368"/>
      <c r="BMF199" s="368"/>
      <c r="BMG199" s="368"/>
      <c r="BMH199" s="368"/>
      <c r="BMI199" s="368"/>
      <c r="BMJ199" s="368"/>
      <c r="BMK199" s="368"/>
      <c r="BML199" s="368"/>
      <c r="BMM199" s="368"/>
      <c r="BMN199" s="368"/>
      <c r="BMO199" s="368"/>
      <c r="BMP199" s="368"/>
      <c r="BMQ199" s="368"/>
      <c r="BMR199" s="368"/>
      <c r="BMS199" s="368"/>
      <c r="BMT199" s="368"/>
      <c r="BMU199" s="368"/>
      <c r="BMV199" s="368"/>
      <c r="BMW199" s="368"/>
      <c r="BMX199" s="368"/>
      <c r="BMY199" s="368"/>
      <c r="BMZ199" s="368"/>
      <c r="BNA199" s="368"/>
      <c r="BNB199" s="368"/>
      <c r="BNC199" s="368"/>
      <c r="BND199" s="368"/>
      <c r="BNE199" s="368"/>
      <c r="BNF199" s="368"/>
      <c r="BNG199" s="368"/>
      <c r="BNH199" s="368"/>
      <c r="BNI199" s="368"/>
      <c r="BNJ199" s="368"/>
      <c r="BNK199" s="368"/>
      <c r="BNL199" s="368"/>
      <c r="BNM199" s="368"/>
      <c r="BNN199" s="368"/>
      <c r="BNO199" s="368"/>
      <c r="BNP199" s="368"/>
      <c r="BNQ199" s="368"/>
      <c r="BNR199" s="368"/>
      <c r="BNS199" s="368"/>
      <c r="BNT199" s="368"/>
      <c r="BNU199" s="368"/>
      <c r="BNV199" s="368"/>
      <c r="BNW199" s="368"/>
      <c r="BNX199" s="368"/>
      <c r="BNY199" s="368"/>
      <c r="BNZ199" s="368"/>
      <c r="BOA199" s="368"/>
      <c r="BOB199" s="368"/>
      <c r="BOC199" s="368"/>
      <c r="BOD199" s="368"/>
      <c r="BOE199" s="368"/>
      <c r="BOF199" s="368"/>
      <c r="BOG199" s="368"/>
      <c r="BOH199" s="368"/>
      <c r="BOI199" s="368"/>
      <c r="BOJ199" s="368"/>
      <c r="BOK199" s="368"/>
      <c r="BOL199" s="368"/>
      <c r="BOM199" s="368"/>
      <c r="BON199" s="368"/>
      <c r="BOO199" s="368"/>
      <c r="BOP199" s="368"/>
      <c r="BOQ199" s="368"/>
      <c r="BOR199" s="368"/>
      <c r="BOS199" s="368"/>
      <c r="BOT199" s="368"/>
      <c r="BOU199" s="368"/>
      <c r="BOV199" s="368"/>
      <c r="BOW199" s="368"/>
      <c r="BOX199" s="368"/>
      <c r="BOY199" s="368"/>
      <c r="BOZ199" s="368"/>
      <c r="BPA199" s="368"/>
      <c r="BPB199" s="368"/>
      <c r="BPC199" s="368"/>
      <c r="BPD199" s="368"/>
      <c r="BPE199" s="368"/>
      <c r="BPF199" s="368"/>
      <c r="BPG199" s="368"/>
      <c r="BPH199" s="368"/>
      <c r="BPI199" s="368"/>
      <c r="BPJ199" s="368"/>
      <c r="BPK199" s="368"/>
      <c r="BPL199" s="368"/>
      <c r="BPM199" s="368"/>
      <c r="BPN199" s="368"/>
      <c r="BPO199" s="368"/>
      <c r="BPP199" s="368"/>
      <c r="BPQ199" s="368"/>
      <c r="BPR199" s="368"/>
      <c r="BPS199" s="368"/>
      <c r="BPT199" s="368"/>
      <c r="BPU199" s="368"/>
      <c r="BPV199" s="368"/>
      <c r="BPW199" s="368"/>
      <c r="BPX199" s="368"/>
      <c r="BPY199" s="368"/>
      <c r="BPZ199" s="368"/>
      <c r="BQA199" s="368"/>
      <c r="BQB199" s="368"/>
      <c r="BQC199" s="368"/>
      <c r="BQD199" s="368"/>
      <c r="BQE199" s="368"/>
      <c r="BQF199" s="368"/>
      <c r="BQG199" s="368"/>
      <c r="BQH199" s="368"/>
      <c r="BQI199" s="368"/>
      <c r="BQJ199" s="368"/>
      <c r="BQK199" s="368"/>
      <c r="BQL199" s="368"/>
      <c r="BQM199" s="368"/>
      <c r="BQN199" s="368"/>
      <c r="BQO199" s="368"/>
      <c r="BQP199" s="368"/>
      <c r="BQQ199" s="368"/>
      <c r="BQR199" s="368"/>
      <c r="BQS199" s="368"/>
      <c r="BQT199" s="368"/>
      <c r="BQU199" s="368"/>
      <c r="BQV199" s="368"/>
      <c r="BQW199" s="368"/>
      <c r="BQX199" s="368"/>
      <c r="BQY199" s="368"/>
      <c r="BQZ199" s="368"/>
      <c r="BRA199" s="368"/>
      <c r="BRB199" s="368"/>
      <c r="BRC199" s="368"/>
      <c r="BRD199" s="368"/>
      <c r="BRE199" s="368"/>
      <c r="BRF199" s="368"/>
      <c r="BRG199" s="368"/>
      <c r="BRH199" s="368"/>
      <c r="BRI199" s="368"/>
      <c r="BRJ199" s="368"/>
      <c r="BRK199" s="368"/>
      <c r="BRL199" s="368"/>
      <c r="BRM199" s="368"/>
      <c r="BRN199" s="368"/>
      <c r="BRO199" s="368"/>
      <c r="BRP199" s="368"/>
      <c r="BRQ199" s="368"/>
      <c r="BRR199" s="368"/>
      <c r="BRS199" s="368"/>
      <c r="BRT199" s="368"/>
      <c r="BRU199" s="368"/>
      <c r="BRV199" s="368"/>
      <c r="BRW199" s="368"/>
      <c r="BRX199" s="368"/>
      <c r="BRY199" s="368"/>
      <c r="BRZ199" s="368"/>
      <c r="BSA199" s="368"/>
      <c r="BSB199" s="368"/>
      <c r="BSC199" s="368"/>
      <c r="BSD199" s="368"/>
      <c r="BSE199" s="368"/>
      <c r="BSF199" s="368"/>
      <c r="BSG199" s="368"/>
      <c r="BSH199" s="368"/>
      <c r="BSI199" s="368"/>
      <c r="BSJ199" s="368"/>
      <c r="BSK199" s="368"/>
      <c r="BSL199" s="368"/>
      <c r="BSM199" s="368"/>
      <c r="BSN199" s="368"/>
      <c r="BSO199" s="368"/>
      <c r="BSP199" s="368"/>
      <c r="BSQ199" s="368"/>
      <c r="BSR199" s="368"/>
      <c r="BSS199" s="368"/>
      <c r="BST199" s="368"/>
      <c r="BSU199" s="368"/>
      <c r="BSV199" s="368"/>
      <c r="BSW199" s="368"/>
      <c r="BSX199" s="368"/>
      <c r="BSY199" s="368"/>
      <c r="BSZ199" s="368"/>
      <c r="BTA199" s="368"/>
      <c r="BTB199" s="368"/>
      <c r="BTC199" s="368"/>
      <c r="BTD199" s="368"/>
      <c r="BTE199" s="368"/>
      <c r="BTF199" s="368"/>
      <c r="BTG199" s="368"/>
      <c r="BTH199" s="368"/>
      <c r="BTI199" s="368"/>
      <c r="BTJ199" s="368"/>
      <c r="BTK199" s="368"/>
      <c r="BTL199" s="368"/>
      <c r="BTM199" s="368"/>
      <c r="BTN199" s="368"/>
      <c r="BTO199" s="368"/>
      <c r="BTP199" s="368"/>
      <c r="BTQ199" s="368"/>
      <c r="BTR199" s="368"/>
      <c r="BTS199" s="368"/>
      <c r="BTT199" s="368"/>
      <c r="BTU199" s="368"/>
      <c r="BTV199" s="368"/>
      <c r="BTW199" s="368"/>
      <c r="BTX199" s="368"/>
      <c r="BTY199" s="368"/>
      <c r="BTZ199" s="368"/>
      <c r="BUA199" s="368"/>
      <c r="BUB199" s="368"/>
      <c r="BUC199" s="368"/>
      <c r="BUD199" s="368"/>
      <c r="BUE199" s="368"/>
      <c r="BUF199" s="368"/>
      <c r="BUG199" s="368"/>
      <c r="BUH199" s="368"/>
      <c r="BUI199" s="368"/>
      <c r="BUJ199" s="368"/>
      <c r="BUK199" s="368"/>
      <c r="BUL199" s="368"/>
      <c r="BUM199" s="368"/>
      <c r="BUN199" s="368"/>
      <c r="BUO199" s="368"/>
      <c r="BUP199" s="368"/>
      <c r="BUQ199" s="368"/>
      <c r="BUR199" s="368"/>
      <c r="BUS199" s="368"/>
      <c r="BUT199" s="368"/>
      <c r="BUU199" s="368"/>
      <c r="BUV199" s="368"/>
      <c r="BUW199" s="368"/>
      <c r="BUX199" s="368"/>
      <c r="BUY199" s="368"/>
      <c r="BUZ199" s="368"/>
      <c r="BVA199" s="368"/>
      <c r="BVB199" s="368"/>
      <c r="BVC199" s="368"/>
      <c r="BVD199" s="368"/>
      <c r="BVE199" s="368"/>
      <c r="BVF199" s="368"/>
      <c r="BVG199" s="368"/>
      <c r="BVH199" s="368"/>
      <c r="BVI199" s="368"/>
      <c r="BVJ199" s="368"/>
      <c r="BVK199" s="368"/>
      <c r="BVL199" s="368"/>
      <c r="BVM199" s="368"/>
      <c r="BVN199" s="368"/>
      <c r="BVO199" s="368"/>
      <c r="BVP199" s="368"/>
      <c r="BVQ199" s="368"/>
      <c r="BVR199" s="368"/>
      <c r="BVS199" s="368"/>
      <c r="BVT199" s="368"/>
      <c r="BVU199" s="368"/>
      <c r="BVV199" s="368"/>
      <c r="BVW199" s="368"/>
      <c r="BVX199" s="368"/>
      <c r="BVY199" s="368"/>
      <c r="BVZ199" s="368"/>
      <c r="BWA199" s="368"/>
      <c r="BWB199" s="368"/>
      <c r="BWC199" s="368"/>
      <c r="BWD199" s="368"/>
      <c r="BWE199" s="368"/>
      <c r="BWF199" s="368"/>
      <c r="BWG199" s="368"/>
      <c r="BWH199" s="368"/>
      <c r="BWI199" s="368"/>
      <c r="BWJ199" s="368"/>
      <c r="BWK199" s="368"/>
      <c r="BWL199" s="368"/>
      <c r="BWM199" s="368"/>
      <c r="BWN199" s="368"/>
      <c r="BWO199" s="368"/>
      <c r="BWP199" s="368"/>
      <c r="BWQ199" s="368"/>
      <c r="BWR199" s="368"/>
      <c r="BWS199" s="368"/>
      <c r="BWT199" s="368"/>
      <c r="BWU199" s="368"/>
      <c r="BWV199" s="368"/>
      <c r="BWW199" s="368"/>
      <c r="BWX199" s="368"/>
      <c r="BWY199" s="368"/>
      <c r="BWZ199" s="368"/>
      <c r="BXA199" s="368"/>
      <c r="BXB199" s="368"/>
      <c r="BXC199" s="368"/>
      <c r="BXD199" s="368"/>
      <c r="BXE199" s="368"/>
      <c r="BXF199" s="368"/>
      <c r="BXG199" s="368"/>
      <c r="BXH199" s="368"/>
      <c r="BXI199" s="368"/>
      <c r="BXJ199" s="368"/>
      <c r="BXK199" s="368"/>
      <c r="BXL199" s="368"/>
      <c r="BXM199" s="368"/>
      <c r="BXN199" s="368"/>
      <c r="BXO199" s="368"/>
      <c r="BXP199" s="368"/>
      <c r="BXQ199" s="368"/>
      <c r="BXR199" s="368"/>
      <c r="BXS199" s="368"/>
      <c r="BXT199" s="368"/>
      <c r="BXU199" s="368"/>
      <c r="BXV199" s="368"/>
      <c r="BXW199" s="368"/>
      <c r="BXX199" s="368"/>
      <c r="BXY199" s="368"/>
      <c r="BXZ199" s="368"/>
      <c r="BYA199" s="368"/>
      <c r="BYB199" s="368"/>
      <c r="BYC199" s="368"/>
      <c r="BYD199" s="368"/>
      <c r="BYE199" s="368"/>
      <c r="BYF199" s="368"/>
      <c r="BYG199" s="368"/>
      <c r="BYH199" s="368"/>
      <c r="BYI199" s="368"/>
      <c r="BYJ199" s="368"/>
      <c r="BYK199" s="368"/>
      <c r="BYL199" s="368"/>
      <c r="BYM199" s="368"/>
      <c r="BYN199" s="368"/>
      <c r="BYO199" s="368"/>
      <c r="BYP199" s="368"/>
      <c r="BYQ199" s="368"/>
      <c r="BYR199" s="368"/>
      <c r="BYS199" s="368"/>
      <c r="BYT199" s="368"/>
      <c r="BYU199" s="368"/>
      <c r="BYV199" s="368"/>
      <c r="BYW199" s="368"/>
      <c r="BYX199" s="368"/>
      <c r="BYY199" s="368"/>
      <c r="BYZ199" s="368"/>
      <c r="BZA199" s="368"/>
      <c r="BZB199" s="368"/>
      <c r="BZC199" s="368"/>
      <c r="BZD199" s="368"/>
      <c r="BZE199" s="368"/>
      <c r="BZF199" s="368"/>
      <c r="BZG199" s="368"/>
      <c r="BZH199" s="368"/>
      <c r="BZI199" s="368"/>
      <c r="BZJ199" s="368"/>
      <c r="BZK199" s="368"/>
      <c r="BZL199" s="368"/>
      <c r="BZM199" s="368"/>
      <c r="BZN199" s="368"/>
      <c r="BZO199" s="368"/>
      <c r="BZP199" s="368"/>
      <c r="BZQ199" s="368"/>
      <c r="BZR199" s="368"/>
      <c r="BZS199" s="368"/>
      <c r="BZT199" s="368"/>
      <c r="BZU199" s="368"/>
      <c r="BZV199" s="368"/>
      <c r="BZW199" s="368"/>
      <c r="BZX199" s="368"/>
      <c r="BZY199" s="368"/>
      <c r="BZZ199" s="368"/>
      <c r="CAA199" s="368"/>
      <c r="CAB199" s="368"/>
      <c r="CAC199" s="368"/>
      <c r="CAD199" s="368"/>
      <c r="CAE199" s="368"/>
      <c r="CAF199" s="368"/>
      <c r="CAG199" s="368"/>
      <c r="CAH199" s="368"/>
      <c r="CAI199" s="368"/>
      <c r="CAJ199" s="368"/>
      <c r="CAK199" s="368"/>
      <c r="CAL199" s="368"/>
      <c r="CAM199" s="368"/>
      <c r="CAN199" s="368"/>
      <c r="CAO199" s="368"/>
      <c r="CAP199" s="368"/>
      <c r="CAQ199" s="368"/>
      <c r="CAR199" s="368"/>
      <c r="CAS199" s="368"/>
      <c r="CAT199" s="368"/>
      <c r="CAU199" s="368"/>
      <c r="CAV199" s="368"/>
      <c r="CAW199" s="368"/>
      <c r="CAX199" s="368"/>
      <c r="CAY199" s="368"/>
      <c r="CAZ199" s="368"/>
      <c r="CBA199" s="368"/>
      <c r="CBB199" s="368"/>
      <c r="CBC199" s="368"/>
      <c r="CBD199" s="368"/>
      <c r="CBE199" s="368"/>
      <c r="CBF199" s="368"/>
      <c r="CBG199" s="368"/>
      <c r="CBH199" s="368"/>
      <c r="CBI199" s="368"/>
      <c r="CBJ199" s="368"/>
      <c r="CBK199" s="368"/>
      <c r="CBL199" s="368"/>
      <c r="CBM199" s="368"/>
      <c r="CBN199" s="368"/>
      <c r="CBO199" s="368"/>
      <c r="CBP199" s="368"/>
      <c r="CBQ199" s="368"/>
      <c r="CBR199" s="368"/>
      <c r="CBS199" s="368"/>
      <c r="CBT199" s="368"/>
      <c r="CBU199" s="368"/>
      <c r="CBV199" s="368"/>
      <c r="CBW199" s="368"/>
      <c r="CBX199" s="368"/>
      <c r="CBY199" s="368"/>
      <c r="CBZ199" s="368"/>
      <c r="CCA199" s="368"/>
      <c r="CCB199" s="368"/>
      <c r="CCC199" s="368"/>
      <c r="CCD199" s="368"/>
      <c r="CCE199" s="368"/>
      <c r="CCF199" s="368"/>
      <c r="CCG199" s="368"/>
      <c r="CCH199" s="368"/>
      <c r="CCI199" s="368"/>
      <c r="CCJ199" s="368"/>
      <c r="CCK199" s="368"/>
      <c r="CCL199" s="368"/>
      <c r="CCM199" s="368"/>
      <c r="CCN199" s="368"/>
      <c r="CCO199" s="368"/>
      <c r="CCP199" s="368"/>
      <c r="CCQ199" s="368"/>
      <c r="CCR199" s="368"/>
      <c r="CCS199" s="368"/>
      <c r="CCT199" s="368"/>
      <c r="CCU199" s="368"/>
      <c r="CCV199" s="368"/>
      <c r="CCW199" s="368"/>
      <c r="CCX199" s="368"/>
      <c r="CCY199" s="368"/>
      <c r="CCZ199" s="368"/>
      <c r="CDA199" s="368"/>
      <c r="CDB199" s="368"/>
      <c r="CDC199" s="368"/>
      <c r="CDD199" s="368"/>
      <c r="CDE199" s="368"/>
      <c r="CDF199" s="368"/>
      <c r="CDG199" s="368"/>
      <c r="CDH199" s="368"/>
      <c r="CDI199" s="368"/>
      <c r="CDJ199" s="368"/>
      <c r="CDK199" s="368"/>
      <c r="CDL199" s="368"/>
      <c r="CDM199" s="368"/>
      <c r="CDN199" s="368"/>
      <c r="CDO199" s="368"/>
      <c r="CDP199" s="368"/>
      <c r="CDQ199" s="368"/>
      <c r="CDR199" s="368"/>
      <c r="CDS199" s="368"/>
      <c r="CDT199" s="368"/>
      <c r="CDU199" s="368"/>
      <c r="CDV199" s="368"/>
      <c r="CDW199" s="368"/>
      <c r="CDX199" s="368"/>
      <c r="CDY199" s="368"/>
      <c r="CDZ199" s="368"/>
      <c r="CEA199" s="368"/>
      <c r="CEB199" s="368"/>
      <c r="CEC199" s="368"/>
      <c r="CED199" s="368"/>
      <c r="CEE199" s="368"/>
      <c r="CEF199" s="368"/>
      <c r="CEG199" s="368"/>
      <c r="CEH199" s="368"/>
      <c r="CEI199" s="368"/>
      <c r="CEJ199" s="368"/>
      <c r="CEK199" s="368"/>
      <c r="CEL199" s="368"/>
      <c r="CEM199" s="368"/>
      <c r="CEN199" s="368"/>
      <c r="CEO199" s="368"/>
      <c r="CEP199" s="368"/>
      <c r="CEQ199" s="368"/>
      <c r="CER199" s="368"/>
      <c r="CES199" s="368"/>
      <c r="CET199" s="368"/>
      <c r="CEU199" s="368"/>
      <c r="CEV199" s="368"/>
      <c r="CEW199" s="368"/>
      <c r="CEX199" s="368"/>
      <c r="CEY199" s="368"/>
      <c r="CEZ199" s="368"/>
      <c r="CFA199" s="368"/>
      <c r="CFB199" s="368"/>
      <c r="CFC199" s="368"/>
      <c r="CFD199" s="368"/>
      <c r="CFE199" s="368"/>
      <c r="CFF199" s="368"/>
      <c r="CFG199" s="368"/>
      <c r="CFH199" s="368"/>
      <c r="CFI199" s="368"/>
      <c r="CFJ199" s="368"/>
      <c r="CFK199" s="368"/>
      <c r="CFL199" s="368"/>
      <c r="CFM199" s="368"/>
      <c r="CFN199" s="368"/>
      <c r="CFO199" s="368"/>
      <c r="CFP199" s="368"/>
      <c r="CFQ199" s="368"/>
      <c r="CFR199" s="368"/>
      <c r="CFS199" s="368"/>
      <c r="CFT199" s="368"/>
      <c r="CFU199" s="368"/>
      <c r="CFV199" s="368"/>
      <c r="CFW199" s="368"/>
      <c r="CFX199" s="368"/>
      <c r="CFY199" s="368"/>
      <c r="CFZ199" s="368"/>
      <c r="CGA199" s="368"/>
      <c r="CGB199" s="368"/>
      <c r="CGC199" s="368"/>
      <c r="CGD199" s="368"/>
      <c r="CGE199" s="368"/>
      <c r="CGF199" s="368"/>
      <c r="CGG199" s="368"/>
      <c r="CGH199" s="368"/>
      <c r="CGI199" s="368"/>
      <c r="CGJ199" s="368"/>
      <c r="CGK199" s="368"/>
      <c r="CGL199" s="368"/>
      <c r="CGM199" s="368"/>
      <c r="CGN199" s="368"/>
      <c r="CGO199" s="368"/>
      <c r="CGP199" s="368"/>
      <c r="CGQ199" s="368"/>
      <c r="CGR199" s="368"/>
      <c r="CGS199" s="368"/>
      <c r="CGT199" s="368"/>
      <c r="CGU199" s="368"/>
      <c r="CGV199" s="368"/>
      <c r="CGW199" s="368"/>
      <c r="CGX199" s="368"/>
      <c r="CGY199" s="368"/>
      <c r="CGZ199" s="368"/>
      <c r="CHA199" s="368"/>
      <c r="CHB199" s="368"/>
      <c r="CHC199" s="368"/>
      <c r="CHD199" s="368"/>
      <c r="CHE199" s="368"/>
      <c r="CHF199" s="368"/>
      <c r="CHG199" s="368"/>
      <c r="CHH199" s="368"/>
      <c r="CHI199" s="368"/>
      <c r="CHJ199" s="368"/>
      <c r="CHK199" s="368"/>
      <c r="CHL199" s="368"/>
      <c r="CHM199" s="368"/>
      <c r="CHN199" s="368"/>
      <c r="CHO199" s="368"/>
      <c r="CHP199" s="368"/>
      <c r="CHQ199" s="368"/>
      <c r="CHR199" s="368"/>
      <c r="CHS199" s="368"/>
      <c r="CHT199" s="368"/>
      <c r="CHU199" s="368"/>
      <c r="CHV199" s="368"/>
      <c r="CHW199" s="368"/>
      <c r="CHX199" s="368"/>
      <c r="CHY199" s="368"/>
      <c r="CHZ199" s="368"/>
      <c r="CIA199" s="368"/>
      <c r="CIB199" s="368"/>
      <c r="CIC199" s="368"/>
      <c r="CID199" s="368"/>
      <c r="CIE199" s="368"/>
      <c r="CIF199" s="368"/>
      <c r="CIG199" s="368"/>
      <c r="CIH199" s="368"/>
      <c r="CII199" s="368"/>
      <c r="CIJ199" s="368"/>
      <c r="CIK199" s="368"/>
      <c r="CIL199" s="368"/>
      <c r="CIM199" s="368"/>
      <c r="CIN199" s="368"/>
      <c r="CIO199" s="368"/>
      <c r="CIP199" s="368"/>
      <c r="CIQ199" s="368"/>
      <c r="CIR199" s="368"/>
      <c r="CIS199" s="368"/>
      <c r="CIT199" s="368"/>
      <c r="CIU199" s="368"/>
      <c r="CIV199" s="368"/>
      <c r="CIW199" s="368"/>
      <c r="CIX199" s="368"/>
      <c r="CIY199" s="368"/>
      <c r="CIZ199" s="368"/>
      <c r="CJA199" s="368"/>
      <c r="CJB199" s="368"/>
      <c r="CJC199" s="368"/>
      <c r="CJD199" s="368"/>
      <c r="CJE199" s="368"/>
      <c r="CJF199" s="368"/>
      <c r="CJG199" s="368"/>
      <c r="CJH199" s="368"/>
      <c r="CJI199" s="368"/>
      <c r="CJJ199" s="368"/>
      <c r="CJK199" s="368"/>
      <c r="CJL199" s="368"/>
      <c r="CJM199" s="368"/>
      <c r="CJN199" s="368"/>
      <c r="CJO199" s="368"/>
      <c r="CJP199" s="368"/>
      <c r="CJQ199" s="368"/>
      <c r="CJR199" s="368"/>
      <c r="CJS199" s="368"/>
      <c r="CJT199" s="368"/>
      <c r="CJU199" s="368"/>
      <c r="CJV199" s="368"/>
      <c r="CJW199" s="368"/>
      <c r="CJX199" s="368"/>
      <c r="CJY199" s="368"/>
      <c r="CJZ199" s="368"/>
      <c r="CKA199" s="368"/>
      <c r="CKB199" s="368"/>
      <c r="CKC199" s="368"/>
      <c r="CKD199" s="368"/>
      <c r="CKE199" s="368"/>
      <c r="CKF199" s="368"/>
      <c r="CKG199" s="368"/>
      <c r="CKH199" s="368"/>
      <c r="CKI199" s="368"/>
      <c r="CKJ199" s="368"/>
      <c r="CKK199" s="368"/>
      <c r="CKL199" s="368"/>
      <c r="CKM199" s="368"/>
      <c r="CKN199" s="368"/>
      <c r="CKO199" s="368"/>
      <c r="CKP199" s="368"/>
      <c r="CKQ199" s="368"/>
      <c r="CKR199" s="368"/>
      <c r="CKS199" s="368"/>
      <c r="CKT199" s="368"/>
      <c r="CKU199" s="368"/>
      <c r="CKV199" s="368"/>
      <c r="CKW199" s="368"/>
      <c r="CKX199" s="368"/>
      <c r="CKY199" s="368"/>
      <c r="CKZ199" s="368"/>
      <c r="CLA199" s="368"/>
      <c r="CLB199" s="368"/>
      <c r="CLC199" s="368"/>
      <c r="CLD199" s="368"/>
      <c r="CLE199" s="368"/>
      <c r="CLF199" s="368"/>
      <c r="CLG199" s="368"/>
      <c r="CLH199" s="368"/>
      <c r="CLI199" s="368"/>
      <c r="CLJ199" s="368"/>
      <c r="CLK199" s="368"/>
      <c r="CLL199" s="368"/>
      <c r="CLM199" s="368"/>
      <c r="CLN199" s="368"/>
      <c r="CLO199" s="368"/>
      <c r="CLP199" s="368"/>
      <c r="CLQ199" s="368"/>
      <c r="CLR199" s="368"/>
      <c r="CLS199" s="368"/>
      <c r="CLT199" s="368"/>
      <c r="CLU199" s="368"/>
      <c r="CLV199" s="368"/>
      <c r="CLW199" s="368"/>
      <c r="CLX199" s="368"/>
      <c r="CLY199" s="368"/>
      <c r="CLZ199" s="368"/>
      <c r="CMA199" s="368"/>
      <c r="CMB199" s="368"/>
      <c r="CMC199" s="368"/>
      <c r="CMD199" s="368"/>
      <c r="CME199" s="368"/>
      <c r="CMF199" s="368"/>
      <c r="CMG199" s="368"/>
      <c r="CMH199" s="368"/>
      <c r="CMI199" s="368"/>
      <c r="CMJ199" s="368"/>
      <c r="CMK199" s="368"/>
      <c r="CML199" s="368"/>
      <c r="CMM199" s="368"/>
      <c r="CMN199" s="368"/>
      <c r="CMO199" s="368"/>
      <c r="CMP199" s="368"/>
      <c r="CMQ199" s="368"/>
      <c r="CMR199" s="368"/>
      <c r="CMS199" s="368"/>
      <c r="CMT199" s="368"/>
      <c r="CMU199" s="368"/>
      <c r="CMV199" s="368"/>
      <c r="CMW199" s="368"/>
      <c r="CMX199" s="368"/>
      <c r="CMY199" s="368"/>
      <c r="CMZ199" s="368"/>
      <c r="CNA199" s="368"/>
      <c r="CNB199" s="368"/>
      <c r="CNC199" s="368"/>
      <c r="CND199" s="368"/>
      <c r="CNE199" s="368"/>
      <c r="CNF199" s="368"/>
      <c r="CNG199" s="368"/>
      <c r="CNH199" s="368"/>
      <c r="CNI199" s="368"/>
      <c r="CNJ199" s="368"/>
      <c r="CNK199" s="368"/>
      <c r="CNL199" s="368"/>
      <c r="CNM199" s="368"/>
      <c r="CNN199" s="368"/>
      <c r="CNO199" s="368"/>
      <c r="CNP199" s="368"/>
      <c r="CNQ199" s="368"/>
      <c r="CNR199" s="368"/>
      <c r="CNS199" s="368"/>
      <c r="CNT199" s="368"/>
      <c r="CNU199" s="368"/>
      <c r="CNV199" s="368"/>
      <c r="CNW199" s="368"/>
      <c r="CNX199" s="368"/>
      <c r="CNY199" s="368"/>
      <c r="CNZ199" s="368"/>
      <c r="COA199" s="368"/>
      <c r="COB199" s="368"/>
      <c r="COC199" s="368"/>
      <c r="COD199" s="368"/>
      <c r="COE199" s="368"/>
      <c r="COF199" s="368"/>
      <c r="COG199" s="368"/>
      <c r="COH199" s="368"/>
      <c r="COI199" s="368"/>
      <c r="COJ199" s="368"/>
      <c r="COK199" s="368"/>
      <c r="COL199" s="368"/>
      <c r="COM199" s="368"/>
      <c r="CON199" s="368"/>
      <c r="COO199" s="368"/>
      <c r="COP199" s="368"/>
      <c r="COQ199" s="368"/>
      <c r="COR199" s="368"/>
      <c r="COS199" s="368"/>
      <c r="COT199" s="368"/>
      <c r="COU199" s="368"/>
      <c r="COV199" s="368"/>
      <c r="COW199" s="368"/>
      <c r="COX199" s="368"/>
      <c r="COY199" s="368"/>
      <c r="COZ199" s="368"/>
      <c r="CPA199" s="368"/>
      <c r="CPB199" s="368"/>
      <c r="CPC199" s="368"/>
      <c r="CPD199" s="368"/>
      <c r="CPE199" s="368"/>
      <c r="CPF199" s="368"/>
      <c r="CPG199" s="368"/>
      <c r="CPH199" s="368"/>
      <c r="CPI199" s="368"/>
      <c r="CPJ199" s="368"/>
      <c r="CPK199" s="368"/>
      <c r="CPL199" s="368"/>
      <c r="CPM199" s="368"/>
      <c r="CPN199" s="368"/>
      <c r="CPO199" s="368"/>
      <c r="CPP199" s="368"/>
      <c r="CPQ199" s="368"/>
      <c r="CPR199" s="368"/>
      <c r="CPS199" s="368"/>
      <c r="CPT199" s="368"/>
      <c r="CPU199" s="368"/>
      <c r="CPV199" s="368"/>
      <c r="CPW199" s="368"/>
      <c r="CPX199" s="368"/>
      <c r="CPY199" s="368"/>
      <c r="CPZ199" s="368"/>
      <c r="CQA199" s="368"/>
      <c r="CQB199" s="368"/>
      <c r="CQC199" s="368"/>
      <c r="CQD199" s="368"/>
      <c r="CQE199" s="368"/>
      <c r="CQF199" s="368"/>
      <c r="CQG199" s="368"/>
      <c r="CQH199" s="368"/>
      <c r="CQI199" s="368"/>
      <c r="CQJ199" s="368"/>
      <c r="CQK199" s="368"/>
      <c r="CQL199" s="368"/>
      <c r="CQM199" s="368"/>
      <c r="CQN199" s="368"/>
      <c r="CQO199" s="368"/>
      <c r="CQP199" s="368"/>
      <c r="CQQ199" s="368"/>
      <c r="CQR199" s="368"/>
      <c r="CQS199" s="368"/>
      <c r="CQT199" s="368"/>
      <c r="CQU199" s="368"/>
      <c r="CQV199" s="368"/>
      <c r="CQW199" s="368"/>
      <c r="CQX199" s="368"/>
      <c r="CQY199" s="368"/>
      <c r="CQZ199" s="368"/>
      <c r="CRA199" s="368"/>
      <c r="CRB199" s="368"/>
      <c r="CRC199" s="368"/>
      <c r="CRD199" s="368"/>
      <c r="CRE199" s="368"/>
      <c r="CRF199" s="368"/>
      <c r="CRG199" s="368"/>
      <c r="CRH199" s="368"/>
      <c r="CRI199" s="368"/>
      <c r="CRJ199" s="368"/>
      <c r="CRK199" s="368"/>
      <c r="CRL199" s="368"/>
      <c r="CRM199" s="368"/>
      <c r="CRN199" s="368"/>
      <c r="CRO199" s="368"/>
      <c r="CRP199" s="368"/>
      <c r="CRQ199" s="368"/>
      <c r="CRR199" s="368"/>
      <c r="CRS199" s="368"/>
      <c r="CRT199" s="368"/>
      <c r="CRU199" s="368"/>
      <c r="CRV199" s="368"/>
      <c r="CRW199" s="368"/>
      <c r="CRX199" s="368"/>
      <c r="CRY199" s="368"/>
      <c r="CRZ199" s="368"/>
      <c r="CSA199" s="368"/>
      <c r="CSB199" s="368"/>
      <c r="CSC199" s="368"/>
      <c r="CSD199" s="368"/>
      <c r="CSE199" s="368"/>
      <c r="CSF199" s="368"/>
      <c r="CSG199" s="368"/>
      <c r="CSH199" s="368"/>
      <c r="CSI199" s="368"/>
      <c r="CSJ199" s="368"/>
      <c r="CSK199" s="368"/>
      <c r="CSL199" s="368"/>
      <c r="CSM199" s="368"/>
      <c r="CSN199" s="368"/>
      <c r="CSO199" s="368"/>
      <c r="CSP199" s="368"/>
      <c r="CSQ199" s="368"/>
      <c r="CSR199" s="368"/>
      <c r="CSS199" s="368"/>
      <c r="CST199" s="368"/>
      <c r="CSU199" s="368"/>
      <c r="CSV199" s="368"/>
      <c r="CSW199" s="368"/>
      <c r="CSX199" s="368"/>
      <c r="CSY199" s="368"/>
      <c r="CSZ199" s="368"/>
      <c r="CTA199" s="368"/>
      <c r="CTB199" s="368"/>
      <c r="CTC199" s="368"/>
      <c r="CTD199" s="368"/>
      <c r="CTE199" s="368"/>
      <c r="CTF199" s="368"/>
      <c r="CTG199" s="368"/>
      <c r="CTH199" s="368"/>
      <c r="CTI199" s="368"/>
      <c r="CTJ199" s="368"/>
      <c r="CTK199" s="368"/>
      <c r="CTL199" s="368"/>
      <c r="CTM199" s="368"/>
      <c r="CTN199" s="368"/>
      <c r="CTO199" s="368"/>
      <c r="CTP199" s="368"/>
      <c r="CTQ199" s="368"/>
      <c r="CTR199" s="368"/>
      <c r="CTS199" s="368"/>
      <c r="CTT199" s="368"/>
      <c r="CTU199" s="368"/>
      <c r="CTV199" s="368"/>
      <c r="CTW199" s="368"/>
      <c r="CTX199" s="368"/>
      <c r="CTY199" s="368"/>
      <c r="CTZ199" s="368"/>
      <c r="CUA199" s="368"/>
      <c r="CUB199" s="368"/>
      <c r="CUC199" s="368"/>
      <c r="CUD199" s="368"/>
      <c r="CUE199" s="368"/>
      <c r="CUF199" s="368"/>
      <c r="CUG199" s="368"/>
      <c r="CUH199" s="368"/>
      <c r="CUI199" s="368"/>
      <c r="CUJ199" s="368"/>
      <c r="CUK199" s="368"/>
      <c r="CUL199" s="368"/>
      <c r="CUM199" s="368"/>
      <c r="CUN199" s="368"/>
      <c r="CUO199" s="368"/>
      <c r="CUP199" s="368"/>
      <c r="CUQ199" s="368"/>
      <c r="CUR199" s="368"/>
      <c r="CUS199" s="368"/>
      <c r="CUT199" s="368"/>
      <c r="CUU199" s="368"/>
      <c r="CUV199" s="368"/>
      <c r="CUW199" s="368"/>
      <c r="CUX199" s="368"/>
      <c r="CUY199" s="368"/>
      <c r="CUZ199" s="368"/>
      <c r="CVA199" s="368"/>
      <c r="CVB199" s="368"/>
      <c r="CVC199" s="368"/>
      <c r="CVD199" s="368"/>
      <c r="CVE199" s="368"/>
      <c r="CVF199" s="368"/>
      <c r="CVG199" s="368"/>
      <c r="CVH199" s="368"/>
      <c r="CVI199" s="368"/>
      <c r="CVJ199" s="368"/>
      <c r="CVK199" s="368"/>
      <c r="CVL199" s="368"/>
      <c r="CVM199" s="368"/>
      <c r="CVN199" s="368"/>
      <c r="CVO199" s="368"/>
      <c r="CVP199" s="368"/>
      <c r="CVQ199" s="368"/>
      <c r="CVR199" s="368"/>
      <c r="CVS199" s="368"/>
      <c r="CVT199" s="368"/>
      <c r="CVU199" s="368"/>
      <c r="CVV199" s="368"/>
      <c r="CVW199" s="368"/>
      <c r="CVX199" s="368"/>
      <c r="CVY199" s="368"/>
      <c r="CVZ199" s="368"/>
      <c r="CWA199" s="368"/>
      <c r="CWB199" s="368"/>
      <c r="CWC199" s="368"/>
      <c r="CWD199" s="368"/>
      <c r="CWE199" s="368"/>
      <c r="CWF199" s="368"/>
      <c r="CWG199" s="368"/>
      <c r="CWH199" s="368"/>
      <c r="CWI199" s="368"/>
      <c r="CWJ199" s="368"/>
      <c r="CWK199" s="368"/>
      <c r="CWL199" s="368"/>
      <c r="CWM199" s="368"/>
      <c r="CWN199" s="368"/>
      <c r="CWO199" s="368"/>
      <c r="CWP199" s="368"/>
      <c r="CWQ199" s="368"/>
      <c r="CWR199" s="368"/>
      <c r="CWS199" s="368"/>
      <c r="CWT199" s="368"/>
      <c r="CWU199" s="368"/>
      <c r="CWV199" s="368"/>
      <c r="CWW199" s="368"/>
      <c r="CWX199" s="368"/>
      <c r="CWY199" s="368"/>
      <c r="CWZ199" s="368"/>
      <c r="CXA199" s="368"/>
      <c r="CXB199" s="368"/>
      <c r="CXC199" s="368"/>
      <c r="CXD199" s="368"/>
      <c r="CXE199" s="368"/>
      <c r="CXF199" s="368"/>
      <c r="CXG199" s="368"/>
      <c r="CXH199" s="368"/>
      <c r="CXI199" s="368"/>
      <c r="CXJ199" s="368"/>
      <c r="CXK199" s="368"/>
      <c r="CXL199" s="368"/>
      <c r="CXM199" s="368"/>
      <c r="CXN199" s="368"/>
      <c r="CXO199" s="368"/>
      <c r="CXP199" s="368"/>
      <c r="CXQ199" s="368"/>
      <c r="CXR199" s="368"/>
      <c r="CXS199" s="368"/>
      <c r="CXT199" s="368"/>
      <c r="CXU199" s="368"/>
      <c r="CXV199" s="368"/>
      <c r="CXW199" s="368"/>
      <c r="CXX199" s="368"/>
      <c r="CXY199" s="368"/>
      <c r="CXZ199" s="368"/>
      <c r="CYA199" s="368"/>
      <c r="CYB199" s="368"/>
      <c r="CYC199" s="368"/>
      <c r="CYD199" s="368"/>
      <c r="CYE199" s="368"/>
      <c r="CYF199" s="368"/>
      <c r="CYG199" s="368"/>
      <c r="CYH199" s="368"/>
      <c r="CYI199" s="368"/>
      <c r="CYJ199" s="368"/>
      <c r="CYK199" s="368"/>
      <c r="CYL199" s="368"/>
      <c r="CYM199" s="368"/>
      <c r="CYN199" s="368"/>
      <c r="CYO199" s="368"/>
      <c r="CYP199" s="368"/>
      <c r="CYQ199" s="368"/>
      <c r="CYR199" s="368"/>
      <c r="CYS199" s="368"/>
      <c r="CYT199" s="368"/>
      <c r="CYU199" s="368"/>
      <c r="CYV199" s="368"/>
      <c r="CYW199" s="368"/>
      <c r="CYX199" s="368"/>
      <c r="CYY199" s="368"/>
      <c r="CYZ199" s="368"/>
      <c r="CZA199" s="368"/>
      <c r="CZB199" s="368"/>
      <c r="CZC199" s="368"/>
      <c r="CZD199" s="368"/>
      <c r="CZE199" s="368"/>
      <c r="CZF199" s="368"/>
      <c r="CZG199" s="368"/>
      <c r="CZH199" s="368"/>
      <c r="CZI199" s="368"/>
      <c r="CZJ199" s="368"/>
      <c r="CZK199" s="368"/>
      <c r="CZL199" s="368"/>
      <c r="CZM199" s="368"/>
      <c r="CZN199" s="368"/>
      <c r="CZO199" s="368"/>
      <c r="CZP199" s="368"/>
      <c r="CZQ199" s="368"/>
      <c r="CZR199" s="368"/>
      <c r="CZS199" s="368"/>
      <c r="CZT199" s="368"/>
      <c r="CZU199" s="368"/>
      <c r="CZV199" s="368"/>
      <c r="CZW199" s="368"/>
      <c r="CZX199" s="368"/>
      <c r="CZY199" s="368"/>
      <c r="CZZ199" s="368"/>
      <c r="DAA199" s="368"/>
      <c r="DAB199" s="368"/>
      <c r="DAC199" s="368"/>
      <c r="DAD199" s="368"/>
      <c r="DAE199" s="368"/>
      <c r="DAF199" s="368"/>
      <c r="DAG199" s="368"/>
      <c r="DAH199" s="368"/>
      <c r="DAI199" s="368"/>
      <c r="DAJ199" s="368"/>
      <c r="DAK199" s="368"/>
      <c r="DAL199" s="368"/>
      <c r="DAM199" s="368"/>
      <c r="DAN199" s="368"/>
      <c r="DAO199" s="368"/>
      <c r="DAP199" s="368"/>
      <c r="DAQ199" s="368"/>
      <c r="DAR199" s="368"/>
      <c r="DAS199" s="368"/>
      <c r="DAT199" s="368"/>
      <c r="DAU199" s="368"/>
      <c r="DAV199" s="368"/>
      <c r="DAW199" s="368"/>
      <c r="DAX199" s="368"/>
      <c r="DAY199" s="368"/>
      <c r="DAZ199" s="368"/>
      <c r="DBA199" s="368"/>
      <c r="DBB199" s="368"/>
      <c r="DBC199" s="368"/>
      <c r="DBD199" s="368"/>
      <c r="DBE199" s="368"/>
      <c r="DBF199" s="368"/>
      <c r="DBG199" s="368"/>
      <c r="DBH199" s="368"/>
      <c r="DBI199" s="368"/>
      <c r="DBJ199" s="368"/>
      <c r="DBK199" s="368"/>
      <c r="DBL199" s="368"/>
      <c r="DBM199" s="368"/>
      <c r="DBN199" s="368"/>
      <c r="DBO199" s="368"/>
      <c r="DBP199" s="368"/>
      <c r="DBQ199" s="368"/>
      <c r="DBR199" s="368"/>
      <c r="DBS199" s="368"/>
      <c r="DBT199" s="368"/>
      <c r="DBU199" s="368"/>
      <c r="DBV199" s="368"/>
      <c r="DBW199" s="368"/>
      <c r="DBX199" s="368"/>
      <c r="DBY199" s="368"/>
      <c r="DBZ199" s="368"/>
      <c r="DCA199" s="368"/>
      <c r="DCB199" s="368"/>
      <c r="DCC199" s="368"/>
      <c r="DCD199" s="368"/>
      <c r="DCE199" s="368"/>
      <c r="DCF199" s="368"/>
      <c r="DCG199" s="368"/>
      <c r="DCH199" s="368"/>
      <c r="DCI199" s="368"/>
      <c r="DCJ199" s="368"/>
      <c r="DCK199" s="368"/>
      <c r="DCL199" s="368"/>
      <c r="DCM199" s="368"/>
      <c r="DCN199" s="368"/>
      <c r="DCO199" s="368"/>
      <c r="DCP199" s="368"/>
      <c r="DCQ199" s="368"/>
      <c r="DCR199" s="368"/>
      <c r="DCS199" s="368"/>
      <c r="DCT199" s="368"/>
      <c r="DCU199" s="368"/>
      <c r="DCV199" s="368"/>
      <c r="DCW199" s="368"/>
      <c r="DCX199" s="368"/>
      <c r="DCY199" s="368"/>
      <c r="DCZ199" s="368"/>
      <c r="DDA199" s="368"/>
      <c r="DDB199" s="368"/>
      <c r="DDC199" s="368"/>
      <c r="DDD199" s="368"/>
      <c r="DDE199" s="368"/>
      <c r="DDF199" s="368"/>
      <c r="DDG199" s="368"/>
      <c r="DDH199" s="368"/>
      <c r="DDI199" s="368"/>
      <c r="DDJ199" s="368"/>
      <c r="DDK199" s="368"/>
      <c r="DDL199" s="368"/>
      <c r="DDM199" s="368"/>
      <c r="DDN199" s="368"/>
      <c r="DDO199" s="368"/>
      <c r="DDP199" s="368"/>
      <c r="DDQ199" s="368"/>
      <c r="DDR199" s="368"/>
      <c r="DDS199" s="368"/>
      <c r="DDT199" s="368"/>
      <c r="DDU199" s="368"/>
      <c r="DDV199" s="368"/>
      <c r="DDW199" s="368"/>
      <c r="DDX199" s="368"/>
      <c r="DDY199" s="368"/>
      <c r="DDZ199" s="368"/>
      <c r="DEA199" s="368"/>
      <c r="DEB199" s="368"/>
      <c r="DEC199" s="368"/>
      <c r="DED199" s="368"/>
      <c r="DEE199" s="368"/>
      <c r="DEF199" s="368"/>
      <c r="DEG199" s="368"/>
      <c r="DEH199" s="368"/>
      <c r="DEI199" s="368"/>
      <c r="DEJ199" s="368"/>
      <c r="DEK199" s="368"/>
      <c r="DEL199" s="368"/>
      <c r="DEM199" s="368"/>
      <c r="DEN199" s="368"/>
      <c r="DEO199" s="368"/>
      <c r="DEP199" s="368"/>
      <c r="DEQ199" s="368"/>
      <c r="DER199" s="368"/>
      <c r="DES199" s="368"/>
      <c r="DET199" s="368"/>
      <c r="DEU199" s="368"/>
      <c r="DEV199" s="368"/>
      <c r="DEW199" s="368"/>
      <c r="DEX199" s="368"/>
      <c r="DEY199" s="368"/>
      <c r="DEZ199" s="368"/>
      <c r="DFA199" s="368"/>
      <c r="DFB199" s="368"/>
      <c r="DFC199" s="368"/>
      <c r="DFD199" s="368"/>
      <c r="DFE199" s="368"/>
      <c r="DFF199" s="368"/>
      <c r="DFG199" s="368"/>
      <c r="DFH199" s="368"/>
      <c r="DFI199" s="368"/>
      <c r="DFJ199" s="368"/>
      <c r="DFK199" s="368"/>
      <c r="DFL199" s="368"/>
      <c r="DFM199" s="368"/>
      <c r="DFN199" s="368"/>
      <c r="DFO199" s="368"/>
      <c r="DFP199" s="368"/>
      <c r="DFQ199" s="368"/>
      <c r="DFR199" s="368"/>
      <c r="DFS199" s="368"/>
      <c r="DFT199" s="368"/>
      <c r="DFU199" s="368"/>
      <c r="DFV199" s="368"/>
      <c r="DFW199" s="368"/>
      <c r="DFX199" s="368"/>
      <c r="DFY199" s="368"/>
      <c r="DFZ199" s="368"/>
      <c r="DGA199" s="368"/>
      <c r="DGB199" s="368"/>
      <c r="DGC199" s="368"/>
      <c r="DGD199" s="368"/>
      <c r="DGE199" s="368"/>
      <c r="DGF199" s="368"/>
      <c r="DGG199" s="368"/>
      <c r="DGH199" s="368"/>
      <c r="DGI199" s="368"/>
      <c r="DGJ199" s="368"/>
      <c r="DGK199" s="368"/>
      <c r="DGL199" s="368"/>
      <c r="DGM199" s="368"/>
      <c r="DGN199" s="368"/>
      <c r="DGO199" s="368"/>
      <c r="DGP199" s="368"/>
      <c r="DGQ199" s="368"/>
      <c r="DGR199" s="368"/>
      <c r="DGS199" s="368"/>
      <c r="DGT199" s="368"/>
      <c r="DGU199" s="368"/>
      <c r="DGV199" s="368"/>
      <c r="DGW199" s="368"/>
      <c r="DGX199" s="368"/>
      <c r="DGY199" s="368"/>
      <c r="DGZ199" s="368"/>
      <c r="DHA199" s="368"/>
      <c r="DHB199" s="368"/>
      <c r="DHC199" s="368"/>
      <c r="DHD199" s="368"/>
      <c r="DHE199" s="368"/>
      <c r="DHF199" s="368"/>
      <c r="DHG199" s="368"/>
      <c r="DHH199" s="368"/>
      <c r="DHI199" s="368"/>
      <c r="DHJ199" s="368"/>
      <c r="DHK199" s="368"/>
      <c r="DHL199" s="368"/>
      <c r="DHM199" s="368"/>
      <c r="DHN199" s="368"/>
      <c r="DHO199" s="368"/>
      <c r="DHP199" s="368"/>
      <c r="DHQ199" s="368"/>
      <c r="DHR199" s="368"/>
      <c r="DHS199" s="368"/>
      <c r="DHT199" s="368"/>
      <c r="DHU199" s="368"/>
      <c r="DHV199" s="368"/>
      <c r="DHW199" s="368"/>
      <c r="DHX199" s="368"/>
      <c r="DHY199" s="368"/>
      <c r="DHZ199" s="368"/>
      <c r="DIA199" s="368"/>
      <c r="DIB199" s="368"/>
      <c r="DIC199" s="368"/>
      <c r="DID199" s="368"/>
      <c r="DIE199" s="368"/>
      <c r="DIF199" s="368"/>
      <c r="DIG199" s="368"/>
      <c r="DIH199" s="368"/>
      <c r="DII199" s="368"/>
      <c r="DIJ199" s="368"/>
      <c r="DIK199" s="368"/>
      <c r="DIL199" s="368"/>
      <c r="DIM199" s="368"/>
      <c r="DIN199" s="368"/>
      <c r="DIO199" s="368"/>
      <c r="DIP199" s="368"/>
      <c r="DIQ199" s="368"/>
      <c r="DIR199" s="368"/>
      <c r="DIS199" s="368"/>
      <c r="DIT199" s="368"/>
      <c r="DIU199" s="368"/>
      <c r="DIV199" s="368"/>
      <c r="DIW199" s="368"/>
      <c r="DIX199" s="368"/>
      <c r="DIY199" s="368"/>
      <c r="DIZ199" s="368"/>
      <c r="DJA199" s="368"/>
      <c r="DJB199" s="368"/>
      <c r="DJC199" s="368"/>
      <c r="DJD199" s="368"/>
      <c r="DJE199" s="368"/>
      <c r="DJF199" s="368"/>
      <c r="DJG199" s="368"/>
      <c r="DJH199" s="368"/>
      <c r="DJI199" s="368"/>
      <c r="DJJ199" s="368"/>
      <c r="DJK199" s="368"/>
      <c r="DJL199" s="368"/>
      <c r="DJM199" s="368"/>
      <c r="DJN199" s="368"/>
      <c r="DJO199" s="368"/>
      <c r="DJP199" s="368"/>
      <c r="DJQ199" s="368"/>
      <c r="DJR199" s="368"/>
      <c r="DJS199" s="368"/>
      <c r="DJT199" s="368"/>
      <c r="DJU199" s="368"/>
      <c r="DJV199" s="368"/>
      <c r="DJW199" s="368"/>
      <c r="DJX199" s="368"/>
      <c r="DJY199" s="368"/>
      <c r="DJZ199" s="368"/>
      <c r="DKA199" s="368"/>
      <c r="DKB199" s="368"/>
      <c r="DKC199" s="368"/>
      <c r="DKD199" s="368"/>
      <c r="DKE199" s="368"/>
      <c r="DKF199" s="368"/>
      <c r="DKG199" s="368"/>
      <c r="DKH199" s="368"/>
      <c r="DKI199" s="368"/>
      <c r="DKJ199" s="368"/>
      <c r="DKK199" s="368"/>
      <c r="DKL199" s="368"/>
      <c r="DKM199" s="368"/>
      <c r="DKN199" s="368"/>
      <c r="DKO199" s="368"/>
      <c r="DKP199" s="368"/>
      <c r="DKQ199" s="368"/>
      <c r="DKR199" s="368"/>
      <c r="DKS199" s="368"/>
      <c r="DKT199" s="368"/>
      <c r="DKU199" s="368"/>
      <c r="DKV199" s="368"/>
      <c r="DKW199" s="368"/>
      <c r="DKX199" s="368"/>
      <c r="DKY199" s="368"/>
      <c r="DKZ199" s="368"/>
      <c r="DLA199" s="368"/>
      <c r="DLB199" s="368"/>
      <c r="DLC199" s="368"/>
      <c r="DLD199" s="368"/>
      <c r="DLE199" s="368"/>
      <c r="DLF199" s="368"/>
      <c r="DLG199" s="368"/>
      <c r="DLH199" s="368"/>
      <c r="DLI199" s="368"/>
      <c r="DLJ199" s="368"/>
      <c r="DLK199" s="368"/>
      <c r="DLL199" s="368"/>
      <c r="DLM199" s="368"/>
      <c r="DLN199" s="368"/>
      <c r="DLO199" s="368"/>
      <c r="DLP199" s="368"/>
      <c r="DLQ199" s="368"/>
      <c r="DLR199" s="368"/>
      <c r="DLS199" s="368"/>
      <c r="DLT199" s="368"/>
      <c r="DLU199" s="368"/>
      <c r="DLV199" s="368"/>
      <c r="DLW199" s="368"/>
      <c r="DLX199" s="368"/>
      <c r="DLY199" s="368"/>
      <c r="DLZ199" s="368"/>
      <c r="DMA199" s="368"/>
      <c r="DMB199" s="368"/>
      <c r="DMC199" s="368"/>
      <c r="DMD199" s="368"/>
      <c r="DME199" s="368"/>
      <c r="DMF199" s="368"/>
      <c r="DMG199" s="368"/>
      <c r="DMH199" s="368"/>
      <c r="DMI199" s="368"/>
      <c r="DMJ199" s="368"/>
      <c r="DMK199" s="368"/>
      <c r="DML199" s="368"/>
      <c r="DMM199" s="368"/>
      <c r="DMN199" s="368"/>
      <c r="DMO199" s="368"/>
      <c r="DMP199" s="368"/>
      <c r="DMQ199" s="368"/>
      <c r="DMR199" s="368"/>
      <c r="DMS199" s="368"/>
      <c r="DMT199" s="368"/>
      <c r="DMU199" s="368"/>
      <c r="DMV199" s="368"/>
      <c r="DMW199" s="368"/>
      <c r="DMX199" s="368"/>
      <c r="DMY199" s="368"/>
      <c r="DMZ199" s="368"/>
      <c r="DNA199" s="368"/>
      <c r="DNB199" s="368"/>
      <c r="DNC199" s="368"/>
      <c r="DND199" s="368"/>
      <c r="DNE199" s="368"/>
      <c r="DNF199" s="368"/>
      <c r="DNG199" s="368"/>
      <c r="DNH199" s="368"/>
      <c r="DNI199" s="368"/>
      <c r="DNJ199" s="368"/>
      <c r="DNK199" s="368"/>
      <c r="DNL199" s="368"/>
      <c r="DNM199" s="368"/>
      <c r="DNN199" s="368"/>
      <c r="DNO199" s="368"/>
      <c r="DNP199" s="368"/>
      <c r="DNQ199" s="368"/>
      <c r="DNR199" s="368"/>
      <c r="DNS199" s="368"/>
      <c r="DNT199" s="368"/>
      <c r="DNU199" s="368"/>
      <c r="DNV199" s="368"/>
      <c r="DNW199" s="368"/>
      <c r="DNX199" s="368"/>
      <c r="DNY199" s="368"/>
      <c r="DNZ199" s="368"/>
      <c r="DOA199" s="368"/>
      <c r="DOB199" s="368"/>
      <c r="DOC199" s="368"/>
      <c r="DOD199" s="368"/>
      <c r="DOE199" s="368"/>
      <c r="DOF199" s="368"/>
      <c r="DOG199" s="368"/>
      <c r="DOH199" s="368"/>
      <c r="DOI199" s="368"/>
      <c r="DOJ199" s="368"/>
      <c r="DOK199" s="368"/>
      <c r="DOL199" s="368"/>
      <c r="DOM199" s="368"/>
      <c r="DON199" s="368"/>
      <c r="DOO199" s="368"/>
      <c r="DOP199" s="368"/>
      <c r="DOQ199" s="368"/>
      <c r="DOR199" s="368"/>
      <c r="DOS199" s="368"/>
      <c r="DOT199" s="368"/>
      <c r="DOU199" s="368"/>
      <c r="DOV199" s="368"/>
      <c r="DOW199" s="368"/>
      <c r="DOX199" s="368"/>
      <c r="DOY199" s="368"/>
      <c r="DOZ199" s="368"/>
      <c r="DPA199" s="368"/>
      <c r="DPB199" s="368"/>
      <c r="DPC199" s="368"/>
      <c r="DPD199" s="368"/>
      <c r="DPE199" s="368"/>
      <c r="DPF199" s="368"/>
      <c r="DPG199" s="368"/>
      <c r="DPH199" s="368"/>
      <c r="DPI199" s="368"/>
      <c r="DPJ199" s="368"/>
      <c r="DPK199" s="368"/>
      <c r="DPL199" s="368"/>
      <c r="DPM199" s="368"/>
      <c r="DPN199" s="368"/>
      <c r="DPO199" s="368"/>
      <c r="DPP199" s="368"/>
      <c r="DPQ199" s="368"/>
      <c r="DPR199" s="368"/>
      <c r="DPS199" s="368"/>
      <c r="DPT199" s="368"/>
      <c r="DPU199" s="368"/>
      <c r="DPV199" s="368"/>
      <c r="DPW199" s="368"/>
      <c r="DPX199" s="368"/>
      <c r="DPY199" s="368"/>
      <c r="DPZ199" s="368"/>
      <c r="DQA199" s="368"/>
      <c r="DQB199" s="368"/>
      <c r="DQC199" s="368"/>
      <c r="DQD199" s="368"/>
      <c r="DQE199" s="368"/>
      <c r="DQF199" s="368"/>
      <c r="DQG199" s="368"/>
      <c r="DQH199" s="368"/>
      <c r="DQI199" s="368"/>
      <c r="DQJ199" s="368"/>
      <c r="DQK199" s="368"/>
      <c r="DQL199" s="368"/>
      <c r="DQM199" s="368"/>
      <c r="DQN199" s="368"/>
      <c r="DQO199" s="368"/>
      <c r="DQP199" s="368"/>
      <c r="DQQ199" s="368"/>
      <c r="DQR199" s="368"/>
      <c r="DQS199" s="368"/>
      <c r="DQT199" s="368"/>
      <c r="DQU199" s="368"/>
      <c r="DQV199" s="368"/>
      <c r="DQW199" s="368"/>
      <c r="DQX199" s="368"/>
      <c r="DQY199" s="368"/>
      <c r="DQZ199" s="368"/>
      <c r="DRA199" s="368"/>
      <c r="DRB199" s="368"/>
      <c r="DRC199" s="368"/>
      <c r="DRD199" s="368"/>
      <c r="DRE199" s="368"/>
      <c r="DRF199" s="368"/>
      <c r="DRG199" s="368"/>
      <c r="DRH199" s="368"/>
      <c r="DRI199" s="368"/>
      <c r="DRJ199" s="368"/>
      <c r="DRK199" s="368"/>
      <c r="DRL199" s="368"/>
      <c r="DRM199" s="368"/>
      <c r="DRN199" s="368"/>
      <c r="DRO199" s="368"/>
      <c r="DRP199" s="368"/>
      <c r="DRQ199" s="368"/>
      <c r="DRR199" s="368"/>
      <c r="DRS199" s="368"/>
      <c r="DRT199" s="368"/>
      <c r="DRU199" s="368"/>
      <c r="DRV199" s="368"/>
      <c r="DRW199" s="368"/>
      <c r="DRX199" s="368"/>
      <c r="DRY199" s="368"/>
      <c r="DRZ199" s="368"/>
      <c r="DSA199" s="368"/>
      <c r="DSB199" s="368"/>
      <c r="DSC199" s="368"/>
      <c r="DSD199" s="368"/>
      <c r="DSE199" s="368"/>
      <c r="DSF199" s="368"/>
      <c r="DSG199" s="368"/>
      <c r="DSH199" s="368"/>
      <c r="DSI199" s="368"/>
      <c r="DSJ199" s="368"/>
      <c r="DSK199" s="368"/>
      <c r="DSL199" s="368"/>
      <c r="DSM199" s="368"/>
      <c r="DSN199" s="368"/>
      <c r="DSO199" s="368"/>
      <c r="DSP199" s="368"/>
      <c r="DSQ199" s="368"/>
      <c r="DSR199" s="368"/>
      <c r="DSS199" s="368"/>
      <c r="DST199" s="368"/>
      <c r="DSU199" s="368"/>
      <c r="DSV199" s="368"/>
      <c r="DSW199" s="368"/>
      <c r="DSX199" s="368"/>
      <c r="DSY199" s="368"/>
      <c r="DSZ199" s="368"/>
      <c r="DTA199" s="368"/>
      <c r="DTB199" s="368"/>
      <c r="DTC199" s="368"/>
      <c r="DTD199" s="368"/>
      <c r="DTE199" s="368"/>
      <c r="DTF199" s="368"/>
      <c r="DTG199" s="368"/>
      <c r="DTH199" s="368"/>
      <c r="DTI199" s="368"/>
      <c r="DTJ199" s="368"/>
      <c r="DTK199" s="368"/>
      <c r="DTL199" s="368"/>
      <c r="DTM199" s="368"/>
      <c r="DTN199" s="368"/>
      <c r="DTO199" s="368"/>
      <c r="DTP199" s="368"/>
      <c r="DTQ199" s="368"/>
      <c r="DTR199" s="368"/>
      <c r="DTS199" s="368"/>
      <c r="DTT199" s="368"/>
      <c r="DTU199" s="368"/>
      <c r="DTV199" s="368"/>
      <c r="DTW199" s="368"/>
      <c r="DTX199" s="368"/>
      <c r="DTY199" s="368"/>
      <c r="DTZ199" s="368"/>
      <c r="DUA199" s="368"/>
      <c r="DUB199" s="368"/>
      <c r="DUC199" s="368"/>
      <c r="DUD199" s="368"/>
      <c r="DUE199" s="368"/>
      <c r="DUF199" s="368"/>
      <c r="DUG199" s="368"/>
      <c r="DUH199" s="368"/>
      <c r="DUI199" s="368"/>
      <c r="DUJ199" s="368"/>
      <c r="DUK199" s="368"/>
      <c r="DUL199" s="368"/>
      <c r="DUM199" s="368"/>
      <c r="DUN199" s="368"/>
      <c r="DUO199" s="368"/>
      <c r="DUP199" s="368"/>
      <c r="DUQ199" s="368"/>
      <c r="DUR199" s="368"/>
      <c r="DUS199" s="368"/>
      <c r="DUT199" s="368"/>
      <c r="DUU199" s="368"/>
      <c r="DUV199" s="368"/>
      <c r="DUW199" s="368"/>
      <c r="DUX199" s="368"/>
      <c r="DUY199" s="368"/>
      <c r="DUZ199" s="368"/>
      <c r="DVA199" s="368"/>
      <c r="DVB199" s="368"/>
      <c r="DVC199" s="368"/>
      <c r="DVD199" s="368"/>
      <c r="DVE199" s="368"/>
      <c r="DVF199" s="368"/>
      <c r="DVG199" s="368"/>
      <c r="DVH199" s="368"/>
      <c r="DVI199" s="368"/>
      <c r="DVJ199" s="368"/>
      <c r="DVK199" s="368"/>
      <c r="DVL199" s="368"/>
      <c r="DVM199" s="368"/>
      <c r="DVN199" s="368"/>
      <c r="DVO199" s="368"/>
      <c r="DVP199" s="368"/>
      <c r="DVQ199" s="368"/>
      <c r="DVR199" s="368"/>
      <c r="DVS199" s="368"/>
      <c r="DVT199" s="368"/>
      <c r="DVU199" s="368"/>
      <c r="DVV199" s="368"/>
      <c r="DVW199" s="368"/>
      <c r="DVX199" s="368"/>
      <c r="DVY199" s="368"/>
      <c r="DVZ199" s="368"/>
      <c r="DWA199" s="368"/>
      <c r="DWB199" s="368"/>
      <c r="DWC199" s="368"/>
      <c r="DWD199" s="368"/>
      <c r="DWE199" s="368"/>
      <c r="DWF199" s="368"/>
      <c r="DWG199" s="368"/>
      <c r="DWH199" s="368"/>
      <c r="DWI199" s="368"/>
      <c r="DWJ199" s="368"/>
      <c r="DWK199" s="368"/>
      <c r="DWL199" s="368"/>
      <c r="DWM199" s="368"/>
      <c r="DWN199" s="368"/>
      <c r="DWO199" s="368"/>
      <c r="DWP199" s="368"/>
      <c r="DWQ199" s="368"/>
      <c r="DWR199" s="368"/>
      <c r="DWS199" s="368"/>
      <c r="DWT199" s="368"/>
      <c r="DWU199" s="368"/>
      <c r="DWV199" s="368"/>
      <c r="DWW199" s="368"/>
      <c r="DWX199" s="368"/>
      <c r="DWY199" s="368"/>
      <c r="DWZ199" s="368"/>
      <c r="DXA199" s="368"/>
      <c r="DXB199" s="368"/>
      <c r="DXC199" s="368"/>
      <c r="DXD199" s="368"/>
      <c r="DXE199" s="368"/>
      <c r="DXF199" s="368"/>
      <c r="DXG199" s="368"/>
      <c r="DXH199" s="368"/>
      <c r="DXI199" s="368"/>
      <c r="DXJ199" s="368"/>
      <c r="DXK199" s="368"/>
      <c r="DXL199" s="368"/>
      <c r="DXM199" s="368"/>
      <c r="DXN199" s="368"/>
      <c r="DXO199" s="368"/>
      <c r="DXP199" s="368"/>
      <c r="DXQ199" s="368"/>
      <c r="DXR199" s="368"/>
      <c r="DXS199" s="368"/>
      <c r="DXT199" s="368"/>
      <c r="DXU199" s="368"/>
      <c r="DXV199" s="368"/>
      <c r="DXW199" s="368"/>
      <c r="DXX199" s="368"/>
      <c r="DXY199" s="368"/>
      <c r="DXZ199" s="368"/>
      <c r="DYA199" s="368"/>
      <c r="DYB199" s="368"/>
      <c r="DYC199" s="368"/>
      <c r="DYD199" s="368"/>
      <c r="DYE199" s="368"/>
      <c r="DYF199" s="368"/>
      <c r="DYG199" s="368"/>
      <c r="DYH199" s="368"/>
      <c r="DYI199" s="368"/>
      <c r="DYJ199" s="368"/>
      <c r="DYK199" s="368"/>
      <c r="DYL199" s="368"/>
      <c r="DYM199" s="368"/>
      <c r="DYN199" s="368"/>
      <c r="DYO199" s="368"/>
      <c r="DYP199" s="368"/>
      <c r="DYQ199" s="368"/>
      <c r="DYR199" s="368"/>
      <c r="DYS199" s="368"/>
      <c r="DYT199" s="368"/>
      <c r="DYU199" s="368"/>
      <c r="DYV199" s="368"/>
      <c r="DYW199" s="368"/>
      <c r="DYX199" s="368"/>
      <c r="DYY199" s="368"/>
      <c r="DYZ199" s="368"/>
      <c r="DZA199" s="368"/>
      <c r="DZB199" s="368"/>
      <c r="DZC199" s="368"/>
      <c r="DZD199" s="368"/>
      <c r="DZE199" s="368"/>
      <c r="DZF199" s="368"/>
      <c r="DZG199" s="368"/>
      <c r="DZH199" s="368"/>
      <c r="DZI199" s="368"/>
      <c r="DZJ199" s="368"/>
      <c r="DZK199" s="368"/>
      <c r="DZL199" s="368"/>
      <c r="DZM199" s="368"/>
      <c r="DZN199" s="368"/>
      <c r="DZO199" s="368"/>
      <c r="DZP199" s="368"/>
      <c r="DZQ199" s="368"/>
      <c r="DZR199" s="368"/>
      <c r="DZS199" s="368"/>
      <c r="DZT199" s="368"/>
      <c r="DZU199" s="368"/>
      <c r="DZV199" s="368"/>
      <c r="DZW199" s="368"/>
      <c r="DZX199" s="368"/>
      <c r="DZY199" s="368"/>
      <c r="DZZ199" s="368"/>
      <c r="EAA199" s="368"/>
      <c r="EAB199" s="368"/>
      <c r="EAC199" s="368"/>
      <c r="EAD199" s="368"/>
      <c r="EAE199" s="368"/>
      <c r="EAF199" s="368"/>
      <c r="EAG199" s="368"/>
      <c r="EAH199" s="368"/>
      <c r="EAI199" s="368"/>
      <c r="EAJ199" s="368"/>
      <c r="EAK199" s="368"/>
      <c r="EAL199" s="368"/>
      <c r="EAM199" s="368"/>
      <c r="EAN199" s="368"/>
      <c r="EAO199" s="368"/>
      <c r="EAP199" s="368"/>
      <c r="EAQ199" s="368"/>
      <c r="EAR199" s="368"/>
      <c r="EAS199" s="368"/>
      <c r="EAT199" s="368"/>
      <c r="EAU199" s="368"/>
      <c r="EAV199" s="368"/>
      <c r="EAW199" s="368"/>
      <c r="EAX199" s="368"/>
      <c r="EAY199" s="368"/>
      <c r="EAZ199" s="368"/>
      <c r="EBA199" s="368"/>
      <c r="EBB199" s="368"/>
      <c r="EBC199" s="368"/>
      <c r="EBD199" s="368"/>
      <c r="EBE199" s="368"/>
      <c r="EBF199" s="368"/>
      <c r="EBG199" s="368"/>
      <c r="EBH199" s="368"/>
      <c r="EBI199" s="368"/>
      <c r="EBJ199" s="368"/>
      <c r="EBK199" s="368"/>
      <c r="EBL199" s="368"/>
      <c r="EBM199" s="368"/>
      <c r="EBN199" s="368"/>
      <c r="EBO199" s="368"/>
      <c r="EBP199" s="368"/>
      <c r="EBQ199" s="368"/>
      <c r="EBR199" s="368"/>
      <c r="EBS199" s="368"/>
      <c r="EBT199" s="368"/>
      <c r="EBU199" s="368"/>
      <c r="EBV199" s="368"/>
      <c r="EBW199" s="368"/>
      <c r="EBX199" s="368"/>
      <c r="EBY199" s="368"/>
      <c r="EBZ199" s="368"/>
      <c r="ECA199" s="368"/>
      <c r="ECB199" s="368"/>
      <c r="ECC199" s="368"/>
      <c r="ECD199" s="368"/>
      <c r="ECE199" s="368"/>
      <c r="ECF199" s="368"/>
      <c r="ECG199" s="368"/>
      <c r="ECH199" s="368"/>
      <c r="ECI199" s="368"/>
      <c r="ECJ199" s="368"/>
      <c r="ECK199" s="368"/>
      <c r="ECL199" s="368"/>
      <c r="ECM199" s="368"/>
      <c r="ECN199" s="368"/>
      <c r="ECO199" s="368"/>
      <c r="ECP199" s="368"/>
      <c r="ECQ199" s="368"/>
      <c r="ECR199" s="368"/>
      <c r="ECS199" s="368"/>
      <c r="ECT199" s="368"/>
      <c r="ECU199" s="368"/>
      <c r="ECV199" s="368"/>
      <c r="ECW199" s="368"/>
      <c r="ECX199" s="368"/>
      <c r="ECY199" s="368"/>
      <c r="ECZ199" s="368"/>
      <c r="EDA199" s="368"/>
      <c r="EDB199" s="368"/>
      <c r="EDC199" s="368"/>
      <c r="EDD199" s="368"/>
      <c r="EDE199" s="368"/>
      <c r="EDF199" s="368"/>
      <c r="EDG199" s="368"/>
      <c r="EDH199" s="368"/>
      <c r="EDI199" s="368"/>
      <c r="EDJ199" s="368"/>
      <c r="EDK199" s="368"/>
      <c r="EDL199" s="368"/>
      <c r="EDM199" s="368"/>
      <c r="EDN199" s="368"/>
      <c r="EDO199" s="368"/>
      <c r="EDP199" s="368"/>
      <c r="EDQ199" s="368"/>
      <c r="EDR199" s="368"/>
      <c r="EDS199" s="368"/>
      <c r="EDT199" s="368"/>
      <c r="EDU199" s="368"/>
      <c r="EDV199" s="368"/>
      <c r="EDW199" s="368"/>
      <c r="EDX199" s="368"/>
      <c r="EDY199" s="368"/>
      <c r="EDZ199" s="368"/>
      <c r="EEA199" s="368"/>
      <c r="EEB199" s="368"/>
      <c r="EEC199" s="368"/>
      <c r="EED199" s="368"/>
      <c r="EEE199" s="368"/>
      <c r="EEF199" s="368"/>
      <c r="EEG199" s="368"/>
      <c r="EEH199" s="368"/>
      <c r="EEI199" s="368"/>
      <c r="EEJ199" s="368"/>
      <c r="EEK199" s="368"/>
      <c r="EEL199" s="368"/>
      <c r="EEM199" s="368"/>
      <c r="EEN199" s="368"/>
      <c r="EEO199" s="368"/>
      <c r="EEP199" s="368"/>
      <c r="EEQ199" s="368"/>
      <c r="EER199" s="368"/>
      <c r="EES199" s="368"/>
      <c r="EET199" s="368"/>
      <c r="EEU199" s="368"/>
      <c r="EEV199" s="368"/>
      <c r="EEW199" s="368"/>
      <c r="EEX199" s="368"/>
      <c r="EEY199" s="368"/>
      <c r="EEZ199" s="368"/>
      <c r="EFA199" s="368"/>
      <c r="EFB199" s="368"/>
      <c r="EFC199" s="368"/>
      <c r="EFD199" s="368"/>
      <c r="EFE199" s="368"/>
      <c r="EFF199" s="368"/>
      <c r="EFG199" s="368"/>
      <c r="EFH199" s="368"/>
      <c r="EFI199" s="368"/>
      <c r="EFJ199" s="368"/>
      <c r="EFK199" s="368"/>
      <c r="EFL199" s="368"/>
      <c r="EFM199" s="368"/>
      <c r="EFN199" s="368"/>
      <c r="EFO199" s="368"/>
      <c r="EFP199" s="368"/>
      <c r="EFQ199" s="368"/>
      <c r="EFR199" s="368"/>
      <c r="EFS199" s="368"/>
      <c r="EFT199" s="368"/>
      <c r="EFU199" s="368"/>
      <c r="EFV199" s="368"/>
      <c r="EFW199" s="368"/>
      <c r="EFX199" s="368"/>
      <c r="EFY199" s="368"/>
      <c r="EFZ199" s="368"/>
      <c r="EGA199" s="368"/>
      <c r="EGB199" s="368"/>
      <c r="EGC199" s="368"/>
      <c r="EGD199" s="368"/>
      <c r="EGE199" s="368"/>
      <c r="EGF199" s="368"/>
      <c r="EGG199" s="368"/>
      <c r="EGH199" s="368"/>
      <c r="EGI199" s="368"/>
      <c r="EGJ199" s="368"/>
      <c r="EGK199" s="368"/>
      <c r="EGL199" s="368"/>
      <c r="EGM199" s="368"/>
      <c r="EGN199" s="368"/>
      <c r="EGO199" s="368"/>
      <c r="EGP199" s="368"/>
      <c r="EGQ199" s="368"/>
      <c r="EGR199" s="368"/>
      <c r="EGS199" s="368"/>
      <c r="EGT199" s="368"/>
      <c r="EGU199" s="368"/>
      <c r="EGV199" s="368"/>
      <c r="EGW199" s="368"/>
      <c r="EGX199" s="368"/>
      <c r="EGY199" s="368"/>
      <c r="EGZ199" s="368"/>
      <c r="EHA199" s="368"/>
      <c r="EHB199" s="368"/>
      <c r="EHC199" s="368"/>
      <c r="EHD199" s="368"/>
      <c r="EHE199" s="368"/>
      <c r="EHF199" s="368"/>
      <c r="EHG199" s="368"/>
      <c r="EHH199" s="368"/>
      <c r="EHI199" s="368"/>
      <c r="EHJ199" s="368"/>
      <c r="EHK199" s="368"/>
      <c r="EHL199" s="368"/>
      <c r="EHM199" s="368"/>
      <c r="EHN199" s="368"/>
      <c r="EHO199" s="368"/>
      <c r="EHP199" s="368"/>
      <c r="EHQ199" s="368"/>
      <c r="EHR199" s="368"/>
      <c r="EHS199" s="368"/>
      <c r="EHT199" s="368"/>
      <c r="EHU199" s="368"/>
      <c r="EHV199" s="368"/>
      <c r="EHW199" s="368"/>
      <c r="EHX199" s="368"/>
      <c r="EHY199" s="368"/>
      <c r="EHZ199" s="368"/>
      <c r="EIA199" s="368"/>
      <c r="EIB199" s="368"/>
      <c r="EIC199" s="368"/>
      <c r="EID199" s="368"/>
      <c r="EIE199" s="368"/>
      <c r="EIF199" s="368"/>
      <c r="EIG199" s="368"/>
      <c r="EIH199" s="368"/>
      <c r="EII199" s="368"/>
      <c r="EIJ199" s="368"/>
      <c r="EIK199" s="368"/>
      <c r="EIL199" s="368"/>
      <c r="EIM199" s="368"/>
      <c r="EIN199" s="368"/>
      <c r="EIO199" s="368"/>
      <c r="EIP199" s="368"/>
      <c r="EIQ199" s="368"/>
      <c r="EIR199" s="368"/>
      <c r="EIS199" s="368"/>
      <c r="EIT199" s="368"/>
      <c r="EIU199" s="368"/>
      <c r="EIV199" s="368"/>
      <c r="EIW199" s="368"/>
      <c r="EIX199" s="368"/>
      <c r="EIY199" s="368"/>
      <c r="EIZ199" s="368"/>
      <c r="EJA199" s="368"/>
      <c r="EJB199" s="368"/>
      <c r="EJC199" s="368"/>
      <c r="EJD199" s="368"/>
      <c r="EJE199" s="368"/>
      <c r="EJF199" s="368"/>
      <c r="EJG199" s="368"/>
      <c r="EJH199" s="368"/>
      <c r="EJI199" s="368"/>
      <c r="EJJ199" s="368"/>
      <c r="EJK199" s="368"/>
      <c r="EJL199" s="368"/>
      <c r="EJM199" s="368"/>
      <c r="EJN199" s="368"/>
      <c r="EJO199" s="368"/>
      <c r="EJP199" s="368"/>
      <c r="EJQ199" s="368"/>
      <c r="EJR199" s="368"/>
      <c r="EJS199" s="368"/>
      <c r="EJT199" s="368"/>
      <c r="EJU199" s="368"/>
      <c r="EJV199" s="368"/>
      <c r="EJW199" s="368"/>
      <c r="EJX199" s="368"/>
      <c r="EJY199" s="368"/>
      <c r="EJZ199" s="368"/>
      <c r="EKA199" s="368"/>
      <c r="EKB199" s="368"/>
      <c r="EKC199" s="368"/>
      <c r="EKD199" s="368"/>
      <c r="EKE199" s="368"/>
      <c r="EKF199" s="368"/>
      <c r="EKG199" s="368"/>
      <c r="EKH199" s="368"/>
      <c r="EKI199" s="368"/>
      <c r="EKJ199" s="368"/>
      <c r="EKK199" s="368"/>
      <c r="EKL199" s="368"/>
      <c r="EKM199" s="368"/>
      <c r="EKN199" s="368"/>
      <c r="EKO199" s="368"/>
      <c r="EKP199" s="368"/>
      <c r="EKQ199" s="368"/>
      <c r="EKR199" s="368"/>
      <c r="EKS199" s="368"/>
      <c r="EKT199" s="368"/>
      <c r="EKU199" s="368"/>
      <c r="EKV199" s="368"/>
      <c r="EKW199" s="368"/>
      <c r="EKX199" s="368"/>
      <c r="EKY199" s="368"/>
      <c r="EKZ199" s="368"/>
      <c r="ELA199" s="368"/>
      <c r="ELB199" s="368"/>
      <c r="ELC199" s="368"/>
      <c r="ELD199" s="368"/>
      <c r="ELE199" s="368"/>
      <c r="ELF199" s="368"/>
      <c r="ELG199" s="368"/>
      <c r="ELH199" s="368"/>
      <c r="ELI199" s="368"/>
      <c r="ELJ199" s="368"/>
      <c r="ELK199" s="368"/>
      <c r="ELL199" s="368"/>
      <c r="ELM199" s="368"/>
      <c r="ELN199" s="368"/>
      <c r="ELO199" s="368"/>
      <c r="ELP199" s="368"/>
      <c r="ELQ199" s="368"/>
      <c r="ELR199" s="368"/>
      <c r="ELS199" s="368"/>
      <c r="ELT199" s="368"/>
      <c r="ELU199" s="368"/>
      <c r="ELV199" s="368"/>
      <c r="ELW199" s="368"/>
      <c r="ELX199" s="368"/>
      <c r="ELY199" s="368"/>
      <c r="ELZ199" s="368"/>
      <c r="EMA199" s="368"/>
      <c r="EMB199" s="368"/>
      <c r="EMC199" s="368"/>
      <c r="EMD199" s="368"/>
      <c r="EME199" s="368"/>
      <c r="EMF199" s="368"/>
      <c r="EMG199" s="368"/>
      <c r="EMH199" s="368"/>
      <c r="EMI199" s="368"/>
      <c r="EMJ199" s="368"/>
      <c r="EMK199" s="368"/>
      <c r="EML199" s="368"/>
      <c r="EMM199" s="368"/>
      <c r="EMN199" s="368"/>
      <c r="EMO199" s="368"/>
      <c r="EMP199" s="368"/>
      <c r="EMQ199" s="368"/>
      <c r="EMR199" s="368"/>
      <c r="EMS199" s="368"/>
      <c r="EMT199" s="368"/>
      <c r="EMU199" s="368"/>
      <c r="EMV199" s="368"/>
      <c r="EMW199" s="368"/>
      <c r="EMX199" s="368"/>
      <c r="EMY199" s="368"/>
      <c r="EMZ199" s="368"/>
      <c r="ENA199" s="368"/>
      <c r="ENB199" s="368"/>
      <c r="ENC199" s="368"/>
      <c r="END199" s="368"/>
      <c r="ENE199" s="368"/>
      <c r="ENF199" s="368"/>
      <c r="ENG199" s="368"/>
      <c r="ENH199" s="368"/>
      <c r="ENI199" s="368"/>
      <c r="ENJ199" s="368"/>
      <c r="ENK199" s="368"/>
      <c r="ENL199" s="368"/>
      <c r="ENM199" s="368"/>
      <c r="ENN199" s="368"/>
      <c r="ENO199" s="368"/>
      <c r="ENP199" s="368"/>
      <c r="ENQ199" s="368"/>
      <c r="ENR199" s="368"/>
      <c r="ENS199" s="368"/>
      <c r="ENT199" s="368"/>
      <c r="ENU199" s="368"/>
      <c r="ENV199" s="368"/>
      <c r="ENW199" s="368"/>
      <c r="ENX199" s="368"/>
      <c r="ENY199" s="368"/>
      <c r="ENZ199" s="368"/>
      <c r="EOA199" s="368"/>
      <c r="EOB199" s="368"/>
      <c r="EOC199" s="368"/>
      <c r="EOD199" s="368"/>
      <c r="EOE199" s="368"/>
      <c r="EOF199" s="368"/>
      <c r="EOG199" s="368"/>
      <c r="EOH199" s="368"/>
      <c r="EOI199" s="368"/>
      <c r="EOJ199" s="368"/>
      <c r="EOK199" s="368"/>
      <c r="EOL199" s="368"/>
      <c r="EOM199" s="368"/>
      <c r="EON199" s="368"/>
      <c r="EOO199" s="368"/>
      <c r="EOP199" s="368"/>
      <c r="EOQ199" s="368"/>
      <c r="EOR199" s="368"/>
      <c r="EOS199" s="368"/>
      <c r="EOT199" s="368"/>
      <c r="EOU199" s="368"/>
      <c r="EOV199" s="368"/>
      <c r="EOW199" s="368"/>
      <c r="EOX199" s="368"/>
      <c r="EOY199" s="368"/>
      <c r="EOZ199" s="368"/>
      <c r="EPA199" s="368"/>
      <c r="EPB199" s="368"/>
      <c r="EPC199" s="368"/>
      <c r="EPD199" s="368"/>
      <c r="EPE199" s="368"/>
      <c r="EPF199" s="368"/>
      <c r="EPG199" s="368"/>
      <c r="EPH199" s="368"/>
      <c r="EPI199" s="368"/>
      <c r="EPJ199" s="368"/>
      <c r="EPK199" s="368"/>
      <c r="EPL199" s="368"/>
      <c r="EPM199" s="368"/>
      <c r="EPN199" s="368"/>
      <c r="EPO199" s="368"/>
      <c r="EPP199" s="368"/>
      <c r="EPQ199" s="368"/>
      <c r="EPR199" s="368"/>
      <c r="EPS199" s="368"/>
      <c r="EPT199" s="368"/>
      <c r="EPU199" s="368"/>
      <c r="EPV199" s="368"/>
      <c r="EPW199" s="368"/>
      <c r="EPX199" s="368"/>
      <c r="EPY199" s="368"/>
      <c r="EPZ199" s="368"/>
      <c r="EQA199" s="368"/>
      <c r="EQB199" s="368"/>
      <c r="EQC199" s="368"/>
      <c r="EQD199" s="368"/>
      <c r="EQE199" s="368"/>
      <c r="EQF199" s="368"/>
      <c r="EQG199" s="368"/>
      <c r="EQH199" s="368"/>
      <c r="EQI199" s="368"/>
      <c r="EQJ199" s="368"/>
      <c r="EQK199" s="368"/>
      <c r="EQL199" s="368"/>
      <c r="EQM199" s="368"/>
      <c r="EQN199" s="368"/>
      <c r="EQO199" s="368"/>
      <c r="EQP199" s="368"/>
      <c r="EQQ199" s="368"/>
      <c r="EQR199" s="368"/>
      <c r="EQS199" s="368"/>
      <c r="EQT199" s="368"/>
      <c r="EQU199" s="368"/>
      <c r="EQV199" s="368"/>
      <c r="EQW199" s="368"/>
      <c r="EQX199" s="368"/>
      <c r="EQY199" s="368"/>
      <c r="EQZ199" s="368"/>
      <c r="ERA199" s="368"/>
      <c r="ERB199" s="368"/>
      <c r="ERC199" s="368"/>
      <c r="ERD199" s="368"/>
      <c r="ERE199" s="368"/>
      <c r="ERF199" s="368"/>
      <c r="ERG199" s="368"/>
      <c r="ERH199" s="368"/>
      <c r="ERI199" s="368"/>
      <c r="ERJ199" s="368"/>
      <c r="ERK199" s="368"/>
      <c r="ERL199" s="368"/>
      <c r="ERM199" s="368"/>
      <c r="ERN199" s="368"/>
      <c r="ERO199" s="368"/>
      <c r="ERP199" s="368"/>
      <c r="ERQ199" s="368"/>
      <c r="ERR199" s="368"/>
      <c r="ERS199" s="368"/>
      <c r="ERT199" s="368"/>
      <c r="ERU199" s="368"/>
      <c r="ERV199" s="368"/>
      <c r="ERW199" s="368"/>
      <c r="ERX199" s="368"/>
      <c r="ERY199" s="368"/>
      <c r="ERZ199" s="368"/>
      <c r="ESA199" s="368"/>
      <c r="ESB199" s="368"/>
      <c r="ESC199" s="368"/>
      <c r="ESD199" s="368"/>
      <c r="ESE199" s="368"/>
      <c r="ESF199" s="368"/>
      <c r="ESG199" s="368"/>
      <c r="ESH199" s="368"/>
      <c r="ESI199" s="368"/>
      <c r="ESJ199" s="368"/>
      <c r="ESK199" s="368"/>
      <c r="ESL199" s="368"/>
      <c r="ESM199" s="368"/>
      <c r="ESN199" s="368"/>
      <c r="ESO199" s="368"/>
      <c r="ESP199" s="368"/>
      <c r="ESQ199" s="368"/>
      <c r="ESR199" s="368"/>
      <c r="ESS199" s="368"/>
      <c r="EST199" s="368"/>
      <c r="ESU199" s="368"/>
      <c r="ESV199" s="368"/>
      <c r="ESW199" s="368"/>
      <c r="ESX199" s="368"/>
      <c r="ESY199" s="368"/>
      <c r="ESZ199" s="368"/>
      <c r="ETA199" s="368"/>
      <c r="ETB199" s="368"/>
      <c r="ETC199" s="368"/>
      <c r="ETD199" s="368"/>
      <c r="ETE199" s="368"/>
      <c r="ETF199" s="368"/>
      <c r="ETG199" s="368"/>
      <c r="ETH199" s="368"/>
      <c r="ETI199" s="368"/>
      <c r="ETJ199" s="368"/>
      <c r="ETK199" s="368"/>
      <c r="ETL199" s="368"/>
      <c r="ETM199" s="368"/>
      <c r="ETN199" s="368"/>
      <c r="ETO199" s="368"/>
      <c r="ETP199" s="368"/>
      <c r="ETQ199" s="368"/>
      <c r="ETR199" s="368"/>
      <c r="ETS199" s="368"/>
      <c r="ETT199" s="368"/>
      <c r="ETU199" s="368"/>
      <c r="ETV199" s="368"/>
      <c r="ETW199" s="368"/>
      <c r="ETX199" s="368"/>
      <c r="ETY199" s="368"/>
      <c r="ETZ199" s="368"/>
      <c r="EUA199" s="368"/>
      <c r="EUB199" s="368"/>
      <c r="EUC199" s="368"/>
      <c r="EUD199" s="368"/>
      <c r="EUE199" s="368"/>
      <c r="EUF199" s="368"/>
      <c r="EUG199" s="368"/>
      <c r="EUH199" s="368"/>
      <c r="EUI199" s="368"/>
      <c r="EUJ199" s="368"/>
      <c r="EUK199" s="368"/>
      <c r="EUL199" s="368"/>
      <c r="EUM199" s="368"/>
      <c r="EUN199" s="368"/>
      <c r="EUO199" s="368"/>
      <c r="EUP199" s="368"/>
      <c r="EUQ199" s="368"/>
      <c r="EUR199" s="368"/>
      <c r="EUS199" s="368"/>
      <c r="EUT199" s="368"/>
      <c r="EUU199" s="368"/>
      <c r="EUV199" s="368"/>
      <c r="EUW199" s="368"/>
      <c r="EUX199" s="368"/>
      <c r="EUY199" s="368"/>
      <c r="EUZ199" s="368"/>
      <c r="EVA199" s="368"/>
      <c r="EVB199" s="368"/>
      <c r="EVC199" s="368"/>
      <c r="EVD199" s="368"/>
      <c r="EVE199" s="368"/>
      <c r="EVF199" s="368"/>
      <c r="EVG199" s="368"/>
      <c r="EVH199" s="368"/>
      <c r="EVI199" s="368"/>
      <c r="EVJ199" s="368"/>
      <c r="EVK199" s="368"/>
      <c r="EVL199" s="368"/>
      <c r="EVM199" s="368"/>
      <c r="EVN199" s="368"/>
      <c r="EVO199" s="368"/>
      <c r="EVP199" s="368"/>
      <c r="EVQ199" s="368"/>
      <c r="EVR199" s="368"/>
      <c r="EVS199" s="368"/>
      <c r="EVT199" s="368"/>
      <c r="EVU199" s="368"/>
      <c r="EVV199" s="368"/>
      <c r="EVW199" s="368"/>
      <c r="EVX199" s="368"/>
      <c r="EVY199" s="368"/>
      <c r="EVZ199" s="368"/>
      <c r="EWA199" s="368"/>
      <c r="EWB199" s="368"/>
      <c r="EWC199" s="368"/>
      <c r="EWD199" s="368"/>
      <c r="EWE199" s="368"/>
      <c r="EWF199" s="368"/>
      <c r="EWG199" s="368"/>
      <c r="EWH199" s="368"/>
      <c r="EWI199" s="368"/>
      <c r="EWJ199" s="368"/>
      <c r="EWK199" s="368"/>
      <c r="EWL199" s="368"/>
      <c r="EWM199" s="368"/>
      <c r="EWN199" s="368"/>
      <c r="EWO199" s="368"/>
      <c r="EWP199" s="368"/>
      <c r="EWQ199" s="368"/>
      <c r="EWR199" s="368"/>
      <c r="EWS199" s="368"/>
      <c r="EWT199" s="368"/>
      <c r="EWU199" s="368"/>
      <c r="EWV199" s="368"/>
      <c r="EWW199" s="368"/>
      <c r="EWX199" s="368"/>
      <c r="EWY199" s="368"/>
      <c r="EWZ199" s="368"/>
      <c r="EXA199" s="368"/>
      <c r="EXB199" s="368"/>
      <c r="EXC199" s="368"/>
      <c r="EXD199" s="368"/>
      <c r="EXE199" s="368"/>
      <c r="EXF199" s="368"/>
      <c r="EXG199" s="368"/>
      <c r="EXH199" s="368"/>
      <c r="EXI199" s="368"/>
      <c r="EXJ199" s="368"/>
      <c r="EXK199" s="368"/>
      <c r="EXL199" s="368"/>
      <c r="EXM199" s="368"/>
      <c r="EXN199" s="368"/>
      <c r="EXO199" s="368"/>
      <c r="EXP199" s="368"/>
      <c r="EXQ199" s="368"/>
      <c r="EXR199" s="368"/>
      <c r="EXS199" s="368"/>
      <c r="EXT199" s="368"/>
      <c r="EXU199" s="368"/>
      <c r="EXV199" s="368"/>
      <c r="EXW199" s="368"/>
      <c r="EXX199" s="368"/>
      <c r="EXY199" s="368"/>
      <c r="EXZ199" s="368"/>
      <c r="EYA199" s="368"/>
      <c r="EYB199" s="368"/>
      <c r="EYC199" s="368"/>
      <c r="EYD199" s="368"/>
      <c r="EYE199" s="368"/>
      <c r="EYF199" s="368"/>
      <c r="EYG199" s="368"/>
      <c r="EYH199" s="368"/>
      <c r="EYI199" s="368"/>
      <c r="EYJ199" s="368"/>
      <c r="EYK199" s="368"/>
      <c r="EYL199" s="368"/>
      <c r="EYM199" s="368"/>
      <c r="EYN199" s="368"/>
      <c r="EYO199" s="368"/>
      <c r="EYP199" s="368"/>
      <c r="EYQ199" s="368"/>
      <c r="EYR199" s="368"/>
      <c r="EYS199" s="368"/>
      <c r="EYT199" s="368"/>
      <c r="EYU199" s="368"/>
      <c r="EYV199" s="368"/>
      <c r="EYW199" s="368"/>
      <c r="EYX199" s="368"/>
      <c r="EYY199" s="368"/>
      <c r="EYZ199" s="368"/>
      <c r="EZA199" s="368"/>
      <c r="EZB199" s="368"/>
      <c r="EZC199" s="368"/>
      <c r="EZD199" s="368"/>
      <c r="EZE199" s="368"/>
      <c r="EZF199" s="368"/>
      <c r="EZG199" s="368"/>
      <c r="EZH199" s="368"/>
      <c r="EZI199" s="368"/>
      <c r="EZJ199" s="368"/>
      <c r="EZK199" s="368"/>
      <c r="EZL199" s="368"/>
      <c r="EZM199" s="368"/>
      <c r="EZN199" s="368"/>
      <c r="EZO199" s="368"/>
      <c r="EZP199" s="368"/>
      <c r="EZQ199" s="368"/>
      <c r="EZR199" s="368"/>
      <c r="EZS199" s="368"/>
      <c r="EZT199" s="368"/>
      <c r="EZU199" s="368"/>
      <c r="EZV199" s="368"/>
      <c r="EZW199" s="368"/>
      <c r="EZX199" s="368"/>
      <c r="EZY199" s="368"/>
      <c r="EZZ199" s="368"/>
      <c r="FAA199" s="368"/>
      <c r="FAB199" s="368"/>
      <c r="FAC199" s="368"/>
      <c r="FAD199" s="368"/>
      <c r="FAE199" s="368"/>
      <c r="FAF199" s="368"/>
      <c r="FAG199" s="368"/>
      <c r="FAH199" s="368"/>
      <c r="FAI199" s="368"/>
      <c r="FAJ199" s="368"/>
      <c r="FAK199" s="368"/>
      <c r="FAL199" s="368"/>
      <c r="FAM199" s="368"/>
      <c r="FAN199" s="368"/>
      <c r="FAO199" s="368"/>
      <c r="FAP199" s="368"/>
      <c r="FAQ199" s="368"/>
      <c r="FAR199" s="368"/>
      <c r="FAS199" s="368"/>
      <c r="FAT199" s="368"/>
      <c r="FAU199" s="368"/>
      <c r="FAV199" s="368"/>
      <c r="FAW199" s="368"/>
      <c r="FAX199" s="368"/>
      <c r="FAY199" s="368"/>
      <c r="FAZ199" s="368"/>
      <c r="FBA199" s="368"/>
      <c r="FBB199" s="368"/>
      <c r="FBC199" s="368"/>
      <c r="FBD199" s="368"/>
      <c r="FBE199" s="368"/>
      <c r="FBF199" s="368"/>
      <c r="FBG199" s="368"/>
      <c r="FBH199" s="368"/>
      <c r="FBI199" s="368"/>
      <c r="FBJ199" s="368"/>
      <c r="FBK199" s="368"/>
      <c r="FBL199" s="368"/>
      <c r="FBM199" s="368"/>
      <c r="FBN199" s="368"/>
      <c r="FBO199" s="368"/>
      <c r="FBP199" s="368"/>
      <c r="FBQ199" s="368"/>
      <c r="FBR199" s="368"/>
      <c r="FBS199" s="368"/>
      <c r="FBT199" s="368"/>
      <c r="FBU199" s="368"/>
      <c r="FBV199" s="368"/>
      <c r="FBW199" s="368"/>
      <c r="FBX199" s="368"/>
      <c r="FBY199" s="368"/>
      <c r="FBZ199" s="368"/>
      <c r="FCA199" s="368"/>
      <c r="FCB199" s="368"/>
      <c r="FCC199" s="368"/>
      <c r="FCD199" s="368"/>
      <c r="FCE199" s="368"/>
      <c r="FCF199" s="368"/>
      <c r="FCG199" s="368"/>
      <c r="FCH199" s="368"/>
      <c r="FCI199" s="368"/>
      <c r="FCJ199" s="368"/>
      <c r="FCK199" s="368"/>
      <c r="FCL199" s="368"/>
      <c r="FCM199" s="368"/>
      <c r="FCN199" s="368"/>
      <c r="FCO199" s="368"/>
      <c r="FCP199" s="368"/>
      <c r="FCQ199" s="368"/>
      <c r="FCR199" s="368"/>
      <c r="FCS199" s="368"/>
      <c r="FCT199" s="368"/>
      <c r="FCU199" s="368"/>
      <c r="FCV199" s="368"/>
      <c r="FCW199" s="368"/>
      <c r="FCX199" s="368"/>
      <c r="FCY199" s="368"/>
      <c r="FCZ199" s="368"/>
      <c r="FDA199" s="368"/>
      <c r="FDB199" s="368"/>
      <c r="FDC199" s="368"/>
      <c r="FDD199" s="368"/>
      <c r="FDE199" s="368"/>
      <c r="FDF199" s="368"/>
      <c r="FDG199" s="368"/>
      <c r="FDH199" s="368"/>
      <c r="FDI199" s="368"/>
      <c r="FDJ199" s="368"/>
      <c r="FDK199" s="368"/>
      <c r="FDL199" s="368"/>
      <c r="FDM199" s="368"/>
      <c r="FDN199" s="368"/>
      <c r="FDO199" s="368"/>
      <c r="FDP199" s="368"/>
      <c r="FDQ199" s="368"/>
      <c r="FDR199" s="368"/>
      <c r="FDS199" s="368"/>
      <c r="FDT199" s="368"/>
      <c r="FDU199" s="368"/>
      <c r="FDV199" s="368"/>
      <c r="FDW199" s="368"/>
      <c r="FDX199" s="368"/>
      <c r="FDY199" s="368"/>
      <c r="FDZ199" s="368"/>
      <c r="FEA199" s="368"/>
      <c r="FEB199" s="368"/>
      <c r="FEC199" s="368"/>
      <c r="FED199" s="368"/>
      <c r="FEE199" s="368"/>
      <c r="FEF199" s="368"/>
      <c r="FEG199" s="368"/>
      <c r="FEH199" s="368"/>
      <c r="FEI199" s="368"/>
      <c r="FEJ199" s="368"/>
      <c r="FEK199" s="368"/>
      <c r="FEL199" s="368"/>
      <c r="FEM199" s="368"/>
      <c r="FEN199" s="368"/>
      <c r="FEO199" s="368"/>
      <c r="FEP199" s="368"/>
      <c r="FEQ199" s="368"/>
      <c r="FER199" s="368"/>
      <c r="FES199" s="368"/>
      <c r="FET199" s="368"/>
      <c r="FEU199" s="368"/>
      <c r="FEV199" s="368"/>
      <c r="FEW199" s="368"/>
      <c r="FEX199" s="368"/>
      <c r="FEY199" s="368"/>
      <c r="FEZ199" s="368"/>
      <c r="FFA199" s="368"/>
      <c r="FFB199" s="368"/>
      <c r="FFC199" s="368"/>
      <c r="FFD199" s="368"/>
      <c r="FFE199" s="368"/>
      <c r="FFF199" s="368"/>
      <c r="FFG199" s="368"/>
      <c r="FFH199" s="368"/>
      <c r="FFI199" s="368"/>
      <c r="FFJ199" s="368"/>
      <c r="FFK199" s="368"/>
      <c r="FFL199" s="368"/>
      <c r="FFM199" s="368"/>
      <c r="FFN199" s="368"/>
      <c r="FFO199" s="368"/>
      <c r="FFP199" s="368"/>
      <c r="FFQ199" s="368"/>
      <c r="FFR199" s="368"/>
      <c r="FFS199" s="368"/>
      <c r="FFT199" s="368"/>
      <c r="FFU199" s="368"/>
      <c r="FFV199" s="368"/>
      <c r="FFW199" s="368"/>
      <c r="FFX199" s="368"/>
      <c r="FFY199" s="368"/>
      <c r="FFZ199" s="368"/>
      <c r="FGA199" s="368"/>
      <c r="FGB199" s="368"/>
      <c r="FGC199" s="368"/>
      <c r="FGD199" s="368"/>
      <c r="FGE199" s="368"/>
      <c r="FGF199" s="368"/>
      <c r="FGG199" s="368"/>
      <c r="FGH199" s="368"/>
      <c r="FGI199" s="368"/>
      <c r="FGJ199" s="368"/>
      <c r="FGK199" s="368"/>
      <c r="FGL199" s="368"/>
      <c r="FGM199" s="368"/>
      <c r="FGN199" s="368"/>
      <c r="FGO199" s="368"/>
      <c r="FGP199" s="368"/>
      <c r="FGQ199" s="368"/>
      <c r="FGR199" s="368"/>
      <c r="FGS199" s="368"/>
      <c r="FGT199" s="368"/>
      <c r="FGU199" s="368"/>
      <c r="FGV199" s="368"/>
      <c r="FGW199" s="368"/>
      <c r="FGX199" s="368"/>
      <c r="FGY199" s="368"/>
      <c r="FGZ199" s="368"/>
      <c r="FHA199" s="368"/>
      <c r="FHB199" s="368"/>
      <c r="FHC199" s="368"/>
      <c r="FHD199" s="368"/>
      <c r="FHE199" s="368"/>
      <c r="FHF199" s="368"/>
      <c r="FHG199" s="368"/>
      <c r="FHH199" s="368"/>
      <c r="FHI199" s="368"/>
      <c r="FHJ199" s="368"/>
      <c r="FHK199" s="368"/>
      <c r="FHL199" s="368"/>
      <c r="FHM199" s="368"/>
      <c r="FHN199" s="368"/>
      <c r="FHO199" s="368"/>
      <c r="FHP199" s="368"/>
      <c r="FHQ199" s="368"/>
      <c r="FHR199" s="368"/>
      <c r="FHS199" s="368"/>
      <c r="FHT199" s="368"/>
      <c r="FHU199" s="368"/>
      <c r="FHV199" s="368"/>
      <c r="FHW199" s="368"/>
      <c r="FHX199" s="368"/>
      <c r="FHY199" s="368"/>
      <c r="FHZ199" s="368"/>
      <c r="FIA199" s="368"/>
      <c r="FIB199" s="368"/>
      <c r="FIC199" s="368"/>
      <c r="FID199" s="368"/>
      <c r="FIE199" s="368"/>
      <c r="FIF199" s="368"/>
      <c r="FIG199" s="368"/>
      <c r="FIH199" s="368"/>
      <c r="FII199" s="368"/>
      <c r="FIJ199" s="368"/>
      <c r="FIK199" s="368"/>
      <c r="FIL199" s="368"/>
      <c r="FIM199" s="368"/>
      <c r="FIN199" s="368"/>
      <c r="FIO199" s="368"/>
      <c r="FIP199" s="368"/>
      <c r="FIQ199" s="368"/>
      <c r="FIR199" s="368"/>
      <c r="FIS199" s="368"/>
      <c r="FIT199" s="368"/>
      <c r="FIU199" s="368"/>
      <c r="FIV199" s="368"/>
      <c r="FIW199" s="368"/>
      <c r="FIX199" s="368"/>
      <c r="FIY199" s="368"/>
      <c r="FIZ199" s="368"/>
      <c r="FJA199" s="368"/>
      <c r="FJB199" s="368"/>
      <c r="FJC199" s="368"/>
      <c r="FJD199" s="368"/>
      <c r="FJE199" s="368"/>
      <c r="FJF199" s="368"/>
      <c r="FJG199" s="368"/>
      <c r="FJH199" s="368"/>
      <c r="FJI199" s="368"/>
      <c r="FJJ199" s="368"/>
      <c r="FJK199" s="368"/>
      <c r="FJL199" s="368"/>
      <c r="FJM199" s="368"/>
      <c r="FJN199" s="368"/>
      <c r="FJO199" s="368"/>
      <c r="FJP199" s="368"/>
      <c r="FJQ199" s="368"/>
      <c r="FJR199" s="368"/>
      <c r="FJS199" s="368"/>
      <c r="FJT199" s="368"/>
      <c r="FJU199" s="368"/>
      <c r="FJV199" s="368"/>
      <c r="FJW199" s="368"/>
      <c r="FJX199" s="368"/>
      <c r="FJY199" s="368"/>
      <c r="FJZ199" s="368"/>
      <c r="FKA199" s="368"/>
      <c r="FKB199" s="368"/>
      <c r="FKC199" s="368"/>
      <c r="FKD199" s="368"/>
      <c r="FKE199" s="368"/>
      <c r="FKF199" s="368"/>
      <c r="FKG199" s="368"/>
      <c r="FKH199" s="368"/>
      <c r="FKI199" s="368"/>
      <c r="FKJ199" s="368"/>
      <c r="FKK199" s="368"/>
      <c r="FKL199" s="368"/>
      <c r="FKM199" s="368"/>
      <c r="FKN199" s="368"/>
      <c r="FKO199" s="368"/>
      <c r="FKP199" s="368"/>
      <c r="FKQ199" s="368"/>
      <c r="FKR199" s="368"/>
      <c r="FKS199" s="368"/>
      <c r="FKT199" s="368"/>
      <c r="FKU199" s="368"/>
      <c r="FKV199" s="368"/>
      <c r="FKW199" s="368"/>
      <c r="FKX199" s="368"/>
      <c r="FKY199" s="368"/>
      <c r="FKZ199" s="368"/>
      <c r="FLA199" s="368"/>
      <c r="FLB199" s="368"/>
      <c r="FLC199" s="368"/>
      <c r="FLD199" s="368"/>
      <c r="FLE199" s="368"/>
      <c r="FLF199" s="368"/>
      <c r="FLG199" s="368"/>
      <c r="FLH199" s="368"/>
      <c r="FLI199" s="368"/>
      <c r="FLJ199" s="368"/>
      <c r="FLK199" s="368"/>
      <c r="FLL199" s="368"/>
      <c r="FLM199" s="368"/>
      <c r="FLN199" s="368"/>
      <c r="FLO199" s="368"/>
      <c r="FLP199" s="368"/>
      <c r="FLQ199" s="368"/>
      <c r="FLR199" s="368"/>
      <c r="FLS199" s="368"/>
      <c r="FLT199" s="368"/>
      <c r="FLU199" s="368"/>
      <c r="FLV199" s="368"/>
      <c r="FLW199" s="368"/>
      <c r="FLX199" s="368"/>
      <c r="FLY199" s="368"/>
      <c r="FLZ199" s="368"/>
      <c r="FMA199" s="368"/>
      <c r="FMB199" s="368"/>
      <c r="FMC199" s="368"/>
      <c r="FMD199" s="368"/>
      <c r="FME199" s="368"/>
      <c r="FMF199" s="368"/>
      <c r="FMG199" s="368"/>
      <c r="FMH199" s="368"/>
      <c r="FMI199" s="368"/>
      <c r="FMJ199" s="368"/>
      <c r="FMK199" s="368"/>
      <c r="FML199" s="368"/>
      <c r="FMM199" s="368"/>
      <c r="FMN199" s="368"/>
      <c r="FMO199" s="368"/>
      <c r="FMP199" s="368"/>
      <c r="FMQ199" s="368"/>
      <c r="FMR199" s="368"/>
      <c r="FMS199" s="368"/>
      <c r="FMT199" s="368"/>
      <c r="FMU199" s="368"/>
      <c r="FMV199" s="368"/>
      <c r="FMW199" s="368"/>
      <c r="FMX199" s="368"/>
      <c r="FMY199" s="368"/>
      <c r="FMZ199" s="368"/>
      <c r="FNA199" s="368"/>
      <c r="FNB199" s="368"/>
      <c r="FNC199" s="368"/>
      <c r="FND199" s="368"/>
      <c r="FNE199" s="368"/>
      <c r="FNF199" s="368"/>
      <c r="FNG199" s="368"/>
      <c r="FNH199" s="368"/>
      <c r="FNI199" s="368"/>
      <c r="FNJ199" s="368"/>
      <c r="FNK199" s="368"/>
      <c r="FNL199" s="368"/>
      <c r="FNM199" s="368"/>
      <c r="FNN199" s="368"/>
      <c r="FNO199" s="368"/>
      <c r="FNP199" s="368"/>
      <c r="FNQ199" s="368"/>
      <c r="FNR199" s="368"/>
      <c r="FNS199" s="368"/>
      <c r="FNT199" s="368"/>
      <c r="FNU199" s="368"/>
      <c r="FNV199" s="368"/>
      <c r="FNW199" s="368"/>
      <c r="FNX199" s="368"/>
      <c r="FNY199" s="368"/>
      <c r="FNZ199" s="368"/>
      <c r="FOA199" s="368"/>
      <c r="FOB199" s="368"/>
      <c r="FOC199" s="368"/>
      <c r="FOD199" s="368"/>
      <c r="FOE199" s="368"/>
      <c r="FOF199" s="368"/>
      <c r="FOG199" s="368"/>
      <c r="FOH199" s="368"/>
      <c r="FOI199" s="368"/>
      <c r="FOJ199" s="368"/>
      <c r="FOK199" s="368"/>
      <c r="FOL199" s="368"/>
      <c r="FOM199" s="368"/>
      <c r="FON199" s="368"/>
      <c r="FOO199" s="368"/>
      <c r="FOP199" s="368"/>
      <c r="FOQ199" s="368"/>
      <c r="FOR199" s="368"/>
      <c r="FOS199" s="368"/>
      <c r="FOT199" s="368"/>
      <c r="FOU199" s="368"/>
      <c r="FOV199" s="368"/>
      <c r="FOW199" s="368"/>
      <c r="FOX199" s="368"/>
      <c r="FOY199" s="368"/>
      <c r="FOZ199" s="368"/>
      <c r="FPA199" s="368"/>
      <c r="FPB199" s="368"/>
      <c r="FPC199" s="368"/>
      <c r="FPD199" s="368"/>
      <c r="FPE199" s="368"/>
      <c r="FPF199" s="368"/>
      <c r="FPG199" s="368"/>
      <c r="FPH199" s="368"/>
      <c r="FPI199" s="368"/>
      <c r="FPJ199" s="368"/>
      <c r="FPK199" s="368"/>
      <c r="FPL199" s="368"/>
      <c r="FPM199" s="368"/>
      <c r="FPN199" s="368"/>
      <c r="FPO199" s="368"/>
      <c r="FPP199" s="368"/>
      <c r="FPQ199" s="368"/>
      <c r="FPR199" s="368"/>
      <c r="FPS199" s="368"/>
      <c r="FPT199" s="368"/>
      <c r="FPU199" s="368"/>
      <c r="FPV199" s="368"/>
      <c r="FPW199" s="368"/>
      <c r="FPX199" s="368"/>
      <c r="FPY199" s="368"/>
      <c r="FPZ199" s="368"/>
      <c r="FQA199" s="368"/>
      <c r="FQB199" s="368"/>
      <c r="FQC199" s="368"/>
      <c r="FQD199" s="368"/>
      <c r="FQE199" s="368"/>
      <c r="FQF199" s="368"/>
      <c r="FQG199" s="368"/>
      <c r="FQH199" s="368"/>
      <c r="FQI199" s="368"/>
      <c r="FQJ199" s="368"/>
      <c r="FQK199" s="368"/>
      <c r="FQL199" s="368"/>
      <c r="FQM199" s="368"/>
      <c r="FQN199" s="368"/>
      <c r="FQO199" s="368"/>
      <c r="FQP199" s="368"/>
      <c r="FQQ199" s="368"/>
      <c r="FQR199" s="368"/>
      <c r="FQS199" s="368"/>
      <c r="FQT199" s="368"/>
      <c r="FQU199" s="368"/>
      <c r="FQV199" s="368"/>
      <c r="FQW199" s="368"/>
      <c r="FQX199" s="368"/>
      <c r="FQY199" s="368"/>
      <c r="FQZ199" s="368"/>
      <c r="FRA199" s="368"/>
      <c r="FRB199" s="368"/>
      <c r="FRC199" s="368"/>
      <c r="FRD199" s="368"/>
      <c r="FRE199" s="368"/>
      <c r="FRF199" s="368"/>
      <c r="FRG199" s="368"/>
      <c r="FRH199" s="368"/>
      <c r="FRI199" s="368"/>
      <c r="FRJ199" s="368"/>
      <c r="FRK199" s="368"/>
      <c r="FRL199" s="368"/>
      <c r="FRM199" s="368"/>
      <c r="FRN199" s="368"/>
      <c r="FRO199" s="368"/>
      <c r="FRP199" s="368"/>
      <c r="FRQ199" s="368"/>
      <c r="FRR199" s="368"/>
      <c r="FRS199" s="368"/>
      <c r="FRT199" s="368"/>
      <c r="FRU199" s="368"/>
      <c r="FRV199" s="368"/>
      <c r="FRW199" s="368"/>
      <c r="FRX199" s="368"/>
      <c r="FRY199" s="368"/>
      <c r="FRZ199" s="368"/>
      <c r="FSA199" s="368"/>
      <c r="FSB199" s="368"/>
      <c r="FSC199" s="368"/>
      <c r="FSD199" s="368"/>
      <c r="FSE199" s="368"/>
      <c r="FSF199" s="368"/>
      <c r="FSG199" s="368"/>
      <c r="FSH199" s="368"/>
      <c r="FSI199" s="368"/>
      <c r="FSJ199" s="368"/>
      <c r="FSK199" s="368"/>
      <c r="FSL199" s="368"/>
      <c r="FSM199" s="368"/>
      <c r="FSN199" s="368"/>
      <c r="FSO199" s="368"/>
      <c r="FSP199" s="368"/>
      <c r="FSQ199" s="368"/>
      <c r="FSR199" s="368"/>
      <c r="FSS199" s="368"/>
      <c r="FST199" s="368"/>
      <c r="FSU199" s="368"/>
      <c r="FSV199" s="368"/>
      <c r="FSW199" s="368"/>
      <c r="FSX199" s="368"/>
      <c r="FSY199" s="368"/>
      <c r="FSZ199" s="368"/>
      <c r="FTA199" s="368"/>
      <c r="FTB199" s="368"/>
      <c r="FTC199" s="368"/>
      <c r="FTD199" s="368"/>
      <c r="FTE199" s="368"/>
      <c r="FTF199" s="368"/>
      <c r="FTG199" s="368"/>
      <c r="FTH199" s="368"/>
      <c r="FTI199" s="368"/>
      <c r="FTJ199" s="368"/>
      <c r="FTK199" s="368"/>
      <c r="FTL199" s="368"/>
      <c r="FTM199" s="368"/>
      <c r="FTN199" s="368"/>
      <c r="FTO199" s="368"/>
      <c r="FTP199" s="368"/>
      <c r="FTQ199" s="368"/>
      <c r="FTR199" s="368"/>
      <c r="FTS199" s="368"/>
      <c r="FTT199" s="368"/>
      <c r="FTU199" s="368"/>
      <c r="FTV199" s="368"/>
      <c r="FTW199" s="368"/>
      <c r="FTX199" s="368"/>
      <c r="FTY199" s="368"/>
      <c r="FTZ199" s="368"/>
      <c r="FUA199" s="368"/>
      <c r="FUB199" s="368"/>
      <c r="FUC199" s="368"/>
      <c r="FUD199" s="368"/>
      <c r="FUE199" s="368"/>
      <c r="FUF199" s="368"/>
      <c r="FUG199" s="368"/>
      <c r="FUH199" s="368"/>
      <c r="FUI199" s="368"/>
      <c r="FUJ199" s="368"/>
      <c r="FUK199" s="368"/>
      <c r="FUL199" s="368"/>
      <c r="FUM199" s="368"/>
      <c r="FUN199" s="368"/>
      <c r="FUO199" s="368"/>
      <c r="FUP199" s="368"/>
      <c r="FUQ199" s="368"/>
      <c r="FUR199" s="368"/>
      <c r="FUS199" s="368"/>
      <c r="FUT199" s="368"/>
      <c r="FUU199" s="368"/>
      <c r="FUV199" s="368"/>
      <c r="FUW199" s="368"/>
      <c r="FUX199" s="368"/>
      <c r="FUY199" s="368"/>
      <c r="FUZ199" s="368"/>
      <c r="FVA199" s="368"/>
      <c r="FVB199" s="368"/>
      <c r="FVC199" s="368"/>
      <c r="FVD199" s="368"/>
      <c r="FVE199" s="368"/>
      <c r="FVF199" s="368"/>
      <c r="FVG199" s="368"/>
      <c r="FVH199" s="368"/>
      <c r="FVI199" s="368"/>
      <c r="FVJ199" s="368"/>
      <c r="FVK199" s="368"/>
      <c r="FVL199" s="368"/>
      <c r="FVM199" s="368"/>
      <c r="FVN199" s="368"/>
      <c r="FVO199" s="368"/>
      <c r="FVP199" s="368"/>
      <c r="FVQ199" s="368"/>
      <c r="FVR199" s="368"/>
      <c r="FVS199" s="368"/>
      <c r="FVT199" s="368"/>
      <c r="FVU199" s="368"/>
      <c r="FVV199" s="368"/>
      <c r="FVW199" s="368"/>
      <c r="FVX199" s="368"/>
      <c r="FVY199" s="368"/>
      <c r="FVZ199" s="368"/>
      <c r="FWA199" s="368"/>
      <c r="FWB199" s="368"/>
      <c r="FWC199" s="368"/>
      <c r="FWD199" s="368"/>
      <c r="FWE199" s="368"/>
      <c r="FWF199" s="368"/>
      <c r="FWG199" s="368"/>
      <c r="FWH199" s="368"/>
      <c r="FWI199" s="368"/>
      <c r="FWJ199" s="368"/>
      <c r="FWK199" s="368"/>
      <c r="FWL199" s="368"/>
      <c r="FWM199" s="368"/>
      <c r="FWN199" s="368"/>
      <c r="FWO199" s="368"/>
      <c r="FWP199" s="368"/>
      <c r="FWQ199" s="368"/>
      <c r="FWR199" s="368"/>
      <c r="FWS199" s="368"/>
      <c r="FWT199" s="368"/>
      <c r="FWU199" s="368"/>
      <c r="FWV199" s="368"/>
      <c r="FWW199" s="368"/>
      <c r="FWX199" s="368"/>
      <c r="FWY199" s="368"/>
      <c r="FWZ199" s="368"/>
      <c r="FXA199" s="368"/>
      <c r="FXB199" s="368"/>
      <c r="FXC199" s="368"/>
      <c r="FXD199" s="368"/>
      <c r="FXE199" s="368"/>
      <c r="FXF199" s="368"/>
      <c r="FXG199" s="368"/>
      <c r="FXH199" s="368"/>
      <c r="FXI199" s="368"/>
      <c r="FXJ199" s="368"/>
      <c r="FXK199" s="368"/>
      <c r="FXL199" s="368"/>
      <c r="FXM199" s="368"/>
      <c r="FXN199" s="368"/>
      <c r="FXO199" s="368"/>
      <c r="FXP199" s="368"/>
      <c r="FXQ199" s="368"/>
      <c r="FXR199" s="368"/>
      <c r="FXS199" s="368"/>
      <c r="FXT199" s="368"/>
      <c r="FXU199" s="368"/>
      <c r="FXV199" s="368"/>
      <c r="FXW199" s="368"/>
      <c r="FXX199" s="368"/>
      <c r="FXY199" s="368"/>
      <c r="FXZ199" s="368"/>
      <c r="FYA199" s="368"/>
      <c r="FYB199" s="368"/>
      <c r="FYC199" s="368"/>
      <c r="FYD199" s="368"/>
      <c r="FYE199" s="368"/>
      <c r="FYF199" s="368"/>
      <c r="FYG199" s="368"/>
      <c r="FYH199" s="368"/>
      <c r="FYI199" s="368"/>
      <c r="FYJ199" s="368"/>
      <c r="FYK199" s="368"/>
      <c r="FYL199" s="368"/>
      <c r="FYM199" s="368"/>
      <c r="FYN199" s="368"/>
      <c r="FYO199" s="368"/>
      <c r="FYP199" s="368"/>
      <c r="FYQ199" s="368"/>
      <c r="FYR199" s="368"/>
      <c r="FYS199" s="368"/>
      <c r="FYT199" s="368"/>
      <c r="FYU199" s="368"/>
      <c r="FYV199" s="368"/>
      <c r="FYW199" s="368"/>
      <c r="FYX199" s="368"/>
      <c r="FYY199" s="368"/>
      <c r="FYZ199" s="368"/>
      <c r="FZA199" s="368"/>
      <c r="FZB199" s="368"/>
      <c r="FZC199" s="368"/>
      <c r="FZD199" s="368"/>
      <c r="FZE199" s="368"/>
      <c r="FZF199" s="368"/>
      <c r="FZG199" s="368"/>
      <c r="FZH199" s="368"/>
      <c r="FZI199" s="368"/>
      <c r="FZJ199" s="368"/>
      <c r="FZK199" s="368"/>
      <c r="FZL199" s="368"/>
      <c r="FZM199" s="368"/>
      <c r="FZN199" s="368"/>
      <c r="FZO199" s="368"/>
      <c r="FZP199" s="368"/>
      <c r="FZQ199" s="368"/>
      <c r="FZR199" s="368"/>
      <c r="FZS199" s="368"/>
      <c r="FZT199" s="368"/>
      <c r="FZU199" s="368"/>
      <c r="FZV199" s="368"/>
      <c r="FZW199" s="368"/>
      <c r="FZX199" s="368"/>
      <c r="FZY199" s="368"/>
      <c r="FZZ199" s="368"/>
      <c r="GAA199" s="368"/>
      <c r="GAB199" s="368"/>
      <c r="GAC199" s="368"/>
      <c r="GAD199" s="368"/>
      <c r="GAE199" s="368"/>
      <c r="GAF199" s="368"/>
      <c r="GAG199" s="368"/>
      <c r="GAH199" s="368"/>
      <c r="GAI199" s="368"/>
      <c r="GAJ199" s="368"/>
      <c r="GAK199" s="368"/>
      <c r="GAL199" s="368"/>
      <c r="GAM199" s="368"/>
      <c r="GAN199" s="368"/>
      <c r="GAO199" s="368"/>
      <c r="GAP199" s="368"/>
      <c r="GAQ199" s="368"/>
      <c r="GAR199" s="368"/>
      <c r="GAS199" s="368"/>
      <c r="GAT199" s="368"/>
      <c r="GAU199" s="368"/>
      <c r="GAV199" s="368"/>
      <c r="GAW199" s="368"/>
      <c r="GAX199" s="368"/>
      <c r="GAY199" s="368"/>
      <c r="GAZ199" s="368"/>
      <c r="GBA199" s="368"/>
      <c r="GBB199" s="368"/>
      <c r="GBC199" s="368"/>
      <c r="GBD199" s="368"/>
      <c r="GBE199" s="368"/>
      <c r="GBF199" s="368"/>
      <c r="GBG199" s="368"/>
      <c r="GBH199" s="368"/>
      <c r="GBI199" s="368"/>
      <c r="GBJ199" s="368"/>
      <c r="GBK199" s="368"/>
      <c r="GBL199" s="368"/>
      <c r="GBM199" s="368"/>
      <c r="GBN199" s="368"/>
      <c r="GBO199" s="368"/>
      <c r="GBP199" s="368"/>
      <c r="GBQ199" s="368"/>
      <c r="GBR199" s="368"/>
      <c r="GBS199" s="368"/>
      <c r="GBT199" s="368"/>
      <c r="GBU199" s="368"/>
      <c r="GBV199" s="368"/>
      <c r="GBW199" s="368"/>
      <c r="GBX199" s="368"/>
      <c r="GBY199" s="368"/>
      <c r="GBZ199" s="368"/>
      <c r="GCA199" s="368"/>
      <c r="GCB199" s="368"/>
      <c r="GCC199" s="368"/>
      <c r="GCD199" s="368"/>
      <c r="GCE199" s="368"/>
      <c r="GCF199" s="368"/>
      <c r="GCG199" s="368"/>
      <c r="GCH199" s="368"/>
      <c r="GCI199" s="368"/>
      <c r="GCJ199" s="368"/>
      <c r="GCK199" s="368"/>
      <c r="GCL199" s="368"/>
      <c r="GCM199" s="368"/>
      <c r="GCN199" s="368"/>
      <c r="GCO199" s="368"/>
      <c r="GCP199" s="368"/>
      <c r="GCQ199" s="368"/>
      <c r="GCR199" s="368"/>
      <c r="GCS199" s="368"/>
      <c r="GCT199" s="368"/>
      <c r="GCU199" s="368"/>
      <c r="GCV199" s="368"/>
      <c r="GCW199" s="368"/>
      <c r="GCX199" s="368"/>
      <c r="GCY199" s="368"/>
      <c r="GCZ199" s="368"/>
      <c r="GDA199" s="368"/>
      <c r="GDB199" s="368"/>
      <c r="GDC199" s="368"/>
      <c r="GDD199" s="368"/>
      <c r="GDE199" s="368"/>
      <c r="GDF199" s="368"/>
      <c r="GDG199" s="368"/>
      <c r="GDH199" s="368"/>
      <c r="GDI199" s="368"/>
      <c r="GDJ199" s="368"/>
      <c r="GDK199" s="368"/>
      <c r="GDL199" s="368"/>
      <c r="GDM199" s="368"/>
      <c r="GDN199" s="368"/>
      <c r="GDO199" s="368"/>
      <c r="GDP199" s="368"/>
      <c r="GDQ199" s="368"/>
      <c r="GDR199" s="368"/>
      <c r="GDS199" s="368"/>
      <c r="GDT199" s="368"/>
      <c r="GDU199" s="368"/>
      <c r="GDV199" s="368"/>
      <c r="GDW199" s="368"/>
      <c r="GDX199" s="368"/>
      <c r="GDY199" s="368"/>
      <c r="GDZ199" s="368"/>
      <c r="GEA199" s="368"/>
      <c r="GEB199" s="368"/>
      <c r="GEC199" s="368"/>
      <c r="GED199" s="368"/>
      <c r="GEE199" s="368"/>
      <c r="GEF199" s="368"/>
      <c r="GEG199" s="368"/>
      <c r="GEH199" s="368"/>
      <c r="GEI199" s="368"/>
      <c r="GEJ199" s="368"/>
      <c r="GEK199" s="368"/>
      <c r="GEL199" s="368"/>
      <c r="GEM199" s="368"/>
      <c r="GEN199" s="368"/>
      <c r="GEO199" s="368"/>
      <c r="GEP199" s="368"/>
      <c r="GEQ199" s="368"/>
      <c r="GER199" s="368"/>
      <c r="GES199" s="368"/>
      <c r="GET199" s="368"/>
      <c r="GEU199" s="368"/>
      <c r="GEV199" s="368"/>
      <c r="GEW199" s="368"/>
      <c r="GEX199" s="368"/>
      <c r="GEY199" s="368"/>
      <c r="GEZ199" s="368"/>
      <c r="GFA199" s="368"/>
      <c r="GFB199" s="368"/>
      <c r="GFC199" s="368"/>
      <c r="GFD199" s="368"/>
      <c r="GFE199" s="368"/>
      <c r="GFF199" s="368"/>
      <c r="GFG199" s="368"/>
      <c r="GFH199" s="368"/>
      <c r="GFI199" s="368"/>
      <c r="GFJ199" s="368"/>
      <c r="GFK199" s="368"/>
      <c r="GFL199" s="368"/>
      <c r="GFM199" s="368"/>
      <c r="GFN199" s="368"/>
      <c r="GFO199" s="368"/>
      <c r="GFP199" s="368"/>
      <c r="GFQ199" s="368"/>
      <c r="GFR199" s="368"/>
      <c r="GFS199" s="368"/>
      <c r="GFT199" s="368"/>
      <c r="GFU199" s="368"/>
      <c r="GFV199" s="368"/>
      <c r="GFW199" s="368"/>
      <c r="GFX199" s="368"/>
      <c r="GFY199" s="368"/>
      <c r="GFZ199" s="368"/>
      <c r="GGA199" s="368"/>
      <c r="GGB199" s="368"/>
      <c r="GGC199" s="368"/>
      <c r="GGD199" s="368"/>
      <c r="GGE199" s="368"/>
      <c r="GGF199" s="368"/>
      <c r="GGG199" s="368"/>
      <c r="GGH199" s="368"/>
      <c r="GGI199" s="368"/>
      <c r="GGJ199" s="368"/>
      <c r="GGK199" s="368"/>
      <c r="GGL199" s="368"/>
      <c r="GGM199" s="368"/>
      <c r="GGN199" s="368"/>
      <c r="GGO199" s="368"/>
      <c r="GGP199" s="368"/>
      <c r="GGQ199" s="368"/>
      <c r="GGR199" s="368"/>
      <c r="GGS199" s="368"/>
      <c r="GGT199" s="368"/>
      <c r="GGU199" s="368"/>
      <c r="GGV199" s="368"/>
      <c r="GGW199" s="368"/>
      <c r="GGX199" s="368"/>
      <c r="GGY199" s="368"/>
      <c r="GGZ199" s="368"/>
      <c r="GHA199" s="368"/>
      <c r="GHB199" s="368"/>
      <c r="GHC199" s="368"/>
      <c r="GHD199" s="368"/>
      <c r="GHE199" s="368"/>
      <c r="GHF199" s="368"/>
      <c r="GHG199" s="368"/>
      <c r="GHH199" s="368"/>
      <c r="GHI199" s="368"/>
      <c r="GHJ199" s="368"/>
      <c r="GHK199" s="368"/>
      <c r="GHL199" s="368"/>
      <c r="GHM199" s="368"/>
      <c r="GHN199" s="368"/>
      <c r="GHO199" s="368"/>
      <c r="GHP199" s="368"/>
      <c r="GHQ199" s="368"/>
      <c r="GHR199" s="368"/>
      <c r="GHS199" s="368"/>
      <c r="GHT199" s="368"/>
      <c r="GHU199" s="368"/>
      <c r="GHV199" s="368"/>
      <c r="GHW199" s="368"/>
      <c r="GHX199" s="368"/>
      <c r="GHY199" s="368"/>
      <c r="GHZ199" s="368"/>
      <c r="GIA199" s="368"/>
      <c r="GIB199" s="368"/>
      <c r="GIC199" s="368"/>
      <c r="GID199" s="368"/>
      <c r="GIE199" s="368"/>
      <c r="GIF199" s="368"/>
      <c r="GIG199" s="368"/>
      <c r="GIH199" s="368"/>
      <c r="GII199" s="368"/>
      <c r="GIJ199" s="368"/>
      <c r="GIK199" s="368"/>
      <c r="GIL199" s="368"/>
      <c r="GIM199" s="368"/>
      <c r="GIN199" s="368"/>
      <c r="GIO199" s="368"/>
      <c r="GIP199" s="368"/>
      <c r="GIQ199" s="368"/>
      <c r="GIR199" s="368"/>
      <c r="GIS199" s="368"/>
      <c r="GIT199" s="368"/>
      <c r="GIU199" s="368"/>
      <c r="GIV199" s="368"/>
      <c r="GIW199" s="368"/>
      <c r="GIX199" s="368"/>
      <c r="GIY199" s="368"/>
      <c r="GIZ199" s="368"/>
      <c r="GJA199" s="368"/>
      <c r="GJB199" s="368"/>
      <c r="GJC199" s="368"/>
      <c r="GJD199" s="368"/>
      <c r="GJE199" s="368"/>
      <c r="GJF199" s="368"/>
      <c r="GJG199" s="368"/>
      <c r="GJH199" s="368"/>
      <c r="GJI199" s="368"/>
      <c r="GJJ199" s="368"/>
      <c r="GJK199" s="368"/>
      <c r="GJL199" s="368"/>
      <c r="GJM199" s="368"/>
      <c r="GJN199" s="368"/>
      <c r="GJO199" s="368"/>
      <c r="GJP199" s="368"/>
      <c r="GJQ199" s="368"/>
      <c r="GJR199" s="368"/>
      <c r="GJS199" s="368"/>
      <c r="GJT199" s="368"/>
      <c r="GJU199" s="368"/>
      <c r="GJV199" s="368"/>
      <c r="GJW199" s="368"/>
      <c r="GJX199" s="368"/>
      <c r="GJY199" s="368"/>
      <c r="GJZ199" s="368"/>
      <c r="GKA199" s="368"/>
      <c r="GKB199" s="368"/>
      <c r="GKC199" s="368"/>
      <c r="GKD199" s="368"/>
      <c r="GKE199" s="368"/>
      <c r="GKF199" s="368"/>
      <c r="GKG199" s="368"/>
      <c r="GKH199" s="368"/>
      <c r="GKI199" s="368"/>
      <c r="GKJ199" s="368"/>
      <c r="GKK199" s="368"/>
      <c r="GKL199" s="368"/>
      <c r="GKM199" s="368"/>
      <c r="GKN199" s="368"/>
      <c r="GKO199" s="368"/>
      <c r="GKP199" s="368"/>
      <c r="GKQ199" s="368"/>
      <c r="GKR199" s="368"/>
      <c r="GKS199" s="368"/>
      <c r="GKT199" s="368"/>
      <c r="GKU199" s="368"/>
      <c r="GKV199" s="368"/>
      <c r="GKW199" s="368"/>
      <c r="GKX199" s="368"/>
      <c r="GKY199" s="368"/>
      <c r="GKZ199" s="368"/>
      <c r="GLA199" s="368"/>
      <c r="GLB199" s="368"/>
      <c r="GLC199" s="368"/>
      <c r="GLD199" s="368"/>
      <c r="GLE199" s="368"/>
      <c r="GLF199" s="368"/>
      <c r="GLG199" s="368"/>
      <c r="GLH199" s="368"/>
      <c r="GLI199" s="368"/>
      <c r="GLJ199" s="368"/>
      <c r="GLK199" s="368"/>
      <c r="GLL199" s="368"/>
      <c r="GLM199" s="368"/>
      <c r="GLN199" s="368"/>
      <c r="GLO199" s="368"/>
      <c r="GLP199" s="368"/>
      <c r="GLQ199" s="368"/>
      <c r="GLR199" s="368"/>
      <c r="GLS199" s="368"/>
      <c r="GLT199" s="368"/>
      <c r="GLU199" s="368"/>
      <c r="GLV199" s="368"/>
      <c r="GLW199" s="368"/>
      <c r="GLX199" s="368"/>
      <c r="GLY199" s="368"/>
      <c r="GLZ199" s="368"/>
      <c r="GMA199" s="368"/>
      <c r="GMB199" s="368"/>
      <c r="GMC199" s="368"/>
      <c r="GMD199" s="368"/>
      <c r="GME199" s="368"/>
      <c r="GMF199" s="368"/>
      <c r="GMG199" s="368"/>
      <c r="GMH199" s="368"/>
      <c r="GMI199" s="368"/>
      <c r="GMJ199" s="368"/>
      <c r="GMK199" s="368"/>
      <c r="GML199" s="368"/>
      <c r="GMM199" s="368"/>
      <c r="GMN199" s="368"/>
      <c r="GMO199" s="368"/>
      <c r="GMP199" s="368"/>
      <c r="GMQ199" s="368"/>
      <c r="GMR199" s="368"/>
      <c r="GMS199" s="368"/>
      <c r="GMT199" s="368"/>
      <c r="GMU199" s="368"/>
      <c r="GMV199" s="368"/>
      <c r="GMW199" s="368"/>
      <c r="GMX199" s="368"/>
      <c r="GMY199" s="368"/>
      <c r="GMZ199" s="368"/>
      <c r="GNA199" s="368"/>
      <c r="GNB199" s="368"/>
      <c r="GNC199" s="368"/>
      <c r="GND199" s="368"/>
      <c r="GNE199" s="368"/>
      <c r="GNF199" s="368"/>
      <c r="GNG199" s="368"/>
      <c r="GNH199" s="368"/>
      <c r="GNI199" s="368"/>
      <c r="GNJ199" s="368"/>
      <c r="GNK199" s="368"/>
      <c r="GNL199" s="368"/>
      <c r="GNM199" s="368"/>
      <c r="GNN199" s="368"/>
      <c r="GNO199" s="368"/>
      <c r="GNP199" s="368"/>
      <c r="GNQ199" s="368"/>
      <c r="GNR199" s="368"/>
      <c r="GNS199" s="368"/>
      <c r="GNT199" s="368"/>
      <c r="GNU199" s="368"/>
      <c r="GNV199" s="368"/>
      <c r="GNW199" s="368"/>
      <c r="GNX199" s="368"/>
      <c r="GNY199" s="368"/>
      <c r="GNZ199" s="368"/>
      <c r="GOA199" s="368"/>
      <c r="GOB199" s="368"/>
      <c r="GOC199" s="368"/>
      <c r="GOD199" s="368"/>
      <c r="GOE199" s="368"/>
      <c r="GOF199" s="368"/>
      <c r="GOG199" s="368"/>
      <c r="GOH199" s="368"/>
      <c r="GOI199" s="368"/>
      <c r="GOJ199" s="368"/>
      <c r="GOK199" s="368"/>
      <c r="GOL199" s="368"/>
      <c r="GOM199" s="368"/>
      <c r="GON199" s="368"/>
      <c r="GOO199" s="368"/>
      <c r="GOP199" s="368"/>
      <c r="GOQ199" s="368"/>
      <c r="GOR199" s="368"/>
      <c r="GOS199" s="368"/>
      <c r="GOT199" s="368"/>
      <c r="GOU199" s="368"/>
      <c r="GOV199" s="368"/>
      <c r="GOW199" s="368"/>
      <c r="GOX199" s="368"/>
      <c r="GOY199" s="368"/>
      <c r="GOZ199" s="368"/>
      <c r="GPA199" s="368"/>
      <c r="GPB199" s="368"/>
      <c r="GPC199" s="368"/>
      <c r="GPD199" s="368"/>
      <c r="GPE199" s="368"/>
      <c r="GPF199" s="368"/>
      <c r="GPG199" s="368"/>
      <c r="GPH199" s="368"/>
      <c r="GPI199" s="368"/>
      <c r="GPJ199" s="368"/>
      <c r="GPK199" s="368"/>
      <c r="GPL199" s="368"/>
      <c r="GPM199" s="368"/>
      <c r="GPN199" s="368"/>
      <c r="GPO199" s="368"/>
      <c r="GPP199" s="368"/>
      <c r="GPQ199" s="368"/>
      <c r="GPR199" s="368"/>
      <c r="GPS199" s="368"/>
      <c r="GPT199" s="368"/>
      <c r="GPU199" s="368"/>
      <c r="GPV199" s="368"/>
      <c r="GPW199" s="368"/>
      <c r="GPX199" s="368"/>
      <c r="GPY199" s="368"/>
      <c r="GPZ199" s="368"/>
      <c r="GQA199" s="368"/>
      <c r="GQB199" s="368"/>
      <c r="GQC199" s="368"/>
      <c r="GQD199" s="368"/>
      <c r="GQE199" s="368"/>
      <c r="GQF199" s="368"/>
      <c r="GQG199" s="368"/>
      <c r="GQH199" s="368"/>
      <c r="GQI199" s="368"/>
      <c r="GQJ199" s="368"/>
      <c r="GQK199" s="368"/>
      <c r="GQL199" s="368"/>
      <c r="GQM199" s="368"/>
      <c r="GQN199" s="368"/>
      <c r="GQO199" s="368"/>
      <c r="GQP199" s="368"/>
      <c r="GQQ199" s="368"/>
      <c r="GQR199" s="368"/>
      <c r="GQS199" s="368"/>
      <c r="GQT199" s="368"/>
      <c r="GQU199" s="368"/>
      <c r="GQV199" s="368"/>
      <c r="GQW199" s="368"/>
      <c r="GQX199" s="368"/>
      <c r="GQY199" s="368"/>
      <c r="GQZ199" s="368"/>
      <c r="GRA199" s="368"/>
      <c r="GRB199" s="368"/>
      <c r="GRC199" s="368"/>
      <c r="GRD199" s="368"/>
      <c r="GRE199" s="368"/>
      <c r="GRF199" s="368"/>
      <c r="GRG199" s="368"/>
      <c r="GRH199" s="368"/>
      <c r="GRI199" s="368"/>
      <c r="GRJ199" s="368"/>
      <c r="GRK199" s="368"/>
      <c r="GRL199" s="368"/>
      <c r="GRM199" s="368"/>
      <c r="GRN199" s="368"/>
      <c r="GRO199" s="368"/>
      <c r="GRP199" s="368"/>
      <c r="GRQ199" s="368"/>
      <c r="GRR199" s="368"/>
      <c r="GRS199" s="368"/>
      <c r="GRT199" s="368"/>
      <c r="GRU199" s="368"/>
      <c r="GRV199" s="368"/>
      <c r="GRW199" s="368"/>
      <c r="GRX199" s="368"/>
      <c r="GRY199" s="368"/>
      <c r="GRZ199" s="368"/>
      <c r="GSA199" s="368"/>
      <c r="GSB199" s="368"/>
      <c r="GSC199" s="368"/>
      <c r="GSD199" s="368"/>
      <c r="GSE199" s="368"/>
      <c r="GSF199" s="368"/>
      <c r="GSG199" s="368"/>
      <c r="GSH199" s="368"/>
      <c r="GSI199" s="368"/>
      <c r="GSJ199" s="368"/>
      <c r="GSK199" s="368"/>
      <c r="GSL199" s="368"/>
      <c r="GSM199" s="368"/>
      <c r="GSN199" s="368"/>
      <c r="GSO199" s="368"/>
      <c r="GSP199" s="368"/>
      <c r="GSQ199" s="368"/>
      <c r="GSR199" s="368"/>
      <c r="GSS199" s="368"/>
      <c r="GST199" s="368"/>
      <c r="GSU199" s="368"/>
      <c r="GSV199" s="368"/>
      <c r="GSW199" s="368"/>
      <c r="GSX199" s="368"/>
      <c r="GSY199" s="368"/>
      <c r="GSZ199" s="368"/>
      <c r="GTA199" s="368"/>
      <c r="GTB199" s="368"/>
      <c r="GTC199" s="368"/>
      <c r="GTD199" s="368"/>
      <c r="GTE199" s="368"/>
      <c r="GTF199" s="368"/>
      <c r="GTG199" s="368"/>
      <c r="GTH199" s="368"/>
      <c r="GTI199" s="368"/>
      <c r="GTJ199" s="368"/>
      <c r="GTK199" s="368"/>
      <c r="GTL199" s="368"/>
      <c r="GTM199" s="368"/>
      <c r="GTN199" s="368"/>
      <c r="GTO199" s="368"/>
      <c r="GTP199" s="368"/>
      <c r="GTQ199" s="368"/>
      <c r="GTR199" s="368"/>
      <c r="GTS199" s="368"/>
      <c r="GTT199" s="368"/>
      <c r="GTU199" s="368"/>
      <c r="GTV199" s="368"/>
      <c r="GTW199" s="368"/>
      <c r="GTX199" s="368"/>
      <c r="GTY199" s="368"/>
      <c r="GTZ199" s="368"/>
      <c r="GUA199" s="368"/>
      <c r="GUB199" s="368"/>
      <c r="GUC199" s="368"/>
      <c r="GUD199" s="368"/>
      <c r="GUE199" s="368"/>
      <c r="GUF199" s="368"/>
      <c r="GUG199" s="368"/>
      <c r="GUH199" s="368"/>
      <c r="GUI199" s="368"/>
      <c r="GUJ199" s="368"/>
      <c r="GUK199" s="368"/>
      <c r="GUL199" s="368"/>
      <c r="GUM199" s="368"/>
      <c r="GUN199" s="368"/>
      <c r="GUO199" s="368"/>
      <c r="GUP199" s="368"/>
      <c r="GUQ199" s="368"/>
      <c r="GUR199" s="368"/>
      <c r="GUS199" s="368"/>
      <c r="GUT199" s="368"/>
      <c r="GUU199" s="368"/>
      <c r="GUV199" s="368"/>
      <c r="GUW199" s="368"/>
      <c r="GUX199" s="368"/>
      <c r="GUY199" s="368"/>
      <c r="GUZ199" s="368"/>
      <c r="GVA199" s="368"/>
      <c r="GVB199" s="368"/>
      <c r="GVC199" s="368"/>
      <c r="GVD199" s="368"/>
      <c r="GVE199" s="368"/>
      <c r="GVF199" s="368"/>
      <c r="GVG199" s="368"/>
      <c r="GVH199" s="368"/>
      <c r="GVI199" s="368"/>
      <c r="GVJ199" s="368"/>
      <c r="GVK199" s="368"/>
      <c r="GVL199" s="368"/>
      <c r="GVM199" s="368"/>
      <c r="GVN199" s="368"/>
      <c r="GVO199" s="368"/>
      <c r="GVP199" s="368"/>
      <c r="GVQ199" s="368"/>
      <c r="GVR199" s="368"/>
      <c r="GVS199" s="368"/>
      <c r="GVT199" s="368"/>
      <c r="GVU199" s="368"/>
      <c r="GVV199" s="368"/>
      <c r="GVW199" s="368"/>
      <c r="GVX199" s="368"/>
      <c r="GVY199" s="368"/>
      <c r="GVZ199" s="368"/>
      <c r="GWA199" s="368"/>
      <c r="GWB199" s="368"/>
      <c r="GWC199" s="368"/>
      <c r="GWD199" s="368"/>
      <c r="GWE199" s="368"/>
      <c r="GWF199" s="368"/>
      <c r="GWG199" s="368"/>
      <c r="GWH199" s="368"/>
      <c r="GWI199" s="368"/>
      <c r="GWJ199" s="368"/>
      <c r="GWK199" s="368"/>
      <c r="GWL199" s="368"/>
      <c r="GWM199" s="368"/>
      <c r="GWN199" s="368"/>
      <c r="GWO199" s="368"/>
      <c r="GWP199" s="368"/>
      <c r="GWQ199" s="368"/>
      <c r="GWR199" s="368"/>
      <c r="GWS199" s="368"/>
      <c r="GWT199" s="368"/>
      <c r="GWU199" s="368"/>
      <c r="GWV199" s="368"/>
      <c r="GWW199" s="368"/>
      <c r="GWX199" s="368"/>
      <c r="GWY199" s="368"/>
      <c r="GWZ199" s="368"/>
      <c r="GXA199" s="368"/>
      <c r="GXB199" s="368"/>
      <c r="GXC199" s="368"/>
      <c r="GXD199" s="368"/>
      <c r="GXE199" s="368"/>
      <c r="GXF199" s="368"/>
      <c r="GXG199" s="368"/>
      <c r="GXH199" s="368"/>
      <c r="GXI199" s="368"/>
      <c r="GXJ199" s="368"/>
      <c r="GXK199" s="368"/>
      <c r="GXL199" s="368"/>
      <c r="GXM199" s="368"/>
      <c r="GXN199" s="368"/>
      <c r="GXO199" s="368"/>
      <c r="GXP199" s="368"/>
      <c r="GXQ199" s="368"/>
      <c r="GXR199" s="368"/>
      <c r="GXS199" s="368"/>
      <c r="GXT199" s="368"/>
      <c r="GXU199" s="368"/>
      <c r="GXV199" s="368"/>
      <c r="GXW199" s="368"/>
      <c r="GXX199" s="368"/>
      <c r="GXY199" s="368"/>
      <c r="GXZ199" s="368"/>
      <c r="GYA199" s="368"/>
      <c r="GYB199" s="368"/>
      <c r="GYC199" s="368"/>
      <c r="GYD199" s="368"/>
      <c r="GYE199" s="368"/>
      <c r="GYF199" s="368"/>
      <c r="GYG199" s="368"/>
      <c r="GYH199" s="368"/>
      <c r="GYI199" s="368"/>
      <c r="GYJ199" s="368"/>
      <c r="GYK199" s="368"/>
      <c r="GYL199" s="368"/>
      <c r="GYM199" s="368"/>
      <c r="GYN199" s="368"/>
      <c r="GYO199" s="368"/>
      <c r="GYP199" s="368"/>
      <c r="GYQ199" s="368"/>
      <c r="GYR199" s="368"/>
      <c r="GYS199" s="368"/>
      <c r="GYT199" s="368"/>
      <c r="GYU199" s="368"/>
      <c r="GYV199" s="368"/>
      <c r="GYW199" s="368"/>
      <c r="GYX199" s="368"/>
      <c r="GYY199" s="368"/>
      <c r="GYZ199" s="368"/>
      <c r="GZA199" s="368"/>
      <c r="GZB199" s="368"/>
      <c r="GZC199" s="368"/>
      <c r="GZD199" s="368"/>
      <c r="GZE199" s="368"/>
      <c r="GZF199" s="368"/>
      <c r="GZG199" s="368"/>
      <c r="GZH199" s="368"/>
      <c r="GZI199" s="368"/>
      <c r="GZJ199" s="368"/>
      <c r="GZK199" s="368"/>
      <c r="GZL199" s="368"/>
      <c r="GZM199" s="368"/>
      <c r="GZN199" s="368"/>
      <c r="GZO199" s="368"/>
      <c r="GZP199" s="368"/>
      <c r="GZQ199" s="368"/>
      <c r="GZR199" s="368"/>
      <c r="GZS199" s="368"/>
      <c r="GZT199" s="368"/>
      <c r="GZU199" s="368"/>
      <c r="GZV199" s="368"/>
      <c r="GZW199" s="368"/>
      <c r="GZX199" s="368"/>
      <c r="GZY199" s="368"/>
      <c r="GZZ199" s="368"/>
      <c r="HAA199" s="368"/>
      <c r="HAB199" s="368"/>
      <c r="HAC199" s="368"/>
      <c r="HAD199" s="368"/>
      <c r="HAE199" s="368"/>
      <c r="HAF199" s="368"/>
      <c r="HAG199" s="368"/>
      <c r="HAH199" s="368"/>
      <c r="HAI199" s="368"/>
      <c r="HAJ199" s="368"/>
      <c r="HAK199" s="368"/>
      <c r="HAL199" s="368"/>
      <c r="HAM199" s="368"/>
      <c r="HAN199" s="368"/>
      <c r="HAO199" s="368"/>
      <c r="HAP199" s="368"/>
      <c r="HAQ199" s="368"/>
      <c r="HAR199" s="368"/>
      <c r="HAS199" s="368"/>
      <c r="HAT199" s="368"/>
      <c r="HAU199" s="368"/>
      <c r="HAV199" s="368"/>
      <c r="HAW199" s="368"/>
      <c r="HAX199" s="368"/>
      <c r="HAY199" s="368"/>
      <c r="HAZ199" s="368"/>
      <c r="HBA199" s="368"/>
      <c r="HBB199" s="368"/>
      <c r="HBC199" s="368"/>
      <c r="HBD199" s="368"/>
      <c r="HBE199" s="368"/>
      <c r="HBF199" s="368"/>
      <c r="HBG199" s="368"/>
      <c r="HBH199" s="368"/>
      <c r="HBI199" s="368"/>
      <c r="HBJ199" s="368"/>
      <c r="HBK199" s="368"/>
      <c r="HBL199" s="368"/>
      <c r="HBM199" s="368"/>
      <c r="HBN199" s="368"/>
      <c r="HBO199" s="368"/>
      <c r="HBP199" s="368"/>
      <c r="HBQ199" s="368"/>
      <c r="HBR199" s="368"/>
      <c r="HBS199" s="368"/>
      <c r="HBT199" s="368"/>
      <c r="HBU199" s="368"/>
      <c r="HBV199" s="368"/>
      <c r="HBW199" s="368"/>
      <c r="HBX199" s="368"/>
      <c r="HBY199" s="368"/>
      <c r="HBZ199" s="368"/>
      <c r="HCA199" s="368"/>
      <c r="HCB199" s="368"/>
      <c r="HCC199" s="368"/>
      <c r="HCD199" s="368"/>
      <c r="HCE199" s="368"/>
      <c r="HCF199" s="368"/>
      <c r="HCG199" s="368"/>
      <c r="HCH199" s="368"/>
      <c r="HCI199" s="368"/>
      <c r="HCJ199" s="368"/>
      <c r="HCK199" s="368"/>
      <c r="HCL199" s="368"/>
      <c r="HCM199" s="368"/>
      <c r="HCN199" s="368"/>
      <c r="HCO199" s="368"/>
      <c r="HCP199" s="368"/>
      <c r="HCQ199" s="368"/>
      <c r="HCR199" s="368"/>
      <c r="HCS199" s="368"/>
      <c r="HCT199" s="368"/>
      <c r="HCU199" s="368"/>
      <c r="HCV199" s="368"/>
      <c r="HCW199" s="368"/>
      <c r="HCX199" s="368"/>
      <c r="HCY199" s="368"/>
      <c r="HCZ199" s="368"/>
      <c r="HDA199" s="368"/>
      <c r="HDB199" s="368"/>
      <c r="HDC199" s="368"/>
      <c r="HDD199" s="368"/>
      <c r="HDE199" s="368"/>
      <c r="HDF199" s="368"/>
      <c r="HDG199" s="368"/>
      <c r="HDH199" s="368"/>
      <c r="HDI199" s="368"/>
      <c r="HDJ199" s="368"/>
      <c r="HDK199" s="368"/>
      <c r="HDL199" s="368"/>
      <c r="HDM199" s="368"/>
      <c r="HDN199" s="368"/>
      <c r="HDO199" s="368"/>
      <c r="HDP199" s="368"/>
      <c r="HDQ199" s="368"/>
      <c r="HDR199" s="368"/>
      <c r="HDS199" s="368"/>
      <c r="HDT199" s="368"/>
      <c r="HDU199" s="368"/>
      <c r="HDV199" s="368"/>
      <c r="HDW199" s="368"/>
      <c r="HDX199" s="368"/>
      <c r="HDY199" s="368"/>
      <c r="HDZ199" s="368"/>
      <c r="HEA199" s="368"/>
      <c r="HEB199" s="368"/>
      <c r="HEC199" s="368"/>
      <c r="HED199" s="368"/>
      <c r="HEE199" s="368"/>
      <c r="HEF199" s="368"/>
      <c r="HEG199" s="368"/>
      <c r="HEH199" s="368"/>
      <c r="HEI199" s="368"/>
      <c r="HEJ199" s="368"/>
      <c r="HEK199" s="368"/>
      <c r="HEL199" s="368"/>
      <c r="HEM199" s="368"/>
      <c r="HEN199" s="368"/>
      <c r="HEO199" s="368"/>
      <c r="HEP199" s="368"/>
      <c r="HEQ199" s="368"/>
      <c r="HER199" s="368"/>
      <c r="HES199" s="368"/>
      <c r="HET199" s="368"/>
      <c r="HEU199" s="368"/>
      <c r="HEV199" s="368"/>
      <c r="HEW199" s="368"/>
      <c r="HEX199" s="368"/>
      <c r="HEY199" s="368"/>
      <c r="HEZ199" s="368"/>
      <c r="HFA199" s="368"/>
      <c r="HFB199" s="368"/>
      <c r="HFC199" s="368"/>
      <c r="HFD199" s="368"/>
      <c r="HFE199" s="368"/>
      <c r="HFF199" s="368"/>
      <c r="HFG199" s="368"/>
      <c r="HFH199" s="368"/>
      <c r="HFI199" s="368"/>
      <c r="HFJ199" s="368"/>
      <c r="HFK199" s="368"/>
      <c r="HFL199" s="368"/>
      <c r="HFM199" s="368"/>
      <c r="HFN199" s="368"/>
      <c r="HFO199" s="368"/>
      <c r="HFP199" s="368"/>
      <c r="HFQ199" s="368"/>
      <c r="HFR199" s="368"/>
      <c r="HFS199" s="368"/>
      <c r="HFT199" s="368"/>
      <c r="HFU199" s="368"/>
      <c r="HFV199" s="368"/>
      <c r="HFW199" s="368"/>
      <c r="HFX199" s="368"/>
      <c r="HFY199" s="368"/>
      <c r="HFZ199" s="368"/>
      <c r="HGA199" s="368"/>
      <c r="HGB199" s="368"/>
      <c r="HGC199" s="368"/>
      <c r="HGD199" s="368"/>
      <c r="HGE199" s="368"/>
      <c r="HGF199" s="368"/>
      <c r="HGG199" s="368"/>
      <c r="HGH199" s="368"/>
      <c r="HGI199" s="368"/>
      <c r="HGJ199" s="368"/>
      <c r="HGK199" s="368"/>
      <c r="HGL199" s="368"/>
      <c r="HGM199" s="368"/>
      <c r="HGN199" s="368"/>
      <c r="HGO199" s="368"/>
      <c r="HGP199" s="368"/>
      <c r="HGQ199" s="368"/>
      <c r="HGR199" s="368"/>
      <c r="HGS199" s="368"/>
      <c r="HGT199" s="368"/>
      <c r="HGU199" s="368"/>
      <c r="HGV199" s="368"/>
      <c r="HGW199" s="368"/>
      <c r="HGX199" s="368"/>
      <c r="HGY199" s="368"/>
      <c r="HGZ199" s="368"/>
      <c r="HHA199" s="368"/>
      <c r="HHB199" s="368"/>
      <c r="HHC199" s="368"/>
      <c r="HHD199" s="368"/>
      <c r="HHE199" s="368"/>
      <c r="HHF199" s="368"/>
      <c r="HHG199" s="368"/>
      <c r="HHH199" s="368"/>
      <c r="HHI199" s="368"/>
      <c r="HHJ199" s="368"/>
      <c r="HHK199" s="368"/>
      <c r="HHL199" s="368"/>
      <c r="HHM199" s="368"/>
      <c r="HHN199" s="368"/>
      <c r="HHO199" s="368"/>
      <c r="HHP199" s="368"/>
      <c r="HHQ199" s="368"/>
      <c r="HHR199" s="368"/>
      <c r="HHS199" s="368"/>
      <c r="HHT199" s="368"/>
      <c r="HHU199" s="368"/>
      <c r="HHV199" s="368"/>
      <c r="HHW199" s="368"/>
      <c r="HHX199" s="368"/>
      <c r="HHY199" s="368"/>
      <c r="HHZ199" s="368"/>
      <c r="HIA199" s="368"/>
      <c r="HIB199" s="368"/>
      <c r="HIC199" s="368"/>
      <c r="HID199" s="368"/>
      <c r="HIE199" s="368"/>
      <c r="HIF199" s="368"/>
      <c r="HIG199" s="368"/>
      <c r="HIH199" s="368"/>
      <c r="HII199" s="368"/>
      <c r="HIJ199" s="368"/>
      <c r="HIK199" s="368"/>
      <c r="HIL199" s="368"/>
      <c r="HIM199" s="368"/>
      <c r="HIN199" s="368"/>
      <c r="HIO199" s="368"/>
      <c r="HIP199" s="368"/>
      <c r="HIQ199" s="368"/>
      <c r="HIR199" s="368"/>
      <c r="HIS199" s="368"/>
      <c r="HIT199" s="368"/>
      <c r="HIU199" s="368"/>
      <c r="HIV199" s="368"/>
      <c r="HIW199" s="368"/>
      <c r="HIX199" s="368"/>
      <c r="HIY199" s="368"/>
      <c r="HIZ199" s="368"/>
      <c r="HJA199" s="368"/>
      <c r="HJB199" s="368"/>
      <c r="HJC199" s="368"/>
      <c r="HJD199" s="368"/>
      <c r="HJE199" s="368"/>
      <c r="HJF199" s="368"/>
      <c r="HJG199" s="368"/>
      <c r="HJH199" s="368"/>
      <c r="HJI199" s="368"/>
      <c r="HJJ199" s="368"/>
      <c r="HJK199" s="368"/>
      <c r="HJL199" s="368"/>
      <c r="HJM199" s="368"/>
      <c r="HJN199" s="368"/>
      <c r="HJO199" s="368"/>
      <c r="HJP199" s="368"/>
      <c r="HJQ199" s="368"/>
      <c r="HJR199" s="368"/>
      <c r="HJS199" s="368"/>
      <c r="HJT199" s="368"/>
      <c r="HJU199" s="368"/>
      <c r="HJV199" s="368"/>
      <c r="HJW199" s="368"/>
      <c r="HJX199" s="368"/>
      <c r="HJY199" s="368"/>
      <c r="HJZ199" s="368"/>
      <c r="HKA199" s="368"/>
      <c r="HKB199" s="368"/>
      <c r="HKC199" s="368"/>
      <c r="HKD199" s="368"/>
      <c r="HKE199" s="368"/>
      <c r="HKF199" s="368"/>
      <c r="HKG199" s="368"/>
      <c r="HKH199" s="368"/>
      <c r="HKI199" s="368"/>
      <c r="HKJ199" s="368"/>
      <c r="HKK199" s="368"/>
      <c r="HKL199" s="368"/>
      <c r="HKM199" s="368"/>
      <c r="HKN199" s="368"/>
      <c r="HKO199" s="368"/>
      <c r="HKP199" s="368"/>
      <c r="HKQ199" s="368"/>
      <c r="HKR199" s="368"/>
      <c r="HKS199" s="368"/>
      <c r="HKT199" s="368"/>
      <c r="HKU199" s="368"/>
      <c r="HKV199" s="368"/>
      <c r="HKW199" s="368"/>
      <c r="HKX199" s="368"/>
      <c r="HKY199" s="368"/>
      <c r="HKZ199" s="368"/>
      <c r="HLA199" s="368"/>
      <c r="HLB199" s="368"/>
      <c r="HLC199" s="368"/>
      <c r="HLD199" s="368"/>
      <c r="HLE199" s="368"/>
      <c r="HLF199" s="368"/>
      <c r="HLG199" s="368"/>
      <c r="HLH199" s="368"/>
      <c r="HLI199" s="368"/>
      <c r="HLJ199" s="368"/>
      <c r="HLK199" s="368"/>
      <c r="HLL199" s="368"/>
      <c r="HLM199" s="368"/>
      <c r="HLN199" s="368"/>
      <c r="HLO199" s="368"/>
      <c r="HLP199" s="368"/>
      <c r="HLQ199" s="368"/>
      <c r="HLR199" s="368"/>
      <c r="HLS199" s="368"/>
      <c r="HLT199" s="368"/>
      <c r="HLU199" s="368"/>
      <c r="HLV199" s="368"/>
      <c r="HLW199" s="368"/>
      <c r="HLX199" s="368"/>
      <c r="HLY199" s="368"/>
      <c r="HLZ199" s="368"/>
      <c r="HMA199" s="368"/>
      <c r="HMB199" s="368"/>
      <c r="HMC199" s="368"/>
      <c r="HMD199" s="368"/>
      <c r="HME199" s="368"/>
      <c r="HMF199" s="368"/>
      <c r="HMG199" s="368"/>
      <c r="HMH199" s="368"/>
      <c r="HMI199" s="368"/>
      <c r="HMJ199" s="368"/>
      <c r="HMK199" s="368"/>
      <c r="HML199" s="368"/>
      <c r="HMM199" s="368"/>
      <c r="HMN199" s="368"/>
      <c r="HMO199" s="368"/>
      <c r="HMP199" s="368"/>
      <c r="HMQ199" s="368"/>
      <c r="HMR199" s="368"/>
      <c r="HMS199" s="368"/>
      <c r="HMT199" s="368"/>
      <c r="HMU199" s="368"/>
      <c r="HMV199" s="368"/>
      <c r="HMW199" s="368"/>
      <c r="HMX199" s="368"/>
      <c r="HMY199" s="368"/>
      <c r="HMZ199" s="368"/>
      <c r="HNA199" s="368"/>
      <c r="HNB199" s="368"/>
      <c r="HNC199" s="368"/>
      <c r="HND199" s="368"/>
      <c r="HNE199" s="368"/>
      <c r="HNF199" s="368"/>
      <c r="HNG199" s="368"/>
      <c r="HNH199" s="368"/>
      <c r="HNI199" s="368"/>
      <c r="HNJ199" s="368"/>
      <c r="HNK199" s="368"/>
      <c r="HNL199" s="368"/>
      <c r="HNM199" s="368"/>
      <c r="HNN199" s="368"/>
      <c r="HNO199" s="368"/>
      <c r="HNP199" s="368"/>
      <c r="HNQ199" s="368"/>
      <c r="HNR199" s="368"/>
      <c r="HNS199" s="368"/>
      <c r="HNT199" s="368"/>
      <c r="HNU199" s="368"/>
      <c r="HNV199" s="368"/>
      <c r="HNW199" s="368"/>
      <c r="HNX199" s="368"/>
      <c r="HNY199" s="368"/>
      <c r="HNZ199" s="368"/>
      <c r="HOA199" s="368"/>
      <c r="HOB199" s="368"/>
      <c r="HOC199" s="368"/>
      <c r="HOD199" s="368"/>
      <c r="HOE199" s="368"/>
      <c r="HOF199" s="368"/>
      <c r="HOG199" s="368"/>
      <c r="HOH199" s="368"/>
      <c r="HOI199" s="368"/>
      <c r="HOJ199" s="368"/>
      <c r="HOK199" s="368"/>
      <c r="HOL199" s="368"/>
      <c r="HOM199" s="368"/>
      <c r="HON199" s="368"/>
      <c r="HOO199" s="368"/>
      <c r="HOP199" s="368"/>
      <c r="HOQ199" s="368"/>
      <c r="HOR199" s="368"/>
      <c r="HOS199" s="368"/>
      <c r="HOT199" s="368"/>
      <c r="HOU199" s="368"/>
      <c r="HOV199" s="368"/>
      <c r="HOW199" s="368"/>
      <c r="HOX199" s="368"/>
      <c r="HOY199" s="368"/>
      <c r="HOZ199" s="368"/>
      <c r="HPA199" s="368"/>
      <c r="HPB199" s="368"/>
      <c r="HPC199" s="368"/>
      <c r="HPD199" s="368"/>
      <c r="HPE199" s="368"/>
      <c r="HPF199" s="368"/>
      <c r="HPG199" s="368"/>
      <c r="HPH199" s="368"/>
      <c r="HPI199" s="368"/>
      <c r="HPJ199" s="368"/>
      <c r="HPK199" s="368"/>
      <c r="HPL199" s="368"/>
      <c r="HPM199" s="368"/>
      <c r="HPN199" s="368"/>
      <c r="HPO199" s="368"/>
      <c r="HPP199" s="368"/>
      <c r="HPQ199" s="368"/>
      <c r="HPR199" s="368"/>
      <c r="HPS199" s="368"/>
      <c r="HPT199" s="368"/>
      <c r="HPU199" s="368"/>
      <c r="HPV199" s="368"/>
      <c r="HPW199" s="368"/>
      <c r="HPX199" s="368"/>
      <c r="HPY199" s="368"/>
      <c r="HPZ199" s="368"/>
      <c r="HQA199" s="368"/>
      <c r="HQB199" s="368"/>
      <c r="HQC199" s="368"/>
      <c r="HQD199" s="368"/>
      <c r="HQE199" s="368"/>
      <c r="HQF199" s="368"/>
      <c r="HQG199" s="368"/>
      <c r="HQH199" s="368"/>
      <c r="HQI199" s="368"/>
      <c r="HQJ199" s="368"/>
      <c r="HQK199" s="368"/>
      <c r="HQL199" s="368"/>
      <c r="HQM199" s="368"/>
      <c r="HQN199" s="368"/>
      <c r="HQO199" s="368"/>
      <c r="HQP199" s="368"/>
      <c r="HQQ199" s="368"/>
      <c r="HQR199" s="368"/>
      <c r="HQS199" s="368"/>
      <c r="HQT199" s="368"/>
      <c r="HQU199" s="368"/>
      <c r="HQV199" s="368"/>
      <c r="HQW199" s="368"/>
      <c r="HQX199" s="368"/>
      <c r="HQY199" s="368"/>
      <c r="HQZ199" s="368"/>
      <c r="HRA199" s="368"/>
      <c r="HRB199" s="368"/>
      <c r="HRC199" s="368"/>
      <c r="HRD199" s="368"/>
      <c r="HRE199" s="368"/>
      <c r="HRF199" s="368"/>
      <c r="HRG199" s="368"/>
      <c r="HRH199" s="368"/>
      <c r="HRI199" s="368"/>
      <c r="HRJ199" s="368"/>
      <c r="HRK199" s="368"/>
      <c r="HRL199" s="368"/>
      <c r="HRM199" s="368"/>
      <c r="HRN199" s="368"/>
      <c r="HRO199" s="368"/>
      <c r="HRP199" s="368"/>
      <c r="HRQ199" s="368"/>
      <c r="HRR199" s="368"/>
      <c r="HRS199" s="368"/>
      <c r="HRT199" s="368"/>
      <c r="HRU199" s="368"/>
      <c r="HRV199" s="368"/>
      <c r="HRW199" s="368"/>
      <c r="HRX199" s="368"/>
      <c r="HRY199" s="368"/>
      <c r="HRZ199" s="368"/>
      <c r="HSA199" s="368"/>
      <c r="HSB199" s="368"/>
      <c r="HSC199" s="368"/>
      <c r="HSD199" s="368"/>
      <c r="HSE199" s="368"/>
      <c r="HSF199" s="368"/>
      <c r="HSG199" s="368"/>
      <c r="HSH199" s="368"/>
      <c r="HSI199" s="368"/>
      <c r="HSJ199" s="368"/>
      <c r="HSK199" s="368"/>
      <c r="HSL199" s="368"/>
      <c r="HSM199" s="368"/>
      <c r="HSN199" s="368"/>
      <c r="HSO199" s="368"/>
      <c r="HSP199" s="368"/>
      <c r="HSQ199" s="368"/>
      <c r="HSR199" s="368"/>
      <c r="HSS199" s="368"/>
      <c r="HST199" s="368"/>
      <c r="HSU199" s="368"/>
      <c r="HSV199" s="368"/>
      <c r="HSW199" s="368"/>
      <c r="HSX199" s="368"/>
      <c r="HSY199" s="368"/>
      <c r="HSZ199" s="368"/>
      <c r="HTA199" s="368"/>
      <c r="HTB199" s="368"/>
      <c r="HTC199" s="368"/>
      <c r="HTD199" s="368"/>
      <c r="HTE199" s="368"/>
      <c r="HTF199" s="368"/>
      <c r="HTG199" s="368"/>
      <c r="HTH199" s="368"/>
      <c r="HTI199" s="368"/>
      <c r="HTJ199" s="368"/>
      <c r="HTK199" s="368"/>
      <c r="HTL199" s="368"/>
      <c r="HTM199" s="368"/>
      <c r="HTN199" s="368"/>
      <c r="HTO199" s="368"/>
      <c r="HTP199" s="368"/>
      <c r="HTQ199" s="368"/>
      <c r="HTR199" s="368"/>
      <c r="HTS199" s="368"/>
      <c r="HTT199" s="368"/>
      <c r="HTU199" s="368"/>
      <c r="HTV199" s="368"/>
      <c r="HTW199" s="368"/>
      <c r="HTX199" s="368"/>
      <c r="HTY199" s="368"/>
      <c r="HTZ199" s="368"/>
      <c r="HUA199" s="368"/>
      <c r="HUB199" s="368"/>
      <c r="HUC199" s="368"/>
      <c r="HUD199" s="368"/>
      <c r="HUE199" s="368"/>
      <c r="HUF199" s="368"/>
      <c r="HUG199" s="368"/>
      <c r="HUH199" s="368"/>
      <c r="HUI199" s="368"/>
      <c r="HUJ199" s="368"/>
      <c r="HUK199" s="368"/>
      <c r="HUL199" s="368"/>
      <c r="HUM199" s="368"/>
      <c r="HUN199" s="368"/>
      <c r="HUO199" s="368"/>
      <c r="HUP199" s="368"/>
      <c r="HUQ199" s="368"/>
      <c r="HUR199" s="368"/>
      <c r="HUS199" s="368"/>
      <c r="HUT199" s="368"/>
      <c r="HUU199" s="368"/>
      <c r="HUV199" s="368"/>
      <c r="HUW199" s="368"/>
      <c r="HUX199" s="368"/>
      <c r="HUY199" s="368"/>
      <c r="HUZ199" s="368"/>
      <c r="HVA199" s="368"/>
      <c r="HVB199" s="368"/>
      <c r="HVC199" s="368"/>
      <c r="HVD199" s="368"/>
      <c r="HVE199" s="368"/>
      <c r="HVF199" s="368"/>
      <c r="HVG199" s="368"/>
      <c r="HVH199" s="368"/>
      <c r="HVI199" s="368"/>
      <c r="HVJ199" s="368"/>
      <c r="HVK199" s="368"/>
      <c r="HVL199" s="368"/>
      <c r="HVM199" s="368"/>
      <c r="HVN199" s="368"/>
      <c r="HVO199" s="368"/>
      <c r="HVP199" s="368"/>
      <c r="HVQ199" s="368"/>
      <c r="HVR199" s="368"/>
      <c r="HVS199" s="368"/>
      <c r="HVT199" s="368"/>
      <c r="HVU199" s="368"/>
      <c r="HVV199" s="368"/>
      <c r="HVW199" s="368"/>
      <c r="HVX199" s="368"/>
      <c r="HVY199" s="368"/>
      <c r="HVZ199" s="368"/>
      <c r="HWA199" s="368"/>
      <c r="HWB199" s="368"/>
      <c r="HWC199" s="368"/>
      <c r="HWD199" s="368"/>
      <c r="HWE199" s="368"/>
      <c r="HWF199" s="368"/>
      <c r="HWG199" s="368"/>
      <c r="HWH199" s="368"/>
      <c r="HWI199" s="368"/>
      <c r="HWJ199" s="368"/>
      <c r="HWK199" s="368"/>
      <c r="HWL199" s="368"/>
      <c r="HWM199" s="368"/>
      <c r="HWN199" s="368"/>
      <c r="HWO199" s="368"/>
      <c r="HWP199" s="368"/>
      <c r="HWQ199" s="368"/>
      <c r="HWR199" s="368"/>
      <c r="HWS199" s="368"/>
      <c r="HWT199" s="368"/>
      <c r="HWU199" s="368"/>
      <c r="HWV199" s="368"/>
      <c r="HWW199" s="368"/>
      <c r="HWX199" s="368"/>
      <c r="HWY199" s="368"/>
      <c r="HWZ199" s="368"/>
      <c r="HXA199" s="368"/>
      <c r="HXB199" s="368"/>
      <c r="HXC199" s="368"/>
      <c r="HXD199" s="368"/>
      <c r="HXE199" s="368"/>
      <c r="HXF199" s="368"/>
      <c r="HXG199" s="368"/>
      <c r="HXH199" s="368"/>
      <c r="HXI199" s="368"/>
      <c r="HXJ199" s="368"/>
      <c r="HXK199" s="368"/>
      <c r="HXL199" s="368"/>
      <c r="HXM199" s="368"/>
      <c r="HXN199" s="368"/>
      <c r="HXO199" s="368"/>
      <c r="HXP199" s="368"/>
      <c r="HXQ199" s="368"/>
      <c r="HXR199" s="368"/>
      <c r="HXS199" s="368"/>
      <c r="HXT199" s="368"/>
      <c r="HXU199" s="368"/>
      <c r="HXV199" s="368"/>
      <c r="HXW199" s="368"/>
      <c r="HXX199" s="368"/>
      <c r="HXY199" s="368"/>
      <c r="HXZ199" s="368"/>
      <c r="HYA199" s="368"/>
      <c r="HYB199" s="368"/>
      <c r="HYC199" s="368"/>
      <c r="HYD199" s="368"/>
      <c r="HYE199" s="368"/>
      <c r="HYF199" s="368"/>
      <c r="HYG199" s="368"/>
      <c r="HYH199" s="368"/>
      <c r="HYI199" s="368"/>
      <c r="HYJ199" s="368"/>
      <c r="HYK199" s="368"/>
      <c r="HYL199" s="368"/>
      <c r="HYM199" s="368"/>
      <c r="HYN199" s="368"/>
      <c r="HYO199" s="368"/>
      <c r="HYP199" s="368"/>
      <c r="HYQ199" s="368"/>
      <c r="HYR199" s="368"/>
      <c r="HYS199" s="368"/>
      <c r="HYT199" s="368"/>
      <c r="HYU199" s="368"/>
      <c r="HYV199" s="368"/>
      <c r="HYW199" s="368"/>
      <c r="HYX199" s="368"/>
      <c r="HYY199" s="368"/>
      <c r="HYZ199" s="368"/>
      <c r="HZA199" s="368"/>
      <c r="HZB199" s="368"/>
      <c r="HZC199" s="368"/>
      <c r="HZD199" s="368"/>
      <c r="HZE199" s="368"/>
      <c r="HZF199" s="368"/>
      <c r="HZG199" s="368"/>
      <c r="HZH199" s="368"/>
      <c r="HZI199" s="368"/>
      <c r="HZJ199" s="368"/>
      <c r="HZK199" s="368"/>
      <c r="HZL199" s="368"/>
      <c r="HZM199" s="368"/>
      <c r="HZN199" s="368"/>
      <c r="HZO199" s="368"/>
      <c r="HZP199" s="368"/>
      <c r="HZQ199" s="368"/>
      <c r="HZR199" s="368"/>
      <c r="HZS199" s="368"/>
      <c r="HZT199" s="368"/>
      <c r="HZU199" s="368"/>
      <c r="HZV199" s="368"/>
      <c r="HZW199" s="368"/>
      <c r="HZX199" s="368"/>
      <c r="HZY199" s="368"/>
      <c r="HZZ199" s="368"/>
      <c r="IAA199" s="368"/>
      <c r="IAB199" s="368"/>
      <c r="IAC199" s="368"/>
      <c r="IAD199" s="368"/>
      <c r="IAE199" s="368"/>
      <c r="IAF199" s="368"/>
      <c r="IAG199" s="368"/>
      <c r="IAH199" s="368"/>
      <c r="IAI199" s="368"/>
      <c r="IAJ199" s="368"/>
      <c r="IAK199" s="368"/>
      <c r="IAL199" s="368"/>
      <c r="IAM199" s="368"/>
      <c r="IAN199" s="368"/>
      <c r="IAO199" s="368"/>
      <c r="IAP199" s="368"/>
      <c r="IAQ199" s="368"/>
      <c r="IAR199" s="368"/>
      <c r="IAS199" s="368"/>
      <c r="IAT199" s="368"/>
      <c r="IAU199" s="368"/>
      <c r="IAV199" s="368"/>
      <c r="IAW199" s="368"/>
      <c r="IAX199" s="368"/>
      <c r="IAY199" s="368"/>
      <c r="IAZ199" s="368"/>
      <c r="IBA199" s="368"/>
      <c r="IBB199" s="368"/>
      <c r="IBC199" s="368"/>
      <c r="IBD199" s="368"/>
      <c r="IBE199" s="368"/>
      <c r="IBF199" s="368"/>
      <c r="IBG199" s="368"/>
      <c r="IBH199" s="368"/>
      <c r="IBI199" s="368"/>
      <c r="IBJ199" s="368"/>
      <c r="IBK199" s="368"/>
      <c r="IBL199" s="368"/>
      <c r="IBM199" s="368"/>
      <c r="IBN199" s="368"/>
      <c r="IBO199" s="368"/>
      <c r="IBP199" s="368"/>
      <c r="IBQ199" s="368"/>
      <c r="IBR199" s="368"/>
      <c r="IBS199" s="368"/>
      <c r="IBT199" s="368"/>
      <c r="IBU199" s="368"/>
      <c r="IBV199" s="368"/>
      <c r="IBW199" s="368"/>
      <c r="IBX199" s="368"/>
      <c r="IBY199" s="368"/>
      <c r="IBZ199" s="368"/>
      <c r="ICA199" s="368"/>
      <c r="ICB199" s="368"/>
      <c r="ICC199" s="368"/>
      <c r="ICD199" s="368"/>
      <c r="ICE199" s="368"/>
      <c r="ICF199" s="368"/>
      <c r="ICG199" s="368"/>
      <c r="ICH199" s="368"/>
      <c r="ICI199" s="368"/>
      <c r="ICJ199" s="368"/>
      <c r="ICK199" s="368"/>
      <c r="ICL199" s="368"/>
      <c r="ICM199" s="368"/>
      <c r="ICN199" s="368"/>
      <c r="ICO199" s="368"/>
      <c r="ICP199" s="368"/>
      <c r="ICQ199" s="368"/>
      <c r="ICR199" s="368"/>
      <c r="ICS199" s="368"/>
      <c r="ICT199" s="368"/>
      <c r="ICU199" s="368"/>
      <c r="ICV199" s="368"/>
      <c r="ICW199" s="368"/>
      <c r="ICX199" s="368"/>
      <c r="ICY199" s="368"/>
      <c r="ICZ199" s="368"/>
      <c r="IDA199" s="368"/>
      <c r="IDB199" s="368"/>
      <c r="IDC199" s="368"/>
      <c r="IDD199" s="368"/>
      <c r="IDE199" s="368"/>
      <c r="IDF199" s="368"/>
      <c r="IDG199" s="368"/>
      <c r="IDH199" s="368"/>
      <c r="IDI199" s="368"/>
      <c r="IDJ199" s="368"/>
      <c r="IDK199" s="368"/>
      <c r="IDL199" s="368"/>
      <c r="IDM199" s="368"/>
      <c r="IDN199" s="368"/>
      <c r="IDO199" s="368"/>
      <c r="IDP199" s="368"/>
      <c r="IDQ199" s="368"/>
      <c r="IDR199" s="368"/>
      <c r="IDS199" s="368"/>
      <c r="IDT199" s="368"/>
      <c r="IDU199" s="368"/>
      <c r="IDV199" s="368"/>
      <c r="IDW199" s="368"/>
      <c r="IDX199" s="368"/>
      <c r="IDY199" s="368"/>
      <c r="IDZ199" s="368"/>
      <c r="IEA199" s="368"/>
      <c r="IEB199" s="368"/>
      <c r="IEC199" s="368"/>
      <c r="IED199" s="368"/>
      <c r="IEE199" s="368"/>
      <c r="IEF199" s="368"/>
      <c r="IEG199" s="368"/>
      <c r="IEH199" s="368"/>
      <c r="IEI199" s="368"/>
      <c r="IEJ199" s="368"/>
      <c r="IEK199" s="368"/>
      <c r="IEL199" s="368"/>
      <c r="IEM199" s="368"/>
      <c r="IEN199" s="368"/>
      <c r="IEO199" s="368"/>
      <c r="IEP199" s="368"/>
      <c r="IEQ199" s="368"/>
      <c r="IER199" s="368"/>
      <c r="IES199" s="368"/>
      <c r="IET199" s="368"/>
      <c r="IEU199" s="368"/>
      <c r="IEV199" s="368"/>
      <c r="IEW199" s="368"/>
      <c r="IEX199" s="368"/>
      <c r="IEY199" s="368"/>
      <c r="IEZ199" s="368"/>
      <c r="IFA199" s="368"/>
      <c r="IFB199" s="368"/>
      <c r="IFC199" s="368"/>
      <c r="IFD199" s="368"/>
      <c r="IFE199" s="368"/>
      <c r="IFF199" s="368"/>
      <c r="IFG199" s="368"/>
      <c r="IFH199" s="368"/>
      <c r="IFI199" s="368"/>
      <c r="IFJ199" s="368"/>
      <c r="IFK199" s="368"/>
      <c r="IFL199" s="368"/>
      <c r="IFM199" s="368"/>
      <c r="IFN199" s="368"/>
      <c r="IFO199" s="368"/>
      <c r="IFP199" s="368"/>
      <c r="IFQ199" s="368"/>
      <c r="IFR199" s="368"/>
      <c r="IFS199" s="368"/>
      <c r="IFT199" s="368"/>
      <c r="IFU199" s="368"/>
      <c r="IFV199" s="368"/>
      <c r="IFW199" s="368"/>
      <c r="IFX199" s="368"/>
      <c r="IFY199" s="368"/>
      <c r="IFZ199" s="368"/>
      <c r="IGA199" s="368"/>
      <c r="IGB199" s="368"/>
      <c r="IGC199" s="368"/>
      <c r="IGD199" s="368"/>
      <c r="IGE199" s="368"/>
      <c r="IGF199" s="368"/>
      <c r="IGG199" s="368"/>
      <c r="IGH199" s="368"/>
      <c r="IGI199" s="368"/>
      <c r="IGJ199" s="368"/>
      <c r="IGK199" s="368"/>
      <c r="IGL199" s="368"/>
      <c r="IGM199" s="368"/>
      <c r="IGN199" s="368"/>
      <c r="IGO199" s="368"/>
      <c r="IGP199" s="368"/>
      <c r="IGQ199" s="368"/>
      <c r="IGR199" s="368"/>
      <c r="IGS199" s="368"/>
      <c r="IGT199" s="368"/>
      <c r="IGU199" s="368"/>
      <c r="IGV199" s="368"/>
      <c r="IGW199" s="368"/>
      <c r="IGX199" s="368"/>
      <c r="IGY199" s="368"/>
      <c r="IGZ199" s="368"/>
      <c r="IHA199" s="368"/>
      <c r="IHB199" s="368"/>
      <c r="IHC199" s="368"/>
      <c r="IHD199" s="368"/>
      <c r="IHE199" s="368"/>
      <c r="IHF199" s="368"/>
      <c r="IHG199" s="368"/>
      <c r="IHH199" s="368"/>
      <c r="IHI199" s="368"/>
      <c r="IHJ199" s="368"/>
      <c r="IHK199" s="368"/>
      <c r="IHL199" s="368"/>
      <c r="IHM199" s="368"/>
      <c r="IHN199" s="368"/>
      <c r="IHO199" s="368"/>
      <c r="IHP199" s="368"/>
      <c r="IHQ199" s="368"/>
      <c r="IHR199" s="368"/>
      <c r="IHS199" s="368"/>
      <c r="IHT199" s="368"/>
      <c r="IHU199" s="368"/>
      <c r="IHV199" s="368"/>
      <c r="IHW199" s="368"/>
      <c r="IHX199" s="368"/>
      <c r="IHY199" s="368"/>
      <c r="IHZ199" s="368"/>
      <c r="IIA199" s="368"/>
      <c r="IIB199" s="368"/>
      <c r="IIC199" s="368"/>
      <c r="IID199" s="368"/>
      <c r="IIE199" s="368"/>
      <c r="IIF199" s="368"/>
      <c r="IIG199" s="368"/>
      <c r="IIH199" s="368"/>
      <c r="III199" s="368"/>
      <c r="IIJ199" s="368"/>
      <c r="IIK199" s="368"/>
      <c r="IIL199" s="368"/>
      <c r="IIM199" s="368"/>
      <c r="IIN199" s="368"/>
      <c r="IIO199" s="368"/>
      <c r="IIP199" s="368"/>
      <c r="IIQ199" s="368"/>
      <c r="IIR199" s="368"/>
      <c r="IIS199" s="368"/>
      <c r="IIT199" s="368"/>
      <c r="IIU199" s="368"/>
      <c r="IIV199" s="368"/>
      <c r="IIW199" s="368"/>
      <c r="IIX199" s="368"/>
      <c r="IIY199" s="368"/>
      <c r="IIZ199" s="368"/>
      <c r="IJA199" s="368"/>
      <c r="IJB199" s="368"/>
      <c r="IJC199" s="368"/>
      <c r="IJD199" s="368"/>
      <c r="IJE199" s="368"/>
      <c r="IJF199" s="368"/>
      <c r="IJG199" s="368"/>
      <c r="IJH199" s="368"/>
      <c r="IJI199" s="368"/>
      <c r="IJJ199" s="368"/>
      <c r="IJK199" s="368"/>
      <c r="IJL199" s="368"/>
      <c r="IJM199" s="368"/>
      <c r="IJN199" s="368"/>
      <c r="IJO199" s="368"/>
      <c r="IJP199" s="368"/>
      <c r="IJQ199" s="368"/>
      <c r="IJR199" s="368"/>
      <c r="IJS199" s="368"/>
      <c r="IJT199" s="368"/>
      <c r="IJU199" s="368"/>
      <c r="IJV199" s="368"/>
      <c r="IJW199" s="368"/>
      <c r="IJX199" s="368"/>
      <c r="IJY199" s="368"/>
      <c r="IJZ199" s="368"/>
      <c r="IKA199" s="368"/>
      <c r="IKB199" s="368"/>
      <c r="IKC199" s="368"/>
      <c r="IKD199" s="368"/>
      <c r="IKE199" s="368"/>
      <c r="IKF199" s="368"/>
      <c r="IKG199" s="368"/>
      <c r="IKH199" s="368"/>
      <c r="IKI199" s="368"/>
      <c r="IKJ199" s="368"/>
      <c r="IKK199" s="368"/>
      <c r="IKL199" s="368"/>
      <c r="IKM199" s="368"/>
      <c r="IKN199" s="368"/>
      <c r="IKO199" s="368"/>
      <c r="IKP199" s="368"/>
      <c r="IKQ199" s="368"/>
      <c r="IKR199" s="368"/>
      <c r="IKS199" s="368"/>
      <c r="IKT199" s="368"/>
      <c r="IKU199" s="368"/>
      <c r="IKV199" s="368"/>
      <c r="IKW199" s="368"/>
      <c r="IKX199" s="368"/>
      <c r="IKY199" s="368"/>
      <c r="IKZ199" s="368"/>
      <c r="ILA199" s="368"/>
      <c r="ILB199" s="368"/>
      <c r="ILC199" s="368"/>
      <c r="ILD199" s="368"/>
      <c r="ILE199" s="368"/>
      <c r="ILF199" s="368"/>
      <c r="ILG199" s="368"/>
      <c r="ILH199" s="368"/>
      <c r="ILI199" s="368"/>
      <c r="ILJ199" s="368"/>
      <c r="ILK199" s="368"/>
      <c r="ILL199" s="368"/>
      <c r="ILM199" s="368"/>
      <c r="ILN199" s="368"/>
      <c r="ILO199" s="368"/>
      <c r="ILP199" s="368"/>
      <c r="ILQ199" s="368"/>
      <c r="ILR199" s="368"/>
      <c r="ILS199" s="368"/>
      <c r="ILT199" s="368"/>
      <c r="ILU199" s="368"/>
      <c r="ILV199" s="368"/>
      <c r="ILW199" s="368"/>
      <c r="ILX199" s="368"/>
      <c r="ILY199" s="368"/>
      <c r="ILZ199" s="368"/>
      <c r="IMA199" s="368"/>
      <c r="IMB199" s="368"/>
      <c r="IMC199" s="368"/>
      <c r="IMD199" s="368"/>
      <c r="IME199" s="368"/>
      <c r="IMF199" s="368"/>
      <c r="IMG199" s="368"/>
      <c r="IMH199" s="368"/>
      <c r="IMI199" s="368"/>
      <c r="IMJ199" s="368"/>
      <c r="IMK199" s="368"/>
      <c r="IML199" s="368"/>
      <c r="IMM199" s="368"/>
      <c r="IMN199" s="368"/>
      <c r="IMO199" s="368"/>
      <c r="IMP199" s="368"/>
      <c r="IMQ199" s="368"/>
      <c r="IMR199" s="368"/>
      <c r="IMS199" s="368"/>
      <c r="IMT199" s="368"/>
      <c r="IMU199" s="368"/>
      <c r="IMV199" s="368"/>
      <c r="IMW199" s="368"/>
      <c r="IMX199" s="368"/>
      <c r="IMY199" s="368"/>
      <c r="IMZ199" s="368"/>
      <c r="INA199" s="368"/>
      <c r="INB199" s="368"/>
      <c r="INC199" s="368"/>
      <c r="IND199" s="368"/>
      <c r="INE199" s="368"/>
      <c r="INF199" s="368"/>
      <c r="ING199" s="368"/>
      <c r="INH199" s="368"/>
      <c r="INI199" s="368"/>
      <c r="INJ199" s="368"/>
      <c r="INK199" s="368"/>
      <c r="INL199" s="368"/>
      <c r="INM199" s="368"/>
      <c r="INN199" s="368"/>
      <c r="INO199" s="368"/>
      <c r="INP199" s="368"/>
      <c r="INQ199" s="368"/>
      <c r="INR199" s="368"/>
      <c r="INS199" s="368"/>
      <c r="INT199" s="368"/>
      <c r="INU199" s="368"/>
      <c r="INV199" s="368"/>
      <c r="INW199" s="368"/>
      <c r="INX199" s="368"/>
      <c r="INY199" s="368"/>
      <c r="INZ199" s="368"/>
      <c r="IOA199" s="368"/>
      <c r="IOB199" s="368"/>
      <c r="IOC199" s="368"/>
      <c r="IOD199" s="368"/>
      <c r="IOE199" s="368"/>
      <c r="IOF199" s="368"/>
      <c r="IOG199" s="368"/>
      <c r="IOH199" s="368"/>
      <c r="IOI199" s="368"/>
      <c r="IOJ199" s="368"/>
      <c r="IOK199" s="368"/>
      <c r="IOL199" s="368"/>
      <c r="IOM199" s="368"/>
      <c r="ION199" s="368"/>
      <c r="IOO199" s="368"/>
      <c r="IOP199" s="368"/>
      <c r="IOQ199" s="368"/>
      <c r="IOR199" s="368"/>
      <c r="IOS199" s="368"/>
      <c r="IOT199" s="368"/>
      <c r="IOU199" s="368"/>
      <c r="IOV199" s="368"/>
      <c r="IOW199" s="368"/>
      <c r="IOX199" s="368"/>
      <c r="IOY199" s="368"/>
      <c r="IOZ199" s="368"/>
      <c r="IPA199" s="368"/>
      <c r="IPB199" s="368"/>
      <c r="IPC199" s="368"/>
      <c r="IPD199" s="368"/>
      <c r="IPE199" s="368"/>
      <c r="IPF199" s="368"/>
      <c r="IPG199" s="368"/>
      <c r="IPH199" s="368"/>
      <c r="IPI199" s="368"/>
      <c r="IPJ199" s="368"/>
      <c r="IPK199" s="368"/>
      <c r="IPL199" s="368"/>
      <c r="IPM199" s="368"/>
      <c r="IPN199" s="368"/>
      <c r="IPO199" s="368"/>
      <c r="IPP199" s="368"/>
      <c r="IPQ199" s="368"/>
      <c r="IPR199" s="368"/>
      <c r="IPS199" s="368"/>
      <c r="IPT199" s="368"/>
      <c r="IPU199" s="368"/>
      <c r="IPV199" s="368"/>
      <c r="IPW199" s="368"/>
      <c r="IPX199" s="368"/>
      <c r="IPY199" s="368"/>
      <c r="IPZ199" s="368"/>
      <c r="IQA199" s="368"/>
      <c r="IQB199" s="368"/>
      <c r="IQC199" s="368"/>
      <c r="IQD199" s="368"/>
      <c r="IQE199" s="368"/>
      <c r="IQF199" s="368"/>
      <c r="IQG199" s="368"/>
      <c r="IQH199" s="368"/>
      <c r="IQI199" s="368"/>
      <c r="IQJ199" s="368"/>
      <c r="IQK199" s="368"/>
      <c r="IQL199" s="368"/>
      <c r="IQM199" s="368"/>
      <c r="IQN199" s="368"/>
      <c r="IQO199" s="368"/>
      <c r="IQP199" s="368"/>
      <c r="IQQ199" s="368"/>
      <c r="IQR199" s="368"/>
      <c r="IQS199" s="368"/>
      <c r="IQT199" s="368"/>
      <c r="IQU199" s="368"/>
      <c r="IQV199" s="368"/>
      <c r="IQW199" s="368"/>
      <c r="IQX199" s="368"/>
      <c r="IQY199" s="368"/>
      <c r="IQZ199" s="368"/>
      <c r="IRA199" s="368"/>
      <c r="IRB199" s="368"/>
      <c r="IRC199" s="368"/>
      <c r="IRD199" s="368"/>
      <c r="IRE199" s="368"/>
      <c r="IRF199" s="368"/>
      <c r="IRG199" s="368"/>
      <c r="IRH199" s="368"/>
      <c r="IRI199" s="368"/>
      <c r="IRJ199" s="368"/>
      <c r="IRK199" s="368"/>
      <c r="IRL199" s="368"/>
      <c r="IRM199" s="368"/>
      <c r="IRN199" s="368"/>
      <c r="IRO199" s="368"/>
      <c r="IRP199" s="368"/>
      <c r="IRQ199" s="368"/>
      <c r="IRR199" s="368"/>
      <c r="IRS199" s="368"/>
      <c r="IRT199" s="368"/>
      <c r="IRU199" s="368"/>
      <c r="IRV199" s="368"/>
      <c r="IRW199" s="368"/>
      <c r="IRX199" s="368"/>
      <c r="IRY199" s="368"/>
      <c r="IRZ199" s="368"/>
      <c r="ISA199" s="368"/>
      <c r="ISB199" s="368"/>
      <c r="ISC199" s="368"/>
      <c r="ISD199" s="368"/>
      <c r="ISE199" s="368"/>
      <c r="ISF199" s="368"/>
      <c r="ISG199" s="368"/>
      <c r="ISH199" s="368"/>
      <c r="ISI199" s="368"/>
      <c r="ISJ199" s="368"/>
      <c r="ISK199" s="368"/>
      <c r="ISL199" s="368"/>
      <c r="ISM199" s="368"/>
      <c r="ISN199" s="368"/>
      <c r="ISO199" s="368"/>
      <c r="ISP199" s="368"/>
      <c r="ISQ199" s="368"/>
      <c r="ISR199" s="368"/>
      <c r="ISS199" s="368"/>
      <c r="IST199" s="368"/>
      <c r="ISU199" s="368"/>
      <c r="ISV199" s="368"/>
      <c r="ISW199" s="368"/>
      <c r="ISX199" s="368"/>
      <c r="ISY199" s="368"/>
      <c r="ISZ199" s="368"/>
      <c r="ITA199" s="368"/>
      <c r="ITB199" s="368"/>
      <c r="ITC199" s="368"/>
      <c r="ITD199" s="368"/>
      <c r="ITE199" s="368"/>
      <c r="ITF199" s="368"/>
      <c r="ITG199" s="368"/>
      <c r="ITH199" s="368"/>
      <c r="ITI199" s="368"/>
      <c r="ITJ199" s="368"/>
      <c r="ITK199" s="368"/>
      <c r="ITL199" s="368"/>
      <c r="ITM199" s="368"/>
      <c r="ITN199" s="368"/>
      <c r="ITO199" s="368"/>
      <c r="ITP199" s="368"/>
      <c r="ITQ199" s="368"/>
      <c r="ITR199" s="368"/>
      <c r="ITS199" s="368"/>
      <c r="ITT199" s="368"/>
      <c r="ITU199" s="368"/>
      <c r="ITV199" s="368"/>
      <c r="ITW199" s="368"/>
      <c r="ITX199" s="368"/>
      <c r="ITY199" s="368"/>
      <c r="ITZ199" s="368"/>
      <c r="IUA199" s="368"/>
      <c r="IUB199" s="368"/>
      <c r="IUC199" s="368"/>
      <c r="IUD199" s="368"/>
      <c r="IUE199" s="368"/>
      <c r="IUF199" s="368"/>
      <c r="IUG199" s="368"/>
      <c r="IUH199" s="368"/>
      <c r="IUI199" s="368"/>
      <c r="IUJ199" s="368"/>
      <c r="IUK199" s="368"/>
      <c r="IUL199" s="368"/>
      <c r="IUM199" s="368"/>
      <c r="IUN199" s="368"/>
      <c r="IUO199" s="368"/>
      <c r="IUP199" s="368"/>
      <c r="IUQ199" s="368"/>
      <c r="IUR199" s="368"/>
      <c r="IUS199" s="368"/>
      <c r="IUT199" s="368"/>
      <c r="IUU199" s="368"/>
      <c r="IUV199" s="368"/>
      <c r="IUW199" s="368"/>
      <c r="IUX199" s="368"/>
      <c r="IUY199" s="368"/>
      <c r="IUZ199" s="368"/>
      <c r="IVA199" s="368"/>
      <c r="IVB199" s="368"/>
      <c r="IVC199" s="368"/>
      <c r="IVD199" s="368"/>
      <c r="IVE199" s="368"/>
      <c r="IVF199" s="368"/>
      <c r="IVG199" s="368"/>
      <c r="IVH199" s="368"/>
      <c r="IVI199" s="368"/>
      <c r="IVJ199" s="368"/>
      <c r="IVK199" s="368"/>
      <c r="IVL199" s="368"/>
      <c r="IVM199" s="368"/>
      <c r="IVN199" s="368"/>
      <c r="IVO199" s="368"/>
      <c r="IVP199" s="368"/>
      <c r="IVQ199" s="368"/>
      <c r="IVR199" s="368"/>
      <c r="IVS199" s="368"/>
      <c r="IVT199" s="368"/>
      <c r="IVU199" s="368"/>
      <c r="IVV199" s="368"/>
      <c r="IVW199" s="368"/>
      <c r="IVX199" s="368"/>
      <c r="IVY199" s="368"/>
      <c r="IVZ199" s="368"/>
      <c r="IWA199" s="368"/>
      <c r="IWB199" s="368"/>
      <c r="IWC199" s="368"/>
      <c r="IWD199" s="368"/>
      <c r="IWE199" s="368"/>
      <c r="IWF199" s="368"/>
      <c r="IWG199" s="368"/>
      <c r="IWH199" s="368"/>
      <c r="IWI199" s="368"/>
      <c r="IWJ199" s="368"/>
      <c r="IWK199" s="368"/>
      <c r="IWL199" s="368"/>
      <c r="IWM199" s="368"/>
      <c r="IWN199" s="368"/>
      <c r="IWO199" s="368"/>
      <c r="IWP199" s="368"/>
      <c r="IWQ199" s="368"/>
      <c r="IWR199" s="368"/>
      <c r="IWS199" s="368"/>
      <c r="IWT199" s="368"/>
      <c r="IWU199" s="368"/>
      <c r="IWV199" s="368"/>
      <c r="IWW199" s="368"/>
      <c r="IWX199" s="368"/>
      <c r="IWY199" s="368"/>
      <c r="IWZ199" s="368"/>
      <c r="IXA199" s="368"/>
      <c r="IXB199" s="368"/>
      <c r="IXC199" s="368"/>
      <c r="IXD199" s="368"/>
      <c r="IXE199" s="368"/>
      <c r="IXF199" s="368"/>
      <c r="IXG199" s="368"/>
      <c r="IXH199" s="368"/>
      <c r="IXI199" s="368"/>
      <c r="IXJ199" s="368"/>
      <c r="IXK199" s="368"/>
      <c r="IXL199" s="368"/>
      <c r="IXM199" s="368"/>
      <c r="IXN199" s="368"/>
      <c r="IXO199" s="368"/>
      <c r="IXP199" s="368"/>
      <c r="IXQ199" s="368"/>
      <c r="IXR199" s="368"/>
      <c r="IXS199" s="368"/>
      <c r="IXT199" s="368"/>
      <c r="IXU199" s="368"/>
      <c r="IXV199" s="368"/>
      <c r="IXW199" s="368"/>
      <c r="IXX199" s="368"/>
      <c r="IXY199" s="368"/>
      <c r="IXZ199" s="368"/>
      <c r="IYA199" s="368"/>
      <c r="IYB199" s="368"/>
      <c r="IYC199" s="368"/>
      <c r="IYD199" s="368"/>
      <c r="IYE199" s="368"/>
      <c r="IYF199" s="368"/>
      <c r="IYG199" s="368"/>
      <c r="IYH199" s="368"/>
      <c r="IYI199" s="368"/>
      <c r="IYJ199" s="368"/>
      <c r="IYK199" s="368"/>
      <c r="IYL199" s="368"/>
      <c r="IYM199" s="368"/>
      <c r="IYN199" s="368"/>
      <c r="IYO199" s="368"/>
      <c r="IYP199" s="368"/>
      <c r="IYQ199" s="368"/>
      <c r="IYR199" s="368"/>
      <c r="IYS199" s="368"/>
      <c r="IYT199" s="368"/>
      <c r="IYU199" s="368"/>
      <c r="IYV199" s="368"/>
      <c r="IYW199" s="368"/>
      <c r="IYX199" s="368"/>
      <c r="IYY199" s="368"/>
      <c r="IYZ199" s="368"/>
      <c r="IZA199" s="368"/>
      <c r="IZB199" s="368"/>
      <c r="IZC199" s="368"/>
      <c r="IZD199" s="368"/>
      <c r="IZE199" s="368"/>
      <c r="IZF199" s="368"/>
      <c r="IZG199" s="368"/>
      <c r="IZH199" s="368"/>
      <c r="IZI199" s="368"/>
      <c r="IZJ199" s="368"/>
      <c r="IZK199" s="368"/>
      <c r="IZL199" s="368"/>
      <c r="IZM199" s="368"/>
      <c r="IZN199" s="368"/>
      <c r="IZO199" s="368"/>
      <c r="IZP199" s="368"/>
      <c r="IZQ199" s="368"/>
      <c r="IZR199" s="368"/>
      <c r="IZS199" s="368"/>
      <c r="IZT199" s="368"/>
      <c r="IZU199" s="368"/>
      <c r="IZV199" s="368"/>
      <c r="IZW199" s="368"/>
      <c r="IZX199" s="368"/>
      <c r="IZY199" s="368"/>
      <c r="IZZ199" s="368"/>
      <c r="JAA199" s="368"/>
      <c r="JAB199" s="368"/>
      <c r="JAC199" s="368"/>
      <c r="JAD199" s="368"/>
      <c r="JAE199" s="368"/>
      <c r="JAF199" s="368"/>
      <c r="JAG199" s="368"/>
      <c r="JAH199" s="368"/>
      <c r="JAI199" s="368"/>
      <c r="JAJ199" s="368"/>
      <c r="JAK199" s="368"/>
      <c r="JAL199" s="368"/>
      <c r="JAM199" s="368"/>
      <c r="JAN199" s="368"/>
      <c r="JAO199" s="368"/>
      <c r="JAP199" s="368"/>
      <c r="JAQ199" s="368"/>
      <c r="JAR199" s="368"/>
      <c r="JAS199" s="368"/>
      <c r="JAT199" s="368"/>
      <c r="JAU199" s="368"/>
      <c r="JAV199" s="368"/>
      <c r="JAW199" s="368"/>
      <c r="JAX199" s="368"/>
      <c r="JAY199" s="368"/>
      <c r="JAZ199" s="368"/>
      <c r="JBA199" s="368"/>
      <c r="JBB199" s="368"/>
      <c r="JBC199" s="368"/>
      <c r="JBD199" s="368"/>
      <c r="JBE199" s="368"/>
      <c r="JBF199" s="368"/>
      <c r="JBG199" s="368"/>
      <c r="JBH199" s="368"/>
      <c r="JBI199" s="368"/>
      <c r="JBJ199" s="368"/>
      <c r="JBK199" s="368"/>
      <c r="JBL199" s="368"/>
      <c r="JBM199" s="368"/>
      <c r="JBN199" s="368"/>
      <c r="JBO199" s="368"/>
      <c r="JBP199" s="368"/>
      <c r="JBQ199" s="368"/>
      <c r="JBR199" s="368"/>
      <c r="JBS199" s="368"/>
      <c r="JBT199" s="368"/>
      <c r="JBU199" s="368"/>
      <c r="JBV199" s="368"/>
      <c r="JBW199" s="368"/>
      <c r="JBX199" s="368"/>
      <c r="JBY199" s="368"/>
      <c r="JBZ199" s="368"/>
      <c r="JCA199" s="368"/>
      <c r="JCB199" s="368"/>
      <c r="JCC199" s="368"/>
      <c r="JCD199" s="368"/>
      <c r="JCE199" s="368"/>
      <c r="JCF199" s="368"/>
      <c r="JCG199" s="368"/>
      <c r="JCH199" s="368"/>
      <c r="JCI199" s="368"/>
      <c r="JCJ199" s="368"/>
      <c r="JCK199" s="368"/>
      <c r="JCL199" s="368"/>
      <c r="JCM199" s="368"/>
      <c r="JCN199" s="368"/>
      <c r="JCO199" s="368"/>
      <c r="JCP199" s="368"/>
      <c r="JCQ199" s="368"/>
      <c r="JCR199" s="368"/>
      <c r="JCS199" s="368"/>
      <c r="JCT199" s="368"/>
      <c r="JCU199" s="368"/>
      <c r="JCV199" s="368"/>
      <c r="JCW199" s="368"/>
      <c r="JCX199" s="368"/>
      <c r="JCY199" s="368"/>
      <c r="JCZ199" s="368"/>
      <c r="JDA199" s="368"/>
      <c r="JDB199" s="368"/>
      <c r="JDC199" s="368"/>
      <c r="JDD199" s="368"/>
      <c r="JDE199" s="368"/>
      <c r="JDF199" s="368"/>
      <c r="JDG199" s="368"/>
      <c r="JDH199" s="368"/>
      <c r="JDI199" s="368"/>
      <c r="JDJ199" s="368"/>
      <c r="JDK199" s="368"/>
      <c r="JDL199" s="368"/>
      <c r="JDM199" s="368"/>
      <c r="JDN199" s="368"/>
      <c r="JDO199" s="368"/>
      <c r="JDP199" s="368"/>
      <c r="JDQ199" s="368"/>
      <c r="JDR199" s="368"/>
      <c r="JDS199" s="368"/>
      <c r="JDT199" s="368"/>
      <c r="JDU199" s="368"/>
      <c r="JDV199" s="368"/>
      <c r="JDW199" s="368"/>
      <c r="JDX199" s="368"/>
      <c r="JDY199" s="368"/>
      <c r="JDZ199" s="368"/>
      <c r="JEA199" s="368"/>
      <c r="JEB199" s="368"/>
      <c r="JEC199" s="368"/>
      <c r="JED199" s="368"/>
      <c r="JEE199" s="368"/>
      <c r="JEF199" s="368"/>
      <c r="JEG199" s="368"/>
      <c r="JEH199" s="368"/>
      <c r="JEI199" s="368"/>
      <c r="JEJ199" s="368"/>
      <c r="JEK199" s="368"/>
      <c r="JEL199" s="368"/>
      <c r="JEM199" s="368"/>
      <c r="JEN199" s="368"/>
      <c r="JEO199" s="368"/>
      <c r="JEP199" s="368"/>
      <c r="JEQ199" s="368"/>
      <c r="JER199" s="368"/>
      <c r="JES199" s="368"/>
      <c r="JET199" s="368"/>
      <c r="JEU199" s="368"/>
      <c r="JEV199" s="368"/>
      <c r="JEW199" s="368"/>
      <c r="JEX199" s="368"/>
      <c r="JEY199" s="368"/>
      <c r="JEZ199" s="368"/>
      <c r="JFA199" s="368"/>
      <c r="JFB199" s="368"/>
      <c r="JFC199" s="368"/>
      <c r="JFD199" s="368"/>
      <c r="JFE199" s="368"/>
      <c r="JFF199" s="368"/>
      <c r="JFG199" s="368"/>
      <c r="JFH199" s="368"/>
      <c r="JFI199" s="368"/>
      <c r="JFJ199" s="368"/>
      <c r="JFK199" s="368"/>
      <c r="JFL199" s="368"/>
      <c r="JFM199" s="368"/>
      <c r="JFN199" s="368"/>
      <c r="JFO199" s="368"/>
      <c r="JFP199" s="368"/>
      <c r="JFQ199" s="368"/>
      <c r="JFR199" s="368"/>
      <c r="JFS199" s="368"/>
      <c r="JFT199" s="368"/>
      <c r="JFU199" s="368"/>
      <c r="JFV199" s="368"/>
      <c r="JFW199" s="368"/>
      <c r="JFX199" s="368"/>
      <c r="JFY199" s="368"/>
      <c r="JFZ199" s="368"/>
      <c r="JGA199" s="368"/>
      <c r="JGB199" s="368"/>
      <c r="JGC199" s="368"/>
      <c r="JGD199" s="368"/>
      <c r="JGE199" s="368"/>
      <c r="JGF199" s="368"/>
      <c r="JGG199" s="368"/>
      <c r="JGH199" s="368"/>
      <c r="JGI199" s="368"/>
      <c r="JGJ199" s="368"/>
      <c r="JGK199" s="368"/>
      <c r="JGL199" s="368"/>
      <c r="JGM199" s="368"/>
      <c r="JGN199" s="368"/>
      <c r="JGO199" s="368"/>
      <c r="JGP199" s="368"/>
      <c r="JGQ199" s="368"/>
      <c r="JGR199" s="368"/>
      <c r="JGS199" s="368"/>
      <c r="JGT199" s="368"/>
      <c r="JGU199" s="368"/>
      <c r="JGV199" s="368"/>
      <c r="JGW199" s="368"/>
      <c r="JGX199" s="368"/>
      <c r="JGY199" s="368"/>
      <c r="JGZ199" s="368"/>
      <c r="JHA199" s="368"/>
      <c r="JHB199" s="368"/>
      <c r="JHC199" s="368"/>
      <c r="JHD199" s="368"/>
      <c r="JHE199" s="368"/>
      <c r="JHF199" s="368"/>
      <c r="JHG199" s="368"/>
      <c r="JHH199" s="368"/>
      <c r="JHI199" s="368"/>
      <c r="JHJ199" s="368"/>
      <c r="JHK199" s="368"/>
      <c r="JHL199" s="368"/>
      <c r="JHM199" s="368"/>
      <c r="JHN199" s="368"/>
      <c r="JHO199" s="368"/>
      <c r="JHP199" s="368"/>
      <c r="JHQ199" s="368"/>
      <c r="JHR199" s="368"/>
      <c r="JHS199" s="368"/>
      <c r="JHT199" s="368"/>
      <c r="JHU199" s="368"/>
      <c r="JHV199" s="368"/>
      <c r="JHW199" s="368"/>
      <c r="JHX199" s="368"/>
      <c r="JHY199" s="368"/>
      <c r="JHZ199" s="368"/>
      <c r="JIA199" s="368"/>
      <c r="JIB199" s="368"/>
      <c r="JIC199" s="368"/>
      <c r="JID199" s="368"/>
      <c r="JIE199" s="368"/>
      <c r="JIF199" s="368"/>
      <c r="JIG199" s="368"/>
      <c r="JIH199" s="368"/>
      <c r="JII199" s="368"/>
      <c r="JIJ199" s="368"/>
      <c r="JIK199" s="368"/>
      <c r="JIL199" s="368"/>
      <c r="JIM199" s="368"/>
      <c r="JIN199" s="368"/>
      <c r="JIO199" s="368"/>
      <c r="JIP199" s="368"/>
      <c r="JIQ199" s="368"/>
      <c r="JIR199" s="368"/>
      <c r="JIS199" s="368"/>
      <c r="JIT199" s="368"/>
      <c r="JIU199" s="368"/>
      <c r="JIV199" s="368"/>
      <c r="JIW199" s="368"/>
      <c r="JIX199" s="368"/>
      <c r="JIY199" s="368"/>
      <c r="JIZ199" s="368"/>
      <c r="JJA199" s="368"/>
      <c r="JJB199" s="368"/>
      <c r="JJC199" s="368"/>
      <c r="JJD199" s="368"/>
      <c r="JJE199" s="368"/>
      <c r="JJF199" s="368"/>
      <c r="JJG199" s="368"/>
      <c r="JJH199" s="368"/>
      <c r="JJI199" s="368"/>
      <c r="JJJ199" s="368"/>
      <c r="JJK199" s="368"/>
      <c r="JJL199" s="368"/>
      <c r="JJM199" s="368"/>
      <c r="JJN199" s="368"/>
      <c r="JJO199" s="368"/>
      <c r="JJP199" s="368"/>
      <c r="JJQ199" s="368"/>
      <c r="JJR199" s="368"/>
      <c r="JJS199" s="368"/>
      <c r="JJT199" s="368"/>
      <c r="JJU199" s="368"/>
      <c r="JJV199" s="368"/>
      <c r="JJW199" s="368"/>
      <c r="JJX199" s="368"/>
      <c r="JJY199" s="368"/>
      <c r="JJZ199" s="368"/>
      <c r="JKA199" s="368"/>
      <c r="JKB199" s="368"/>
      <c r="JKC199" s="368"/>
      <c r="JKD199" s="368"/>
      <c r="JKE199" s="368"/>
      <c r="JKF199" s="368"/>
      <c r="JKG199" s="368"/>
      <c r="JKH199" s="368"/>
      <c r="JKI199" s="368"/>
      <c r="JKJ199" s="368"/>
      <c r="JKK199" s="368"/>
      <c r="JKL199" s="368"/>
      <c r="JKM199" s="368"/>
      <c r="JKN199" s="368"/>
      <c r="JKO199" s="368"/>
      <c r="JKP199" s="368"/>
      <c r="JKQ199" s="368"/>
      <c r="JKR199" s="368"/>
      <c r="JKS199" s="368"/>
      <c r="JKT199" s="368"/>
      <c r="JKU199" s="368"/>
      <c r="JKV199" s="368"/>
      <c r="JKW199" s="368"/>
      <c r="JKX199" s="368"/>
      <c r="JKY199" s="368"/>
      <c r="JKZ199" s="368"/>
      <c r="JLA199" s="368"/>
      <c r="JLB199" s="368"/>
      <c r="JLC199" s="368"/>
      <c r="JLD199" s="368"/>
      <c r="JLE199" s="368"/>
      <c r="JLF199" s="368"/>
      <c r="JLG199" s="368"/>
      <c r="JLH199" s="368"/>
      <c r="JLI199" s="368"/>
      <c r="JLJ199" s="368"/>
      <c r="JLK199" s="368"/>
      <c r="JLL199" s="368"/>
      <c r="JLM199" s="368"/>
      <c r="JLN199" s="368"/>
      <c r="JLO199" s="368"/>
      <c r="JLP199" s="368"/>
      <c r="JLQ199" s="368"/>
      <c r="JLR199" s="368"/>
      <c r="JLS199" s="368"/>
      <c r="JLT199" s="368"/>
      <c r="JLU199" s="368"/>
      <c r="JLV199" s="368"/>
      <c r="JLW199" s="368"/>
      <c r="JLX199" s="368"/>
      <c r="JLY199" s="368"/>
      <c r="JLZ199" s="368"/>
      <c r="JMA199" s="368"/>
      <c r="JMB199" s="368"/>
      <c r="JMC199" s="368"/>
      <c r="JMD199" s="368"/>
      <c r="JME199" s="368"/>
      <c r="JMF199" s="368"/>
      <c r="JMG199" s="368"/>
      <c r="JMH199" s="368"/>
      <c r="JMI199" s="368"/>
      <c r="JMJ199" s="368"/>
      <c r="JMK199" s="368"/>
      <c r="JML199" s="368"/>
      <c r="JMM199" s="368"/>
      <c r="JMN199" s="368"/>
      <c r="JMO199" s="368"/>
      <c r="JMP199" s="368"/>
      <c r="JMQ199" s="368"/>
      <c r="JMR199" s="368"/>
      <c r="JMS199" s="368"/>
      <c r="JMT199" s="368"/>
      <c r="JMU199" s="368"/>
      <c r="JMV199" s="368"/>
      <c r="JMW199" s="368"/>
      <c r="JMX199" s="368"/>
      <c r="JMY199" s="368"/>
      <c r="JMZ199" s="368"/>
      <c r="JNA199" s="368"/>
      <c r="JNB199" s="368"/>
      <c r="JNC199" s="368"/>
      <c r="JND199" s="368"/>
      <c r="JNE199" s="368"/>
      <c r="JNF199" s="368"/>
      <c r="JNG199" s="368"/>
      <c r="JNH199" s="368"/>
      <c r="JNI199" s="368"/>
      <c r="JNJ199" s="368"/>
      <c r="JNK199" s="368"/>
      <c r="JNL199" s="368"/>
      <c r="JNM199" s="368"/>
      <c r="JNN199" s="368"/>
      <c r="JNO199" s="368"/>
      <c r="JNP199" s="368"/>
      <c r="JNQ199" s="368"/>
      <c r="JNR199" s="368"/>
      <c r="JNS199" s="368"/>
      <c r="JNT199" s="368"/>
      <c r="JNU199" s="368"/>
      <c r="JNV199" s="368"/>
      <c r="JNW199" s="368"/>
      <c r="JNX199" s="368"/>
      <c r="JNY199" s="368"/>
      <c r="JNZ199" s="368"/>
      <c r="JOA199" s="368"/>
      <c r="JOB199" s="368"/>
      <c r="JOC199" s="368"/>
      <c r="JOD199" s="368"/>
      <c r="JOE199" s="368"/>
      <c r="JOF199" s="368"/>
      <c r="JOG199" s="368"/>
      <c r="JOH199" s="368"/>
      <c r="JOI199" s="368"/>
      <c r="JOJ199" s="368"/>
      <c r="JOK199" s="368"/>
      <c r="JOL199" s="368"/>
      <c r="JOM199" s="368"/>
      <c r="JON199" s="368"/>
      <c r="JOO199" s="368"/>
      <c r="JOP199" s="368"/>
      <c r="JOQ199" s="368"/>
      <c r="JOR199" s="368"/>
      <c r="JOS199" s="368"/>
      <c r="JOT199" s="368"/>
      <c r="JOU199" s="368"/>
      <c r="JOV199" s="368"/>
      <c r="JOW199" s="368"/>
      <c r="JOX199" s="368"/>
      <c r="JOY199" s="368"/>
      <c r="JOZ199" s="368"/>
      <c r="JPA199" s="368"/>
      <c r="JPB199" s="368"/>
      <c r="JPC199" s="368"/>
      <c r="JPD199" s="368"/>
      <c r="JPE199" s="368"/>
      <c r="JPF199" s="368"/>
      <c r="JPG199" s="368"/>
      <c r="JPH199" s="368"/>
      <c r="JPI199" s="368"/>
      <c r="JPJ199" s="368"/>
      <c r="JPK199" s="368"/>
      <c r="JPL199" s="368"/>
      <c r="JPM199" s="368"/>
      <c r="JPN199" s="368"/>
      <c r="JPO199" s="368"/>
      <c r="JPP199" s="368"/>
      <c r="JPQ199" s="368"/>
      <c r="JPR199" s="368"/>
      <c r="JPS199" s="368"/>
      <c r="JPT199" s="368"/>
      <c r="JPU199" s="368"/>
      <c r="JPV199" s="368"/>
      <c r="JPW199" s="368"/>
      <c r="JPX199" s="368"/>
      <c r="JPY199" s="368"/>
      <c r="JPZ199" s="368"/>
      <c r="JQA199" s="368"/>
      <c r="JQB199" s="368"/>
      <c r="JQC199" s="368"/>
      <c r="JQD199" s="368"/>
      <c r="JQE199" s="368"/>
      <c r="JQF199" s="368"/>
      <c r="JQG199" s="368"/>
      <c r="JQH199" s="368"/>
      <c r="JQI199" s="368"/>
      <c r="JQJ199" s="368"/>
      <c r="JQK199" s="368"/>
      <c r="JQL199" s="368"/>
      <c r="JQM199" s="368"/>
      <c r="JQN199" s="368"/>
      <c r="JQO199" s="368"/>
      <c r="JQP199" s="368"/>
      <c r="JQQ199" s="368"/>
      <c r="JQR199" s="368"/>
      <c r="JQS199" s="368"/>
      <c r="JQT199" s="368"/>
      <c r="JQU199" s="368"/>
      <c r="JQV199" s="368"/>
      <c r="JQW199" s="368"/>
      <c r="JQX199" s="368"/>
      <c r="JQY199" s="368"/>
      <c r="JQZ199" s="368"/>
      <c r="JRA199" s="368"/>
      <c r="JRB199" s="368"/>
      <c r="JRC199" s="368"/>
      <c r="JRD199" s="368"/>
      <c r="JRE199" s="368"/>
      <c r="JRF199" s="368"/>
      <c r="JRG199" s="368"/>
      <c r="JRH199" s="368"/>
      <c r="JRI199" s="368"/>
      <c r="JRJ199" s="368"/>
      <c r="JRK199" s="368"/>
      <c r="JRL199" s="368"/>
      <c r="JRM199" s="368"/>
      <c r="JRN199" s="368"/>
      <c r="JRO199" s="368"/>
      <c r="JRP199" s="368"/>
      <c r="JRQ199" s="368"/>
      <c r="JRR199" s="368"/>
      <c r="JRS199" s="368"/>
      <c r="JRT199" s="368"/>
      <c r="JRU199" s="368"/>
      <c r="JRV199" s="368"/>
      <c r="JRW199" s="368"/>
      <c r="JRX199" s="368"/>
      <c r="JRY199" s="368"/>
      <c r="JRZ199" s="368"/>
      <c r="JSA199" s="368"/>
      <c r="JSB199" s="368"/>
      <c r="JSC199" s="368"/>
      <c r="JSD199" s="368"/>
      <c r="JSE199" s="368"/>
      <c r="JSF199" s="368"/>
      <c r="JSG199" s="368"/>
      <c r="JSH199" s="368"/>
      <c r="JSI199" s="368"/>
      <c r="JSJ199" s="368"/>
      <c r="JSK199" s="368"/>
      <c r="JSL199" s="368"/>
      <c r="JSM199" s="368"/>
      <c r="JSN199" s="368"/>
      <c r="JSO199" s="368"/>
      <c r="JSP199" s="368"/>
      <c r="JSQ199" s="368"/>
      <c r="JSR199" s="368"/>
      <c r="JSS199" s="368"/>
      <c r="JST199" s="368"/>
      <c r="JSU199" s="368"/>
      <c r="JSV199" s="368"/>
      <c r="JSW199" s="368"/>
      <c r="JSX199" s="368"/>
      <c r="JSY199" s="368"/>
      <c r="JSZ199" s="368"/>
      <c r="JTA199" s="368"/>
      <c r="JTB199" s="368"/>
      <c r="JTC199" s="368"/>
      <c r="JTD199" s="368"/>
      <c r="JTE199" s="368"/>
      <c r="JTF199" s="368"/>
      <c r="JTG199" s="368"/>
      <c r="JTH199" s="368"/>
      <c r="JTI199" s="368"/>
      <c r="JTJ199" s="368"/>
      <c r="JTK199" s="368"/>
      <c r="JTL199" s="368"/>
      <c r="JTM199" s="368"/>
      <c r="JTN199" s="368"/>
      <c r="JTO199" s="368"/>
      <c r="JTP199" s="368"/>
      <c r="JTQ199" s="368"/>
      <c r="JTR199" s="368"/>
      <c r="JTS199" s="368"/>
      <c r="JTT199" s="368"/>
      <c r="JTU199" s="368"/>
      <c r="JTV199" s="368"/>
      <c r="JTW199" s="368"/>
      <c r="JTX199" s="368"/>
      <c r="JTY199" s="368"/>
      <c r="JTZ199" s="368"/>
      <c r="JUA199" s="368"/>
      <c r="JUB199" s="368"/>
      <c r="JUC199" s="368"/>
      <c r="JUD199" s="368"/>
      <c r="JUE199" s="368"/>
      <c r="JUF199" s="368"/>
      <c r="JUG199" s="368"/>
      <c r="JUH199" s="368"/>
      <c r="JUI199" s="368"/>
      <c r="JUJ199" s="368"/>
      <c r="JUK199" s="368"/>
      <c r="JUL199" s="368"/>
      <c r="JUM199" s="368"/>
      <c r="JUN199" s="368"/>
      <c r="JUO199" s="368"/>
      <c r="JUP199" s="368"/>
      <c r="JUQ199" s="368"/>
      <c r="JUR199" s="368"/>
      <c r="JUS199" s="368"/>
      <c r="JUT199" s="368"/>
      <c r="JUU199" s="368"/>
      <c r="JUV199" s="368"/>
      <c r="JUW199" s="368"/>
      <c r="JUX199" s="368"/>
      <c r="JUY199" s="368"/>
      <c r="JUZ199" s="368"/>
      <c r="JVA199" s="368"/>
      <c r="JVB199" s="368"/>
      <c r="JVC199" s="368"/>
      <c r="JVD199" s="368"/>
      <c r="JVE199" s="368"/>
      <c r="JVF199" s="368"/>
      <c r="JVG199" s="368"/>
      <c r="JVH199" s="368"/>
      <c r="JVI199" s="368"/>
      <c r="JVJ199" s="368"/>
      <c r="JVK199" s="368"/>
      <c r="JVL199" s="368"/>
      <c r="JVM199" s="368"/>
      <c r="JVN199" s="368"/>
      <c r="JVO199" s="368"/>
      <c r="JVP199" s="368"/>
      <c r="JVQ199" s="368"/>
      <c r="JVR199" s="368"/>
      <c r="JVS199" s="368"/>
      <c r="JVT199" s="368"/>
      <c r="JVU199" s="368"/>
      <c r="JVV199" s="368"/>
      <c r="JVW199" s="368"/>
      <c r="JVX199" s="368"/>
      <c r="JVY199" s="368"/>
      <c r="JVZ199" s="368"/>
      <c r="JWA199" s="368"/>
      <c r="JWB199" s="368"/>
      <c r="JWC199" s="368"/>
      <c r="JWD199" s="368"/>
      <c r="JWE199" s="368"/>
      <c r="JWF199" s="368"/>
      <c r="JWG199" s="368"/>
      <c r="JWH199" s="368"/>
      <c r="JWI199" s="368"/>
      <c r="JWJ199" s="368"/>
      <c r="JWK199" s="368"/>
      <c r="JWL199" s="368"/>
      <c r="JWM199" s="368"/>
      <c r="JWN199" s="368"/>
      <c r="JWO199" s="368"/>
      <c r="JWP199" s="368"/>
      <c r="JWQ199" s="368"/>
      <c r="JWR199" s="368"/>
      <c r="JWS199" s="368"/>
      <c r="JWT199" s="368"/>
      <c r="JWU199" s="368"/>
      <c r="JWV199" s="368"/>
      <c r="JWW199" s="368"/>
      <c r="JWX199" s="368"/>
      <c r="JWY199" s="368"/>
      <c r="JWZ199" s="368"/>
      <c r="JXA199" s="368"/>
      <c r="JXB199" s="368"/>
      <c r="JXC199" s="368"/>
      <c r="JXD199" s="368"/>
      <c r="JXE199" s="368"/>
      <c r="JXF199" s="368"/>
      <c r="JXG199" s="368"/>
      <c r="JXH199" s="368"/>
      <c r="JXI199" s="368"/>
      <c r="JXJ199" s="368"/>
      <c r="JXK199" s="368"/>
      <c r="JXL199" s="368"/>
      <c r="JXM199" s="368"/>
      <c r="JXN199" s="368"/>
      <c r="JXO199" s="368"/>
      <c r="JXP199" s="368"/>
      <c r="JXQ199" s="368"/>
      <c r="JXR199" s="368"/>
      <c r="JXS199" s="368"/>
      <c r="JXT199" s="368"/>
      <c r="JXU199" s="368"/>
      <c r="JXV199" s="368"/>
      <c r="JXW199" s="368"/>
      <c r="JXX199" s="368"/>
      <c r="JXY199" s="368"/>
      <c r="JXZ199" s="368"/>
      <c r="JYA199" s="368"/>
      <c r="JYB199" s="368"/>
      <c r="JYC199" s="368"/>
      <c r="JYD199" s="368"/>
      <c r="JYE199" s="368"/>
      <c r="JYF199" s="368"/>
      <c r="JYG199" s="368"/>
      <c r="JYH199" s="368"/>
      <c r="JYI199" s="368"/>
      <c r="JYJ199" s="368"/>
      <c r="JYK199" s="368"/>
      <c r="JYL199" s="368"/>
      <c r="JYM199" s="368"/>
      <c r="JYN199" s="368"/>
      <c r="JYO199" s="368"/>
      <c r="JYP199" s="368"/>
      <c r="JYQ199" s="368"/>
      <c r="JYR199" s="368"/>
      <c r="JYS199" s="368"/>
      <c r="JYT199" s="368"/>
      <c r="JYU199" s="368"/>
      <c r="JYV199" s="368"/>
      <c r="JYW199" s="368"/>
      <c r="JYX199" s="368"/>
      <c r="JYY199" s="368"/>
      <c r="JYZ199" s="368"/>
      <c r="JZA199" s="368"/>
      <c r="JZB199" s="368"/>
      <c r="JZC199" s="368"/>
      <c r="JZD199" s="368"/>
      <c r="JZE199" s="368"/>
      <c r="JZF199" s="368"/>
      <c r="JZG199" s="368"/>
      <c r="JZH199" s="368"/>
      <c r="JZI199" s="368"/>
      <c r="JZJ199" s="368"/>
      <c r="JZK199" s="368"/>
      <c r="JZL199" s="368"/>
      <c r="JZM199" s="368"/>
      <c r="JZN199" s="368"/>
      <c r="JZO199" s="368"/>
      <c r="JZP199" s="368"/>
      <c r="JZQ199" s="368"/>
      <c r="JZR199" s="368"/>
      <c r="JZS199" s="368"/>
      <c r="JZT199" s="368"/>
      <c r="JZU199" s="368"/>
      <c r="JZV199" s="368"/>
      <c r="JZW199" s="368"/>
      <c r="JZX199" s="368"/>
      <c r="JZY199" s="368"/>
      <c r="JZZ199" s="368"/>
      <c r="KAA199" s="368"/>
      <c r="KAB199" s="368"/>
      <c r="KAC199" s="368"/>
      <c r="KAD199" s="368"/>
      <c r="KAE199" s="368"/>
      <c r="KAF199" s="368"/>
      <c r="KAG199" s="368"/>
      <c r="KAH199" s="368"/>
      <c r="KAI199" s="368"/>
      <c r="KAJ199" s="368"/>
      <c r="KAK199" s="368"/>
      <c r="KAL199" s="368"/>
      <c r="KAM199" s="368"/>
      <c r="KAN199" s="368"/>
      <c r="KAO199" s="368"/>
      <c r="KAP199" s="368"/>
      <c r="KAQ199" s="368"/>
      <c r="KAR199" s="368"/>
      <c r="KAS199" s="368"/>
      <c r="KAT199" s="368"/>
      <c r="KAU199" s="368"/>
      <c r="KAV199" s="368"/>
      <c r="KAW199" s="368"/>
      <c r="KAX199" s="368"/>
      <c r="KAY199" s="368"/>
      <c r="KAZ199" s="368"/>
      <c r="KBA199" s="368"/>
      <c r="KBB199" s="368"/>
      <c r="KBC199" s="368"/>
      <c r="KBD199" s="368"/>
      <c r="KBE199" s="368"/>
      <c r="KBF199" s="368"/>
      <c r="KBG199" s="368"/>
      <c r="KBH199" s="368"/>
      <c r="KBI199" s="368"/>
      <c r="KBJ199" s="368"/>
      <c r="KBK199" s="368"/>
      <c r="KBL199" s="368"/>
      <c r="KBM199" s="368"/>
      <c r="KBN199" s="368"/>
      <c r="KBO199" s="368"/>
      <c r="KBP199" s="368"/>
      <c r="KBQ199" s="368"/>
      <c r="KBR199" s="368"/>
      <c r="KBS199" s="368"/>
      <c r="KBT199" s="368"/>
      <c r="KBU199" s="368"/>
      <c r="KBV199" s="368"/>
      <c r="KBW199" s="368"/>
      <c r="KBX199" s="368"/>
      <c r="KBY199" s="368"/>
      <c r="KBZ199" s="368"/>
      <c r="KCA199" s="368"/>
      <c r="KCB199" s="368"/>
      <c r="KCC199" s="368"/>
      <c r="KCD199" s="368"/>
      <c r="KCE199" s="368"/>
      <c r="KCF199" s="368"/>
      <c r="KCG199" s="368"/>
      <c r="KCH199" s="368"/>
      <c r="KCI199" s="368"/>
      <c r="KCJ199" s="368"/>
      <c r="KCK199" s="368"/>
      <c r="KCL199" s="368"/>
      <c r="KCM199" s="368"/>
      <c r="KCN199" s="368"/>
      <c r="KCO199" s="368"/>
      <c r="KCP199" s="368"/>
      <c r="KCQ199" s="368"/>
      <c r="KCR199" s="368"/>
      <c r="KCS199" s="368"/>
      <c r="KCT199" s="368"/>
      <c r="KCU199" s="368"/>
      <c r="KCV199" s="368"/>
      <c r="KCW199" s="368"/>
      <c r="KCX199" s="368"/>
      <c r="KCY199" s="368"/>
      <c r="KCZ199" s="368"/>
      <c r="KDA199" s="368"/>
      <c r="KDB199" s="368"/>
      <c r="KDC199" s="368"/>
      <c r="KDD199" s="368"/>
      <c r="KDE199" s="368"/>
      <c r="KDF199" s="368"/>
      <c r="KDG199" s="368"/>
      <c r="KDH199" s="368"/>
      <c r="KDI199" s="368"/>
      <c r="KDJ199" s="368"/>
      <c r="KDK199" s="368"/>
      <c r="KDL199" s="368"/>
      <c r="KDM199" s="368"/>
      <c r="KDN199" s="368"/>
      <c r="KDO199" s="368"/>
      <c r="KDP199" s="368"/>
      <c r="KDQ199" s="368"/>
      <c r="KDR199" s="368"/>
      <c r="KDS199" s="368"/>
      <c r="KDT199" s="368"/>
      <c r="KDU199" s="368"/>
      <c r="KDV199" s="368"/>
      <c r="KDW199" s="368"/>
      <c r="KDX199" s="368"/>
      <c r="KDY199" s="368"/>
      <c r="KDZ199" s="368"/>
      <c r="KEA199" s="368"/>
      <c r="KEB199" s="368"/>
      <c r="KEC199" s="368"/>
      <c r="KED199" s="368"/>
      <c r="KEE199" s="368"/>
      <c r="KEF199" s="368"/>
      <c r="KEG199" s="368"/>
      <c r="KEH199" s="368"/>
      <c r="KEI199" s="368"/>
      <c r="KEJ199" s="368"/>
      <c r="KEK199" s="368"/>
      <c r="KEL199" s="368"/>
      <c r="KEM199" s="368"/>
      <c r="KEN199" s="368"/>
      <c r="KEO199" s="368"/>
      <c r="KEP199" s="368"/>
      <c r="KEQ199" s="368"/>
      <c r="KER199" s="368"/>
      <c r="KES199" s="368"/>
      <c r="KET199" s="368"/>
      <c r="KEU199" s="368"/>
      <c r="KEV199" s="368"/>
      <c r="KEW199" s="368"/>
      <c r="KEX199" s="368"/>
      <c r="KEY199" s="368"/>
      <c r="KEZ199" s="368"/>
      <c r="KFA199" s="368"/>
      <c r="KFB199" s="368"/>
      <c r="KFC199" s="368"/>
      <c r="KFD199" s="368"/>
      <c r="KFE199" s="368"/>
      <c r="KFF199" s="368"/>
      <c r="KFG199" s="368"/>
      <c r="KFH199" s="368"/>
      <c r="KFI199" s="368"/>
      <c r="KFJ199" s="368"/>
      <c r="KFK199" s="368"/>
      <c r="KFL199" s="368"/>
      <c r="KFM199" s="368"/>
      <c r="KFN199" s="368"/>
      <c r="KFO199" s="368"/>
      <c r="KFP199" s="368"/>
      <c r="KFQ199" s="368"/>
      <c r="KFR199" s="368"/>
      <c r="KFS199" s="368"/>
      <c r="KFT199" s="368"/>
      <c r="KFU199" s="368"/>
      <c r="KFV199" s="368"/>
      <c r="KFW199" s="368"/>
      <c r="KFX199" s="368"/>
      <c r="KFY199" s="368"/>
      <c r="KFZ199" s="368"/>
      <c r="KGA199" s="368"/>
      <c r="KGB199" s="368"/>
      <c r="KGC199" s="368"/>
      <c r="KGD199" s="368"/>
      <c r="KGE199" s="368"/>
      <c r="KGF199" s="368"/>
      <c r="KGG199" s="368"/>
      <c r="KGH199" s="368"/>
      <c r="KGI199" s="368"/>
      <c r="KGJ199" s="368"/>
      <c r="KGK199" s="368"/>
      <c r="KGL199" s="368"/>
      <c r="KGM199" s="368"/>
      <c r="KGN199" s="368"/>
      <c r="KGO199" s="368"/>
      <c r="KGP199" s="368"/>
      <c r="KGQ199" s="368"/>
      <c r="KGR199" s="368"/>
      <c r="KGS199" s="368"/>
      <c r="KGT199" s="368"/>
      <c r="KGU199" s="368"/>
      <c r="KGV199" s="368"/>
      <c r="KGW199" s="368"/>
      <c r="KGX199" s="368"/>
      <c r="KGY199" s="368"/>
      <c r="KGZ199" s="368"/>
      <c r="KHA199" s="368"/>
      <c r="KHB199" s="368"/>
      <c r="KHC199" s="368"/>
      <c r="KHD199" s="368"/>
      <c r="KHE199" s="368"/>
      <c r="KHF199" s="368"/>
      <c r="KHG199" s="368"/>
      <c r="KHH199" s="368"/>
      <c r="KHI199" s="368"/>
      <c r="KHJ199" s="368"/>
      <c r="KHK199" s="368"/>
      <c r="KHL199" s="368"/>
      <c r="KHM199" s="368"/>
      <c r="KHN199" s="368"/>
      <c r="KHO199" s="368"/>
      <c r="KHP199" s="368"/>
      <c r="KHQ199" s="368"/>
      <c r="KHR199" s="368"/>
      <c r="KHS199" s="368"/>
      <c r="KHT199" s="368"/>
      <c r="KHU199" s="368"/>
      <c r="KHV199" s="368"/>
      <c r="KHW199" s="368"/>
      <c r="KHX199" s="368"/>
      <c r="KHY199" s="368"/>
      <c r="KHZ199" s="368"/>
      <c r="KIA199" s="368"/>
      <c r="KIB199" s="368"/>
      <c r="KIC199" s="368"/>
      <c r="KID199" s="368"/>
      <c r="KIE199" s="368"/>
      <c r="KIF199" s="368"/>
      <c r="KIG199" s="368"/>
      <c r="KIH199" s="368"/>
      <c r="KII199" s="368"/>
      <c r="KIJ199" s="368"/>
      <c r="KIK199" s="368"/>
      <c r="KIL199" s="368"/>
      <c r="KIM199" s="368"/>
      <c r="KIN199" s="368"/>
      <c r="KIO199" s="368"/>
      <c r="KIP199" s="368"/>
      <c r="KIQ199" s="368"/>
      <c r="KIR199" s="368"/>
      <c r="KIS199" s="368"/>
      <c r="KIT199" s="368"/>
      <c r="KIU199" s="368"/>
      <c r="KIV199" s="368"/>
      <c r="KIW199" s="368"/>
      <c r="KIX199" s="368"/>
      <c r="KIY199" s="368"/>
      <c r="KIZ199" s="368"/>
      <c r="KJA199" s="368"/>
      <c r="KJB199" s="368"/>
      <c r="KJC199" s="368"/>
      <c r="KJD199" s="368"/>
      <c r="KJE199" s="368"/>
      <c r="KJF199" s="368"/>
      <c r="KJG199" s="368"/>
      <c r="KJH199" s="368"/>
      <c r="KJI199" s="368"/>
      <c r="KJJ199" s="368"/>
      <c r="KJK199" s="368"/>
      <c r="KJL199" s="368"/>
      <c r="KJM199" s="368"/>
      <c r="KJN199" s="368"/>
      <c r="KJO199" s="368"/>
      <c r="KJP199" s="368"/>
      <c r="KJQ199" s="368"/>
      <c r="KJR199" s="368"/>
      <c r="KJS199" s="368"/>
      <c r="KJT199" s="368"/>
      <c r="KJU199" s="368"/>
      <c r="KJV199" s="368"/>
      <c r="KJW199" s="368"/>
      <c r="KJX199" s="368"/>
      <c r="KJY199" s="368"/>
      <c r="KJZ199" s="368"/>
      <c r="KKA199" s="368"/>
      <c r="KKB199" s="368"/>
      <c r="KKC199" s="368"/>
      <c r="KKD199" s="368"/>
      <c r="KKE199" s="368"/>
      <c r="KKF199" s="368"/>
      <c r="KKG199" s="368"/>
      <c r="KKH199" s="368"/>
      <c r="KKI199" s="368"/>
      <c r="KKJ199" s="368"/>
      <c r="KKK199" s="368"/>
      <c r="KKL199" s="368"/>
      <c r="KKM199" s="368"/>
      <c r="KKN199" s="368"/>
      <c r="KKO199" s="368"/>
      <c r="KKP199" s="368"/>
      <c r="KKQ199" s="368"/>
      <c r="KKR199" s="368"/>
      <c r="KKS199" s="368"/>
      <c r="KKT199" s="368"/>
      <c r="KKU199" s="368"/>
      <c r="KKV199" s="368"/>
      <c r="KKW199" s="368"/>
      <c r="KKX199" s="368"/>
      <c r="KKY199" s="368"/>
      <c r="KKZ199" s="368"/>
      <c r="KLA199" s="368"/>
      <c r="KLB199" s="368"/>
      <c r="KLC199" s="368"/>
      <c r="KLD199" s="368"/>
      <c r="KLE199" s="368"/>
      <c r="KLF199" s="368"/>
      <c r="KLG199" s="368"/>
      <c r="KLH199" s="368"/>
      <c r="KLI199" s="368"/>
      <c r="KLJ199" s="368"/>
      <c r="KLK199" s="368"/>
      <c r="KLL199" s="368"/>
      <c r="KLM199" s="368"/>
      <c r="KLN199" s="368"/>
      <c r="KLO199" s="368"/>
      <c r="KLP199" s="368"/>
      <c r="KLQ199" s="368"/>
      <c r="KLR199" s="368"/>
      <c r="KLS199" s="368"/>
      <c r="KLT199" s="368"/>
      <c r="KLU199" s="368"/>
      <c r="KLV199" s="368"/>
      <c r="KLW199" s="368"/>
      <c r="KLX199" s="368"/>
      <c r="KLY199" s="368"/>
      <c r="KLZ199" s="368"/>
      <c r="KMA199" s="368"/>
      <c r="KMB199" s="368"/>
      <c r="KMC199" s="368"/>
      <c r="KMD199" s="368"/>
      <c r="KME199" s="368"/>
      <c r="KMF199" s="368"/>
      <c r="KMG199" s="368"/>
      <c r="KMH199" s="368"/>
      <c r="KMI199" s="368"/>
      <c r="KMJ199" s="368"/>
      <c r="KMK199" s="368"/>
      <c r="KML199" s="368"/>
      <c r="KMM199" s="368"/>
      <c r="KMN199" s="368"/>
      <c r="KMO199" s="368"/>
      <c r="KMP199" s="368"/>
      <c r="KMQ199" s="368"/>
      <c r="KMR199" s="368"/>
      <c r="KMS199" s="368"/>
      <c r="KMT199" s="368"/>
      <c r="KMU199" s="368"/>
      <c r="KMV199" s="368"/>
      <c r="KMW199" s="368"/>
      <c r="KMX199" s="368"/>
      <c r="KMY199" s="368"/>
      <c r="KMZ199" s="368"/>
      <c r="KNA199" s="368"/>
      <c r="KNB199" s="368"/>
      <c r="KNC199" s="368"/>
      <c r="KND199" s="368"/>
      <c r="KNE199" s="368"/>
      <c r="KNF199" s="368"/>
      <c r="KNG199" s="368"/>
      <c r="KNH199" s="368"/>
      <c r="KNI199" s="368"/>
      <c r="KNJ199" s="368"/>
      <c r="KNK199" s="368"/>
      <c r="KNL199" s="368"/>
      <c r="KNM199" s="368"/>
      <c r="KNN199" s="368"/>
      <c r="KNO199" s="368"/>
      <c r="KNP199" s="368"/>
      <c r="KNQ199" s="368"/>
      <c r="KNR199" s="368"/>
      <c r="KNS199" s="368"/>
      <c r="KNT199" s="368"/>
      <c r="KNU199" s="368"/>
      <c r="KNV199" s="368"/>
      <c r="KNW199" s="368"/>
      <c r="KNX199" s="368"/>
      <c r="KNY199" s="368"/>
      <c r="KNZ199" s="368"/>
      <c r="KOA199" s="368"/>
      <c r="KOB199" s="368"/>
      <c r="KOC199" s="368"/>
      <c r="KOD199" s="368"/>
      <c r="KOE199" s="368"/>
      <c r="KOF199" s="368"/>
      <c r="KOG199" s="368"/>
      <c r="KOH199" s="368"/>
      <c r="KOI199" s="368"/>
      <c r="KOJ199" s="368"/>
      <c r="KOK199" s="368"/>
      <c r="KOL199" s="368"/>
      <c r="KOM199" s="368"/>
      <c r="KON199" s="368"/>
      <c r="KOO199" s="368"/>
      <c r="KOP199" s="368"/>
      <c r="KOQ199" s="368"/>
      <c r="KOR199" s="368"/>
      <c r="KOS199" s="368"/>
      <c r="KOT199" s="368"/>
      <c r="KOU199" s="368"/>
      <c r="KOV199" s="368"/>
      <c r="KOW199" s="368"/>
      <c r="KOX199" s="368"/>
      <c r="KOY199" s="368"/>
      <c r="KOZ199" s="368"/>
      <c r="KPA199" s="368"/>
      <c r="KPB199" s="368"/>
      <c r="KPC199" s="368"/>
      <c r="KPD199" s="368"/>
      <c r="KPE199" s="368"/>
      <c r="KPF199" s="368"/>
      <c r="KPG199" s="368"/>
      <c r="KPH199" s="368"/>
      <c r="KPI199" s="368"/>
      <c r="KPJ199" s="368"/>
      <c r="KPK199" s="368"/>
      <c r="KPL199" s="368"/>
      <c r="KPM199" s="368"/>
      <c r="KPN199" s="368"/>
      <c r="KPO199" s="368"/>
      <c r="KPP199" s="368"/>
      <c r="KPQ199" s="368"/>
      <c r="KPR199" s="368"/>
      <c r="KPS199" s="368"/>
      <c r="KPT199" s="368"/>
      <c r="KPU199" s="368"/>
      <c r="KPV199" s="368"/>
      <c r="KPW199" s="368"/>
      <c r="KPX199" s="368"/>
      <c r="KPY199" s="368"/>
      <c r="KPZ199" s="368"/>
      <c r="KQA199" s="368"/>
      <c r="KQB199" s="368"/>
      <c r="KQC199" s="368"/>
      <c r="KQD199" s="368"/>
      <c r="KQE199" s="368"/>
      <c r="KQF199" s="368"/>
      <c r="KQG199" s="368"/>
      <c r="KQH199" s="368"/>
      <c r="KQI199" s="368"/>
      <c r="KQJ199" s="368"/>
      <c r="KQK199" s="368"/>
      <c r="KQL199" s="368"/>
      <c r="KQM199" s="368"/>
      <c r="KQN199" s="368"/>
      <c r="KQO199" s="368"/>
      <c r="KQP199" s="368"/>
      <c r="KQQ199" s="368"/>
      <c r="KQR199" s="368"/>
      <c r="KQS199" s="368"/>
      <c r="KQT199" s="368"/>
      <c r="KQU199" s="368"/>
      <c r="KQV199" s="368"/>
      <c r="KQW199" s="368"/>
      <c r="KQX199" s="368"/>
      <c r="KQY199" s="368"/>
      <c r="KQZ199" s="368"/>
      <c r="KRA199" s="368"/>
      <c r="KRB199" s="368"/>
      <c r="KRC199" s="368"/>
      <c r="KRD199" s="368"/>
      <c r="KRE199" s="368"/>
      <c r="KRF199" s="368"/>
      <c r="KRG199" s="368"/>
      <c r="KRH199" s="368"/>
      <c r="KRI199" s="368"/>
      <c r="KRJ199" s="368"/>
      <c r="KRK199" s="368"/>
      <c r="KRL199" s="368"/>
      <c r="KRM199" s="368"/>
      <c r="KRN199" s="368"/>
      <c r="KRO199" s="368"/>
      <c r="KRP199" s="368"/>
      <c r="KRQ199" s="368"/>
      <c r="KRR199" s="368"/>
      <c r="KRS199" s="368"/>
      <c r="KRT199" s="368"/>
      <c r="KRU199" s="368"/>
      <c r="KRV199" s="368"/>
      <c r="KRW199" s="368"/>
      <c r="KRX199" s="368"/>
      <c r="KRY199" s="368"/>
      <c r="KRZ199" s="368"/>
      <c r="KSA199" s="368"/>
      <c r="KSB199" s="368"/>
      <c r="KSC199" s="368"/>
      <c r="KSD199" s="368"/>
      <c r="KSE199" s="368"/>
      <c r="KSF199" s="368"/>
      <c r="KSG199" s="368"/>
      <c r="KSH199" s="368"/>
      <c r="KSI199" s="368"/>
      <c r="KSJ199" s="368"/>
      <c r="KSK199" s="368"/>
      <c r="KSL199" s="368"/>
      <c r="KSM199" s="368"/>
      <c r="KSN199" s="368"/>
      <c r="KSO199" s="368"/>
      <c r="KSP199" s="368"/>
      <c r="KSQ199" s="368"/>
      <c r="KSR199" s="368"/>
      <c r="KSS199" s="368"/>
      <c r="KST199" s="368"/>
      <c r="KSU199" s="368"/>
      <c r="KSV199" s="368"/>
      <c r="KSW199" s="368"/>
      <c r="KSX199" s="368"/>
      <c r="KSY199" s="368"/>
      <c r="KSZ199" s="368"/>
      <c r="KTA199" s="368"/>
      <c r="KTB199" s="368"/>
      <c r="KTC199" s="368"/>
      <c r="KTD199" s="368"/>
      <c r="KTE199" s="368"/>
      <c r="KTF199" s="368"/>
      <c r="KTG199" s="368"/>
      <c r="KTH199" s="368"/>
      <c r="KTI199" s="368"/>
      <c r="KTJ199" s="368"/>
      <c r="KTK199" s="368"/>
      <c r="KTL199" s="368"/>
      <c r="KTM199" s="368"/>
      <c r="KTN199" s="368"/>
      <c r="KTO199" s="368"/>
      <c r="KTP199" s="368"/>
      <c r="KTQ199" s="368"/>
      <c r="KTR199" s="368"/>
      <c r="KTS199" s="368"/>
      <c r="KTT199" s="368"/>
      <c r="KTU199" s="368"/>
      <c r="KTV199" s="368"/>
      <c r="KTW199" s="368"/>
      <c r="KTX199" s="368"/>
      <c r="KTY199" s="368"/>
      <c r="KTZ199" s="368"/>
      <c r="KUA199" s="368"/>
      <c r="KUB199" s="368"/>
      <c r="KUC199" s="368"/>
      <c r="KUD199" s="368"/>
      <c r="KUE199" s="368"/>
      <c r="KUF199" s="368"/>
      <c r="KUG199" s="368"/>
      <c r="KUH199" s="368"/>
      <c r="KUI199" s="368"/>
      <c r="KUJ199" s="368"/>
      <c r="KUK199" s="368"/>
      <c r="KUL199" s="368"/>
      <c r="KUM199" s="368"/>
      <c r="KUN199" s="368"/>
      <c r="KUO199" s="368"/>
      <c r="KUP199" s="368"/>
      <c r="KUQ199" s="368"/>
      <c r="KUR199" s="368"/>
      <c r="KUS199" s="368"/>
      <c r="KUT199" s="368"/>
      <c r="KUU199" s="368"/>
      <c r="KUV199" s="368"/>
      <c r="KUW199" s="368"/>
      <c r="KUX199" s="368"/>
      <c r="KUY199" s="368"/>
      <c r="KUZ199" s="368"/>
      <c r="KVA199" s="368"/>
      <c r="KVB199" s="368"/>
      <c r="KVC199" s="368"/>
      <c r="KVD199" s="368"/>
      <c r="KVE199" s="368"/>
      <c r="KVF199" s="368"/>
      <c r="KVG199" s="368"/>
      <c r="KVH199" s="368"/>
      <c r="KVI199" s="368"/>
      <c r="KVJ199" s="368"/>
      <c r="KVK199" s="368"/>
      <c r="KVL199" s="368"/>
      <c r="KVM199" s="368"/>
      <c r="KVN199" s="368"/>
      <c r="KVO199" s="368"/>
      <c r="KVP199" s="368"/>
      <c r="KVQ199" s="368"/>
      <c r="KVR199" s="368"/>
      <c r="KVS199" s="368"/>
      <c r="KVT199" s="368"/>
      <c r="KVU199" s="368"/>
      <c r="KVV199" s="368"/>
      <c r="KVW199" s="368"/>
      <c r="KVX199" s="368"/>
      <c r="KVY199" s="368"/>
      <c r="KVZ199" s="368"/>
      <c r="KWA199" s="368"/>
      <c r="KWB199" s="368"/>
      <c r="KWC199" s="368"/>
      <c r="KWD199" s="368"/>
      <c r="KWE199" s="368"/>
      <c r="KWF199" s="368"/>
      <c r="KWG199" s="368"/>
      <c r="KWH199" s="368"/>
      <c r="KWI199" s="368"/>
      <c r="KWJ199" s="368"/>
      <c r="KWK199" s="368"/>
      <c r="KWL199" s="368"/>
      <c r="KWM199" s="368"/>
      <c r="KWN199" s="368"/>
      <c r="KWO199" s="368"/>
      <c r="KWP199" s="368"/>
      <c r="KWQ199" s="368"/>
      <c r="KWR199" s="368"/>
      <c r="KWS199" s="368"/>
      <c r="KWT199" s="368"/>
      <c r="KWU199" s="368"/>
      <c r="KWV199" s="368"/>
      <c r="KWW199" s="368"/>
      <c r="KWX199" s="368"/>
      <c r="KWY199" s="368"/>
      <c r="KWZ199" s="368"/>
      <c r="KXA199" s="368"/>
      <c r="KXB199" s="368"/>
      <c r="KXC199" s="368"/>
      <c r="KXD199" s="368"/>
      <c r="KXE199" s="368"/>
      <c r="KXF199" s="368"/>
      <c r="KXG199" s="368"/>
      <c r="KXH199" s="368"/>
      <c r="KXI199" s="368"/>
      <c r="KXJ199" s="368"/>
      <c r="KXK199" s="368"/>
      <c r="KXL199" s="368"/>
      <c r="KXM199" s="368"/>
      <c r="KXN199" s="368"/>
      <c r="KXO199" s="368"/>
      <c r="KXP199" s="368"/>
      <c r="KXQ199" s="368"/>
      <c r="KXR199" s="368"/>
      <c r="KXS199" s="368"/>
      <c r="KXT199" s="368"/>
      <c r="KXU199" s="368"/>
      <c r="KXV199" s="368"/>
      <c r="KXW199" s="368"/>
      <c r="KXX199" s="368"/>
      <c r="KXY199" s="368"/>
      <c r="KXZ199" s="368"/>
      <c r="KYA199" s="368"/>
      <c r="KYB199" s="368"/>
      <c r="KYC199" s="368"/>
      <c r="KYD199" s="368"/>
      <c r="KYE199" s="368"/>
      <c r="KYF199" s="368"/>
      <c r="KYG199" s="368"/>
      <c r="KYH199" s="368"/>
      <c r="KYI199" s="368"/>
      <c r="KYJ199" s="368"/>
      <c r="KYK199" s="368"/>
      <c r="KYL199" s="368"/>
      <c r="KYM199" s="368"/>
      <c r="KYN199" s="368"/>
      <c r="KYO199" s="368"/>
      <c r="KYP199" s="368"/>
      <c r="KYQ199" s="368"/>
      <c r="KYR199" s="368"/>
      <c r="KYS199" s="368"/>
      <c r="KYT199" s="368"/>
      <c r="KYU199" s="368"/>
      <c r="KYV199" s="368"/>
      <c r="KYW199" s="368"/>
      <c r="KYX199" s="368"/>
      <c r="KYY199" s="368"/>
      <c r="KYZ199" s="368"/>
      <c r="KZA199" s="368"/>
      <c r="KZB199" s="368"/>
      <c r="KZC199" s="368"/>
      <c r="KZD199" s="368"/>
      <c r="KZE199" s="368"/>
      <c r="KZF199" s="368"/>
      <c r="KZG199" s="368"/>
      <c r="KZH199" s="368"/>
      <c r="KZI199" s="368"/>
      <c r="KZJ199" s="368"/>
      <c r="KZK199" s="368"/>
      <c r="KZL199" s="368"/>
      <c r="KZM199" s="368"/>
      <c r="KZN199" s="368"/>
      <c r="KZO199" s="368"/>
      <c r="KZP199" s="368"/>
      <c r="KZQ199" s="368"/>
      <c r="KZR199" s="368"/>
      <c r="KZS199" s="368"/>
      <c r="KZT199" s="368"/>
      <c r="KZU199" s="368"/>
      <c r="KZV199" s="368"/>
      <c r="KZW199" s="368"/>
      <c r="KZX199" s="368"/>
      <c r="KZY199" s="368"/>
      <c r="KZZ199" s="368"/>
      <c r="LAA199" s="368"/>
      <c r="LAB199" s="368"/>
      <c r="LAC199" s="368"/>
      <c r="LAD199" s="368"/>
      <c r="LAE199" s="368"/>
      <c r="LAF199" s="368"/>
      <c r="LAG199" s="368"/>
      <c r="LAH199" s="368"/>
      <c r="LAI199" s="368"/>
      <c r="LAJ199" s="368"/>
      <c r="LAK199" s="368"/>
      <c r="LAL199" s="368"/>
      <c r="LAM199" s="368"/>
      <c r="LAN199" s="368"/>
      <c r="LAO199" s="368"/>
      <c r="LAP199" s="368"/>
      <c r="LAQ199" s="368"/>
      <c r="LAR199" s="368"/>
      <c r="LAS199" s="368"/>
      <c r="LAT199" s="368"/>
      <c r="LAU199" s="368"/>
      <c r="LAV199" s="368"/>
      <c r="LAW199" s="368"/>
      <c r="LAX199" s="368"/>
      <c r="LAY199" s="368"/>
      <c r="LAZ199" s="368"/>
      <c r="LBA199" s="368"/>
      <c r="LBB199" s="368"/>
      <c r="LBC199" s="368"/>
      <c r="LBD199" s="368"/>
      <c r="LBE199" s="368"/>
      <c r="LBF199" s="368"/>
      <c r="LBG199" s="368"/>
      <c r="LBH199" s="368"/>
      <c r="LBI199" s="368"/>
      <c r="LBJ199" s="368"/>
      <c r="LBK199" s="368"/>
      <c r="LBL199" s="368"/>
      <c r="LBM199" s="368"/>
      <c r="LBN199" s="368"/>
      <c r="LBO199" s="368"/>
      <c r="LBP199" s="368"/>
      <c r="LBQ199" s="368"/>
      <c r="LBR199" s="368"/>
      <c r="LBS199" s="368"/>
      <c r="LBT199" s="368"/>
      <c r="LBU199" s="368"/>
      <c r="LBV199" s="368"/>
      <c r="LBW199" s="368"/>
      <c r="LBX199" s="368"/>
      <c r="LBY199" s="368"/>
      <c r="LBZ199" s="368"/>
      <c r="LCA199" s="368"/>
      <c r="LCB199" s="368"/>
      <c r="LCC199" s="368"/>
      <c r="LCD199" s="368"/>
      <c r="LCE199" s="368"/>
      <c r="LCF199" s="368"/>
      <c r="LCG199" s="368"/>
      <c r="LCH199" s="368"/>
      <c r="LCI199" s="368"/>
      <c r="LCJ199" s="368"/>
      <c r="LCK199" s="368"/>
      <c r="LCL199" s="368"/>
      <c r="LCM199" s="368"/>
      <c r="LCN199" s="368"/>
      <c r="LCO199" s="368"/>
      <c r="LCP199" s="368"/>
      <c r="LCQ199" s="368"/>
      <c r="LCR199" s="368"/>
      <c r="LCS199" s="368"/>
      <c r="LCT199" s="368"/>
      <c r="LCU199" s="368"/>
      <c r="LCV199" s="368"/>
      <c r="LCW199" s="368"/>
      <c r="LCX199" s="368"/>
      <c r="LCY199" s="368"/>
      <c r="LCZ199" s="368"/>
      <c r="LDA199" s="368"/>
      <c r="LDB199" s="368"/>
      <c r="LDC199" s="368"/>
      <c r="LDD199" s="368"/>
      <c r="LDE199" s="368"/>
      <c r="LDF199" s="368"/>
      <c r="LDG199" s="368"/>
      <c r="LDH199" s="368"/>
      <c r="LDI199" s="368"/>
      <c r="LDJ199" s="368"/>
      <c r="LDK199" s="368"/>
      <c r="LDL199" s="368"/>
      <c r="LDM199" s="368"/>
      <c r="LDN199" s="368"/>
      <c r="LDO199" s="368"/>
      <c r="LDP199" s="368"/>
      <c r="LDQ199" s="368"/>
      <c r="LDR199" s="368"/>
      <c r="LDS199" s="368"/>
      <c r="LDT199" s="368"/>
      <c r="LDU199" s="368"/>
      <c r="LDV199" s="368"/>
      <c r="LDW199" s="368"/>
      <c r="LDX199" s="368"/>
      <c r="LDY199" s="368"/>
      <c r="LDZ199" s="368"/>
      <c r="LEA199" s="368"/>
      <c r="LEB199" s="368"/>
      <c r="LEC199" s="368"/>
      <c r="LED199" s="368"/>
      <c r="LEE199" s="368"/>
      <c r="LEF199" s="368"/>
      <c r="LEG199" s="368"/>
      <c r="LEH199" s="368"/>
      <c r="LEI199" s="368"/>
      <c r="LEJ199" s="368"/>
      <c r="LEK199" s="368"/>
      <c r="LEL199" s="368"/>
      <c r="LEM199" s="368"/>
      <c r="LEN199" s="368"/>
      <c r="LEO199" s="368"/>
      <c r="LEP199" s="368"/>
      <c r="LEQ199" s="368"/>
      <c r="LER199" s="368"/>
      <c r="LES199" s="368"/>
      <c r="LET199" s="368"/>
      <c r="LEU199" s="368"/>
      <c r="LEV199" s="368"/>
      <c r="LEW199" s="368"/>
      <c r="LEX199" s="368"/>
      <c r="LEY199" s="368"/>
      <c r="LEZ199" s="368"/>
      <c r="LFA199" s="368"/>
      <c r="LFB199" s="368"/>
      <c r="LFC199" s="368"/>
      <c r="LFD199" s="368"/>
      <c r="LFE199" s="368"/>
      <c r="LFF199" s="368"/>
      <c r="LFG199" s="368"/>
      <c r="LFH199" s="368"/>
      <c r="LFI199" s="368"/>
      <c r="LFJ199" s="368"/>
      <c r="LFK199" s="368"/>
      <c r="LFL199" s="368"/>
      <c r="LFM199" s="368"/>
      <c r="LFN199" s="368"/>
      <c r="LFO199" s="368"/>
      <c r="LFP199" s="368"/>
      <c r="LFQ199" s="368"/>
      <c r="LFR199" s="368"/>
      <c r="LFS199" s="368"/>
      <c r="LFT199" s="368"/>
      <c r="LFU199" s="368"/>
      <c r="LFV199" s="368"/>
      <c r="LFW199" s="368"/>
      <c r="LFX199" s="368"/>
      <c r="LFY199" s="368"/>
      <c r="LFZ199" s="368"/>
      <c r="LGA199" s="368"/>
      <c r="LGB199" s="368"/>
      <c r="LGC199" s="368"/>
      <c r="LGD199" s="368"/>
      <c r="LGE199" s="368"/>
      <c r="LGF199" s="368"/>
      <c r="LGG199" s="368"/>
      <c r="LGH199" s="368"/>
      <c r="LGI199" s="368"/>
      <c r="LGJ199" s="368"/>
      <c r="LGK199" s="368"/>
      <c r="LGL199" s="368"/>
      <c r="LGM199" s="368"/>
      <c r="LGN199" s="368"/>
      <c r="LGO199" s="368"/>
      <c r="LGP199" s="368"/>
      <c r="LGQ199" s="368"/>
      <c r="LGR199" s="368"/>
      <c r="LGS199" s="368"/>
      <c r="LGT199" s="368"/>
      <c r="LGU199" s="368"/>
      <c r="LGV199" s="368"/>
      <c r="LGW199" s="368"/>
      <c r="LGX199" s="368"/>
      <c r="LGY199" s="368"/>
      <c r="LGZ199" s="368"/>
      <c r="LHA199" s="368"/>
      <c r="LHB199" s="368"/>
      <c r="LHC199" s="368"/>
      <c r="LHD199" s="368"/>
      <c r="LHE199" s="368"/>
      <c r="LHF199" s="368"/>
      <c r="LHG199" s="368"/>
      <c r="LHH199" s="368"/>
      <c r="LHI199" s="368"/>
      <c r="LHJ199" s="368"/>
      <c r="LHK199" s="368"/>
      <c r="LHL199" s="368"/>
      <c r="LHM199" s="368"/>
      <c r="LHN199" s="368"/>
      <c r="LHO199" s="368"/>
      <c r="LHP199" s="368"/>
      <c r="LHQ199" s="368"/>
      <c r="LHR199" s="368"/>
      <c r="LHS199" s="368"/>
      <c r="LHT199" s="368"/>
      <c r="LHU199" s="368"/>
      <c r="LHV199" s="368"/>
      <c r="LHW199" s="368"/>
      <c r="LHX199" s="368"/>
      <c r="LHY199" s="368"/>
      <c r="LHZ199" s="368"/>
      <c r="LIA199" s="368"/>
      <c r="LIB199" s="368"/>
      <c r="LIC199" s="368"/>
      <c r="LID199" s="368"/>
      <c r="LIE199" s="368"/>
      <c r="LIF199" s="368"/>
      <c r="LIG199" s="368"/>
      <c r="LIH199" s="368"/>
      <c r="LII199" s="368"/>
      <c r="LIJ199" s="368"/>
      <c r="LIK199" s="368"/>
      <c r="LIL199" s="368"/>
      <c r="LIM199" s="368"/>
      <c r="LIN199" s="368"/>
      <c r="LIO199" s="368"/>
      <c r="LIP199" s="368"/>
      <c r="LIQ199" s="368"/>
      <c r="LIR199" s="368"/>
      <c r="LIS199" s="368"/>
      <c r="LIT199" s="368"/>
      <c r="LIU199" s="368"/>
      <c r="LIV199" s="368"/>
      <c r="LIW199" s="368"/>
      <c r="LIX199" s="368"/>
      <c r="LIY199" s="368"/>
      <c r="LIZ199" s="368"/>
      <c r="LJA199" s="368"/>
      <c r="LJB199" s="368"/>
      <c r="LJC199" s="368"/>
      <c r="LJD199" s="368"/>
      <c r="LJE199" s="368"/>
      <c r="LJF199" s="368"/>
      <c r="LJG199" s="368"/>
      <c r="LJH199" s="368"/>
      <c r="LJI199" s="368"/>
      <c r="LJJ199" s="368"/>
      <c r="LJK199" s="368"/>
      <c r="LJL199" s="368"/>
      <c r="LJM199" s="368"/>
      <c r="LJN199" s="368"/>
      <c r="LJO199" s="368"/>
      <c r="LJP199" s="368"/>
      <c r="LJQ199" s="368"/>
      <c r="LJR199" s="368"/>
      <c r="LJS199" s="368"/>
      <c r="LJT199" s="368"/>
      <c r="LJU199" s="368"/>
      <c r="LJV199" s="368"/>
      <c r="LJW199" s="368"/>
      <c r="LJX199" s="368"/>
      <c r="LJY199" s="368"/>
      <c r="LJZ199" s="368"/>
      <c r="LKA199" s="368"/>
      <c r="LKB199" s="368"/>
      <c r="LKC199" s="368"/>
      <c r="LKD199" s="368"/>
      <c r="LKE199" s="368"/>
      <c r="LKF199" s="368"/>
      <c r="LKG199" s="368"/>
      <c r="LKH199" s="368"/>
      <c r="LKI199" s="368"/>
      <c r="LKJ199" s="368"/>
      <c r="LKK199" s="368"/>
      <c r="LKL199" s="368"/>
      <c r="LKM199" s="368"/>
      <c r="LKN199" s="368"/>
      <c r="LKO199" s="368"/>
      <c r="LKP199" s="368"/>
      <c r="LKQ199" s="368"/>
      <c r="LKR199" s="368"/>
      <c r="LKS199" s="368"/>
      <c r="LKT199" s="368"/>
      <c r="LKU199" s="368"/>
      <c r="LKV199" s="368"/>
      <c r="LKW199" s="368"/>
      <c r="LKX199" s="368"/>
      <c r="LKY199" s="368"/>
      <c r="LKZ199" s="368"/>
      <c r="LLA199" s="368"/>
      <c r="LLB199" s="368"/>
      <c r="LLC199" s="368"/>
      <c r="LLD199" s="368"/>
      <c r="LLE199" s="368"/>
      <c r="LLF199" s="368"/>
      <c r="LLG199" s="368"/>
      <c r="LLH199" s="368"/>
      <c r="LLI199" s="368"/>
      <c r="LLJ199" s="368"/>
      <c r="LLK199" s="368"/>
      <c r="LLL199" s="368"/>
      <c r="LLM199" s="368"/>
      <c r="LLN199" s="368"/>
      <c r="LLO199" s="368"/>
      <c r="LLP199" s="368"/>
      <c r="LLQ199" s="368"/>
      <c r="LLR199" s="368"/>
      <c r="LLS199" s="368"/>
      <c r="LLT199" s="368"/>
      <c r="LLU199" s="368"/>
      <c r="LLV199" s="368"/>
      <c r="LLW199" s="368"/>
      <c r="LLX199" s="368"/>
      <c r="LLY199" s="368"/>
      <c r="LLZ199" s="368"/>
      <c r="LMA199" s="368"/>
      <c r="LMB199" s="368"/>
      <c r="LMC199" s="368"/>
      <c r="LMD199" s="368"/>
      <c r="LME199" s="368"/>
      <c r="LMF199" s="368"/>
      <c r="LMG199" s="368"/>
      <c r="LMH199" s="368"/>
      <c r="LMI199" s="368"/>
      <c r="LMJ199" s="368"/>
      <c r="LMK199" s="368"/>
      <c r="LML199" s="368"/>
      <c r="LMM199" s="368"/>
      <c r="LMN199" s="368"/>
      <c r="LMO199" s="368"/>
      <c r="LMP199" s="368"/>
      <c r="LMQ199" s="368"/>
      <c r="LMR199" s="368"/>
      <c r="LMS199" s="368"/>
      <c r="LMT199" s="368"/>
      <c r="LMU199" s="368"/>
      <c r="LMV199" s="368"/>
      <c r="LMW199" s="368"/>
      <c r="LMX199" s="368"/>
      <c r="LMY199" s="368"/>
      <c r="LMZ199" s="368"/>
      <c r="LNA199" s="368"/>
      <c r="LNB199" s="368"/>
      <c r="LNC199" s="368"/>
      <c r="LND199" s="368"/>
      <c r="LNE199" s="368"/>
      <c r="LNF199" s="368"/>
      <c r="LNG199" s="368"/>
      <c r="LNH199" s="368"/>
      <c r="LNI199" s="368"/>
      <c r="LNJ199" s="368"/>
      <c r="LNK199" s="368"/>
      <c r="LNL199" s="368"/>
      <c r="LNM199" s="368"/>
      <c r="LNN199" s="368"/>
      <c r="LNO199" s="368"/>
      <c r="LNP199" s="368"/>
      <c r="LNQ199" s="368"/>
      <c r="LNR199" s="368"/>
      <c r="LNS199" s="368"/>
      <c r="LNT199" s="368"/>
      <c r="LNU199" s="368"/>
      <c r="LNV199" s="368"/>
      <c r="LNW199" s="368"/>
      <c r="LNX199" s="368"/>
      <c r="LNY199" s="368"/>
      <c r="LNZ199" s="368"/>
      <c r="LOA199" s="368"/>
      <c r="LOB199" s="368"/>
      <c r="LOC199" s="368"/>
      <c r="LOD199" s="368"/>
      <c r="LOE199" s="368"/>
      <c r="LOF199" s="368"/>
      <c r="LOG199" s="368"/>
      <c r="LOH199" s="368"/>
      <c r="LOI199" s="368"/>
      <c r="LOJ199" s="368"/>
      <c r="LOK199" s="368"/>
      <c r="LOL199" s="368"/>
      <c r="LOM199" s="368"/>
      <c r="LON199" s="368"/>
      <c r="LOO199" s="368"/>
      <c r="LOP199" s="368"/>
      <c r="LOQ199" s="368"/>
      <c r="LOR199" s="368"/>
      <c r="LOS199" s="368"/>
      <c r="LOT199" s="368"/>
      <c r="LOU199" s="368"/>
      <c r="LOV199" s="368"/>
      <c r="LOW199" s="368"/>
      <c r="LOX199" s="368"/>
      <c r="LOY199" s="368"/>
      <c r="LOZ199" s="368"/>
      <c r="LPA199" s="368"/>
      <c r="LPB199" s="368"/>
      <c r="LPC199" s="368"/>
      <c r="LPD199" s="368"/>
      <c r="LPE199" s="368"/>
      <c r="LPF199" s="368"/>
      <c r="LPG199" s="368"/>
      <c r="LPH199" s="368"/>
      <c r="LPI199" s="368"/>
      <c r="LPJ199" s="368"/>
      <c r="LPK199" s="368"/>
      <c r="LPL199" s="368"/>
      <c r="LPM199" s="368"/>
      <c r="LPN199" s="368"/>
      <c r="LPO199" s="368"/>
      <c r="LPP199" s="368"/>
      <c r="LPQ199" s="368"/>
      <c r="LPR199" s="368"/>
      <c r="LPS199" s="368"/>
      <c r="LPT199" s="368"/>
      <c r="LPU199" s="368"/>
      <c r="LPV199" s="368"/>
      <c r="LPW199" s="368"/>
      <c r="LPX199" s="368"/>
      <c r="LPY199" s="368"/>
      <c r="LPZ199" s="368"/>
      <c r="LQA199" s="368"/>
      <c r="LQB199" s="368"/>
      <c r="LQC199" s="368"/>
      <c r="LQD199" s="368"/>
      <c r="LQE199" s="368"/>
      <c r="LQF199" s="368"/>
      <c r="LQG199" s="368"/>
      <c r="LQH199" s="368"/>
      <c r="LQI199" s="368"/>
      <c r="LQJ199" s="368"/>
      <c r="LQK199" s="368"/>
      <c r="LQL199" s="368"/>
      <c r="LQM199" s="368"/>
      <c r="LQN199" s="368"/>
      <c r="LQO199" s="368"/>
      <c r="LQP199" s="368"/>
      <c r="LQQ199" s="368"/>
      <c r="LQR199" s="368"/>
      <c r="LQS199" s="368"/>
      <c r="LQT199" s="368"/>
      <c r="LQU199" s="368"/>
      <c r="LQV199" s="368"/>
      <c r="LQW199" s="368"/>
      <c r="LQX199" s="368"/>
      <c r="LQY199" s="368"/>
      <c r="LQZ199" s="368"/>
      <c r="LRA199" s="368"/>
      <c r="LRB199" s="368"/>
      <c r="LRC199" s="368"/>
      <c r="LRD199" s="368"/>
      <c r="LRE199" s="368"/>
      <c r="LRF199" s="368"/>
      <c r="LRG199" s="368"/>
      <c r="LRH199" s="368"/>
      <c r="LRI199" s="368"/>
      <c r="LRJ199" s="368"/>
      <c r="LRK199" s="368"/>
      <c r="LRL199" s="368"/>
      <c r="LRM199" s="368"/>
      <c r="LRN199" s="368"/>
      <c r="LRO199" s="368"/>
      <c r="LRP199" s="368"/>
      <c r="LRQ199" s="368"/>
      <c r="LRR199" s="368"/>
      <c r="LRS199" s="368"/>
      <c r="LRT199" s="368"/>
      <c r="LRU199" s="368"/>
      <c r="LRV199" s="368"/>
      <c r="LRW199" s="368"/>
      <c r="LRX199" s="368"/>
      <c r="LRY199" s="368"/>
      <c r="LRZ199" s="368"/>
      <c r="LSA199" s="368"/>
      <c r="LSB199" s="368"/>
      <c r="LSC199" s="368"/>
      <c r="LSD199" s="368"/>
      <c r="LSE199" s="368"/>
      <c r="LSF199" s="368"/>
      <c r="LSG199" s="368"/>
      <c r="LSH199" s="368"/>
      <c r="LSI199" s="368"/>
      <c r="LSJ199" s="368"/>
      <c r="LSK199" s="368"/>
      <c r="LSL199" s="368"/>
      <c r="LSM199" s="368"/>
      <c r="LSN199" s="368"/>
      <c r="LSO199" s="368"/>
      <c r="LSP199" s="368"/>
      <c r="LSQ199" s="368"/>
      <c r="LSR199" s="368"/>
      <c r="LSS199" s="368"/>
      <c r="LST199" s="368"/>
      <c r="LSU199" s="368"/>
      <c r="LSV199" s="368"/>
      <c r="LSW199" s="368"/>
      <c r="LSX199" s="368"/>
      <c r="LSY199" s="368"/>
      <c r="LSZ199" s="368"/>
      <c r="LTA199" s="368"/>
      <c r="LTB199" s="368"/>
      <c r="LTC199" s="368"/>
      <c r="LTD199" s="368"/>
      <c r="LTE199" s="368"/>
      <c r="LTF199" s="368"/>
      <c r="LTG199" s="368"/>
      <c r="LTH199" s="368"/>
      <c r="LTI199" s="368"/>
      <c r="LTJ199" s="368"/>
      <c r="LTK199" s="368"/>
      <c r="LTL199" s="368"/>
      <c r="LTM199" s="368"/>
      <c r="LTN199" s="368"/>
      <c r="LTO199" s="368"/>
      <c r="LTP199" s="368"/>
      <c r="LTQ199" s="368"/>
      <c r="LTR199" s="368"/>
      <c r="LTS199" s="368"/>
      <c r="LTT199" s="368"/>
      <c r="LTU199" s="368"/>
      <c r="LTV199" s="368"/>
      <c r="LTW199" s="368"/>
      <c r="LTX199" s="368"/>
      <c r="LTY199" s="368"/>
      <c r="LTZ199" s="368"/>
      <c r="LUA199" s="368"/>
      <c r="LUB199" s="368"/>
      <c r="LUC199" s="368"/>
      <c r="LUD199" s="368"/>
      <c r="LUE199" s="368"/>
      <c r="LUF199" s="368"/>
      <c r="LUG199" s="368"/>
      <c r="LUH199" s="368"/>
      <c r="LUI199" s="368"/>
      <c r="LUJ199" s="368"/>
      <c r="LUK199" s="368"/>
      <c r="LUL199" s="368"/>
      <c r="LUM199" s="368"/>
      <c r="LUN199" s="368"/>
      <c r="LUO199" s="368"/>
      <c r="LUP199" s="368"/>
      <c r="LUQ199" s="368"/>
      <c r="LUR199" s="368"/>
      <c r="LUS199" s="368"/>
      <c r="LUT199" s="368"/>
      <c r="LUU199" s="368"/>
      <c r="LUV199" s="368"/>
      <c r="LUW199" s="368"/>
      <c r="LUX199" s="368"/>
      <c r="LUY199" s="368"/>
      <c r="LUZ199" s="368"/>
      <c r="LVA199" s="368"/>
      <c r="LVB199" s="368"/>
      <c r="LVC199" s="368"/>
      <c r="LVD199" s="368"/>
      <c r="LVE199" s="368"/>
      <c r="LVF199" s="368"/>
      <c r="LVG199" s="368"/>
      <c r="LVH199" s="368"/>
      <c r="LVI199" s="368"/>
      <c r="LVJ199" s="368"/>
      <c r="LVK199" s="368"/>
      <c r="LVL199" s="368"/>
      <c r="LVM199" s="368"/>
      <c r="LVN199" s="368"/>
      <c r="LVO199" s="368"/>
      <c r="LVP199" s="368"/>
      <c r="LVQ199" s="368"/>
      <c r="LVR199" s="368"/>
      <c r="LVS199" s="368"/>
      <c r="LVT199" s="368"/>
      <c r="LVU199" s="368"/>
      <c r="LVV199" s="368"/>
      <c r="LVW199" s="368"/>
      <c r="LVX199" s="368"/>
      <c r="LVY199" s="368"/>
      <c r="LVZ199" s="368"/>
      <c r="LWA199" s="368"/>
      <c r="LWB199" s="368"/>
      <c r="LWC199" s="368"/>
      <c r="LWD199" s="368"/>
      <c r="LWE199" s="368"/>
      <c r="LWF199" s="368"/>
      <c r="LWG199" s="368"/>
      <c r="LWH199" s="368"/>
      <c r="LWI199" s="368"/>
      <c r="LWJ199" s="368"/>
      <c r="LWK199" s="368"/>
      <c r="LWL199" s="368"/>
      <c r="LWM199" s="368"/>
      <c r="LWN199" s="368"/>
      <c r="LWO199" s="368"/>
      <c r="LWP199" s="368"/>
      <c r="LWQ199" s="368"/>
      <c r="LWR199" s="368"/>
      <c r="LWS199" s="368"/>
      <c r="LWT199" s="368"/>
      <c r="LWU199" s="368"/>
      <c r="LWV199" s="368"/>
      <c r="LWW199" s="368"/>
      <c r="LWX199" s="368"/>
      <c r="LWY199" s="368"/>
      <c r="LWZ199" s="368"/>
      <c r="LXA199" s="368"/>
      <c r="LXB199" s="368"/>
      <c r="LXC199" s="368"/>
      <c r="LXD199" s="368"/>
      <c r="LXE199" s="368"/>
      <c r="LXF199" s="368"/>
      <c r="LXG199" s="368"/>
      <c r="LXH199" s="368"/>
      <c r="LXI199" s="368"/>
      <c r="LXJ199" s="368"/>
      <c r="LXK199" s="368"/>
      <c r="LXL199" s="368"/>
      <c r="LXM199" s="368"/>
      <c r="LXN199" s="368"/>
      <c r="LXO199" s="368"/>
      <c r="LXP199" s="368"/>
      <c r="LXQ199" s="368"/>
      <c r="LXR199" s="368"/>
      <c r="LXS199" s="368"/>
      <c r="LXT199" s="368"/>
      <c r="LXU199" s="368"/>
      <c r="LXV199" s="368"/>
      <c r="LXW199" s="368"/>
      <c r="LXX199" s="368"/>
      <c r="LXY199" s="368"/>
      <c r="LXZ199" s="368"/>
      <c r="LYA199" s="368"/>
      <c r="LYB199" s="368"/>
      <c r="LYC199" s="368"/>
      <c r="LYD199" s="368"/>
      <c r="LYE199" s="368"/>
      <c r="LYF199" s="368"/>
      <c r="LYG199" s="368"/>
      <c r="LYH199" s="368"/>
      <c r="LYI199" s="368"/>
      <c r="LYJ199" s="368"/>
      <c r="LYK199" s="368"/>
      <c r="LYL199" s="368"/>
      <c r="LYM199" s="368"/>
      <c r="LYN199" s="368"/>
      <c r="LYO199" s="368"/>
      <c r="LYP199" s="368"/>
      <c r="LYQ199" s="368"/>
      <c r="LYR199" s="368"/>
      <c r="LYS199" s="368"/>
      <c r="LYT199" s="368"/>
      <c r="LYU199" s="368"/>
      <c r="LYV199" s="368"/>
      <c r="LYW199" s="368"/>
      <c r="LYX199" s="368"/>
      <c r="LYY199" s="368"/>
      <c r="LYZ199" s="368"/>
      <c r="LZA199" s="368"/>
      <c r="LZB199" s="368"/>
      <c r="LZC199" s="368"/>
      <c r="LZD199" s="368"/>
      <c r="LZE199" s="368"/>
      <c r="LZF199" s="368"/>
      <c r="LZG199" s="368"/>
      <c r="LZH199" s="368"/>
      <c r="LZI199" s="368"/>
      <c r="LZJ199" s="368"/>
      <c r="LZK199" s="368"/>
      <c r="LZL199" s="368"/>
      <c r="LZM199" s="368"/>
      <c r="LZN199" s="368"/>
      <c r="LZO199" s="368"/>
      <c r="LZP199" s="368"/>
      <c r="LZQ199" s="368"/>
      <c r="LZR199" s="368"/>
      <c r="LZS199" s="368"/>
      <c r="LZT199" s="368"/>
      <c r="LZU199" s="368"/>
      <c r="LZV199" s="368"/>
      <c r="LZW199" s="368"/>
      <c r="LZX199" s="368"/>
      <c r="LZY199" s="368"/>
      <c r="LZZ199" s="368"/>
      <c r="MAA199" s="368"/>
      <c r="MAB199" s="368"/>
      <c r="MAC199" s="368"/>
      <c r="MAD199" s="368"/>
      <c r="MAE199" s="368"/>
      <c r="MAF199" s="368"/>
      <c r="MAG199" s="368"/>
      <c r="MAH199" s="368"/>
      <c r="MAI199" s="368"/>
      <c r="MAJ199" s="368"/>
      <c r="MAK199" s="368"/>
      <c r="MAL199" s="368"/>
      <c r="MAM199" s="368"/>
      <c r="MAN199" s="368"/>
      <c r="MAO199" s="368"/>
      <c r="MAP199" s="368"/>
      <c r="MAQ199" s="368"/>
      <c r="MAR199" s="368"/>
      <c r="MAS199" s="368"/>
      <c r="MAT199" s="368"/>
      <c r="MAU199" s="368"/>
      <c r="MAV199" s="368"/>
      <c r="MAW199" s="368"/>
      <c r="MAX199" s="368"/>
      <c r="MAY199" s="368"/>
      <c r="MAZ199" s="368"/>
      <c r="MBA199" s="368"/>
      <c r="MBB199" s="368"/>
      <c r="MBC199" s="368"/>
      <c r="MBD199" s="368"/>
      <c r="MBE199" s="368"/>
      <c r="MBF199" s="368"/>
      <c r="MBG199" s="368"/>
      <c r="MBH199" s="368"/>
      <c r="MBI199" s="368"/>
      <c r="MBJ199" s="368"/>
      <c r="MBK199" s="368"/>
      <c r="MBL199" s="368"/>
      <c r="MBM199" s="368"/>
      <c r="MBN199" s="368"/>
      <c r="MBO199" s="368"/>
      <c r="MBP199" s="368"/>
      <c r="MBQ199" s="368"/>
      <c r="MBR199" s="368"/>
      <c r="MBS199" s="368"/>
      <c r="MBT199" s="368"/>
      <c r="MBU199" s="368"/>
      <c r="MBV199" s="368"/>
      <c r="MBW199" s="368"/>
      <c r="MBX199" s="368"/>
      <c r="MBY199" s="368"/>
      <c r="MBZ199" s="368"/>
      <c r="MCA199" s="368"/>
      <c r="MCB199" s="368"/>
      <c r="MCC199" s="368"/>
      <c r="MCD199" s="368"/>
      <c r="MCE199" s="368"/>
      <c r="MCF199" s="368"/>
      <c r="MCG199" s="368"/>
      <c r="MCH199" s="368"/>
      <c r="MCI199" s="368"/>
      <c r="MCJ199" s="368"/>
      <c r="MCK199" s="368"/>
      <c r="MCL199" s="368"/>
      <c r="MCM199" s="368"/>
      <c r="MCN199" s="368"/>
      <c r="MCO199" s="368"/>
      <c r="MCP199" s="368"/>
      <c r="MCQ199" s="368"/>
      <c r="MCR199" s="368"/>
      <c r="MCS199" s="368"/>
      <c r="MCT199" s="368"/>
      <c r="MCU199" s="368"/>
      <c r="MCV199" s="368"/>
      <c r="MCW199" s="368"/>
      <c r="MCX199" s="368"/>
      <c r="MCY199" s="368"/>
      <c r="MCZ199" s="368"/>
      <c r="MDA199" s="368"/>
      <c r="MDB199" s="368"/>
      <c r="MDC199" s="368"/>
      <c r="MDD199" s="368"/>
      <c r="MDE199" s="368"/>
      <c r="MDF199" s="368"/>
      <c r="MDG199" s="368"/>
      <c r="MDH199" s="368"/>
      <c r="MDI199" s="368"/>
      <c r="MDJ199" s="368"/>
      <c r="MDK199" s="368"/>
      <c r="MDL199" s="368"/>
      <c r="MDM199" s="368"/>
      <c r="MDN199" s="368"/>
      <c r="MDO199" s="368"/>
      <c r="MDP199" s="368"/>
      <c r="MDQ199" s="368"/>
      <c r="MDR199" s="368"/>
      <c r="MDS199" s="368"/>
      <c r="MDT199" s="368"/>
      <c r="MDU199" s="368"/>
      <c r="MDV199" s="368"/>
      <c r="MDW199" s="368"/>
      <c r="MDX199" s="368"/>
      <c r="MDY199" s="368"/>
      <c r="MDZ199" s="368"/>
      <c r="MEA199" s="368"/>
      <c r="MEB199" s="368"/>
      <c r="MEC199" s="368"/>
      <c r="MED199" s="368"/>
      <c r="MEE199" s="368"/>
      <c r="MEF199" s="368"/>
      <c r="MEG199" s="368"/>
      <c r="MEH199" s="368"/>
      <c r="MEI199" s="368"/>
      <c r="MEJ199" s="368"/>
      <c r="MEK199" s="368"/>
      <c r="MEL199" s="368"/>
      <c r="MEM199" s="368"/>
      <c r="MEN199" s="368"/>
      <c r="MEO199" s="368"/>
      <c r="MEP199" s="368"/>
      <c r="MEQ199" s="368"/>
      <c r="MER199" s="368"/>
      <c r="MES199" s="368"/>
      <c r="MET199" s="368"/>
      <c r="MEU199" s="368"/>
      <c r="MEV199" s="368"/>
      <c r="MEW199" s="368"/>
      <c r="MEX199" s="368"/>
      <c r="MEY199" s="368"/>
      <c r="MEZ199" s="368"/>
      <c r="MFA199" s="368"/>
      <c r="MFB199" s="368"/>
      <c r="MFC199" s="368"/>
      <c r="MFD199" s="368"/>
      <c r="MFE199" s="368"/>
      <c r="MFF199" s="368"/>
      <c r="MFG199" s="368"/>
      <c r="MFH199" s="368"/>
      <c r="MFI199" s="368"/>
      <c r="MFJ199" s="368"/>
      <c r="MFK199" s="368"/>
      <c r="MFL199" s="368"/>
      <c r="MFM199" s="368"/>
      <c r="MFN199" s="368"/>
      <c r="MFO199" s="368"/>
      <c r="MFP199" s="368"/>
      <c r="MFQ199" s="368"/>
      <c r="MFR199" s="368"/>
      <c r="MFS199" s="368"/>
      <c r="MFT199" s="368"/>
      <c r="MFU199" s="368"/>
      <c r="MFV199" s="368"/>
      <c r="MFW199" s="368"/>
      <c r="MFX199" s="368"/>
      <c r="MFY199" s="368"/>
      <c r="MFZ199" s="368"/>
      <c r="MGA199" s="368"/>
      <c r="MGB199" s="368"/>
      <c r="MGC199" s="368"/>
      <c r="MGD199" s="368"/>
      <c r="MGE199" s="368"/>
      <c r="MGF199" s="368"/>
      <c r="MGG199" s="368"/>
      <c r="MGH199" s="368"/>
      <c r="MGI199" s="368"/>
      <c r="MGJ199" s="368"/>
      <c r="MGK199" s="368"/>
      <c r="MGL199" s="368"/>
      <c r="MGM199" s="368"/>
      <c r="MGN199" s="368"/>
      <c r="MGO199" s="368"/>
      <c r="MGP199" s="368"/>
      <c r="MGQ199" s="368"/>
      <c r="MGR199" s="368"/>
      <c r="MGS199" s="368"/>
      <c r="MGT199" s="368"/>
      <c r="MGU199" s="368"/>
      <c r="MGV199" s="368"/>
      <c r="MGW199" s="368"/>
      <c r="MGX199" s="368"/>
      <c r="MGY199" s="368"/>
      <c r="MGZ199" s="368"/>
      <c r="MHA199" s="368"/>
      <c r="MHB199" s="368"/>
      <c r="MHC199" s="368"/>
      <c r="MHD199" s="368"/>
      <c r="MHE199" s="368"/>
      <c r="MHF199" s="368"/>
      <c r="MHG199" s="368"/>
      <c r="MHH199" s="368"/>
      <c r="MHI199" s="368"/>
      <c r="MHJ199" s="368"/>
      <c r="MHK199" s="368"/>
      <c r="MHL199" s="368"/>
      <c r="MHM199" s="368"/>
      <c r="MHN199" s="368"/>
      <c r="MHO199" s="368"/>
      <c r="MHP199" s="368"/>
      <c r="MHQ199" s="368"/>
      <c r="MHR199" s="368"/>
      <c r="MHS199" s="368"/>
      <c r="MHT199" s="368"/>
      <c r="MHU199" s="368"/>
      <c r="MHV199" s="368"/>
      <c r="MHW199" s="368"/>
      <c r="MHX199" s="368"/>
      <c r="MHY199" s="368"/>
      <c r="MHZ199" s="368"/>
      <c r="MIA199" s="368"/>
      <c r="MIB199" s="368"/>
      <c r="MIC199" s="368"/>
      <c r="MID199" s="368"/>
      <c r="MIE199" s="368"/>
      <c r="MIF199" s="368"/>
      <c r="MIG199" s="368"/>
      <c r="MIH199" s="368"/>
      <c r="MII199" s="368"/>
      <c r="MIJ199" s="368"/>
      <c r="MIK199" s="368"/>
      <c r="MIL199" s="368"/>
      <c r="MIM199" s="368"/>
      <c r="MIN199" s="368"/>
      <c r="MIO199" s="368"/>
      <c r="MIP199" s="368"/>
      <c r="MIQ199" s="368"/>
      <c r="MIR199" s="368"/>
      <c r="MIS199" s="368"/>
      <c r="MIT199" s="368"/>
      <c r="MIU199" s="368"/>
      <c r="MIV199" s="368"/>
      <c r="MIW199" s="368"/>
      <c r="MIX199" s="368"/>
      <c r="MIY199" s="368"/>
      <c r="MIZ199" s="368"/>
      <c r="MJA199" s="368"/>
      <c r="MJB199" s="368"/>
      <c r="MJC199" s="368"/>
      <c r="MJD199" s="368"/>
      <c r="MJE199" s="368"/>
      <c r="MJF199" s="368"/>
      <c r="MJG199" s="368"/>
      <c r="MJH199" s="368"/>
      <c r="MJI199" s="368"/>
      <c r="MJJ199" s="368"/>
      <c r="MJK199" s="368"/>
      <c r="MJL199" s="368"/>
      <c r="MJM199" s="368"/>
      <c r="MJN199" s="368"/>
      <c r="MJO199" s="368"/>
      <c r="MJP199" s="368"/>
      <c r="MJQ199" s="368"/>
      <c r="MJR199" s="368"/>
      <c r="MJS199" s="368"/>
      <c r="MJT199" s="368"/>
      <c r="MJU199" s="368"/>
      <c r="MJV199" s="368"/>
      <c r="MJW199" s="368"/>
      <c r="MJX199" s="368"/>
      <c r="MJY199" s="368"/>
      <c r="MJZ199" s="368"/>
      <c r="MKA199" s="368"/>
      <c r="MKB199" s="368"/>
      <c r="MKC199" s="368"/>
      <c r="MKD199" s="368"/>
      <c r="MKE199" s="368"/>
      <c r="MKF199" s="368"/>
      <c r="MKG199" s="368"/>
      <c r="MKH199" s="368"/>
      <c r="MKI199" s="368"/>
      <c r="MKJ199" s="368"/>
      <c r="MKK199" s="368"/>
      <c r="MKL199" s="368"/>
      <c r="MKM199" s="368"/>
      <c r="MKN199" s="368"/>
      <c r="MKO199" s="368"/>
      <c r="MKP199" s="368"/>
      <c r="MKQ199" s="368"/>
      <c r="MKR199" s="368"/>
      <c r="MKS199" s="368"/>
      <c r="MKT199" s="368"/>
      <c r="MKU199" s="368"/>
      <c r="MKV199" s="368"/>
      <c r="MKW199" s="368"/>
      <c r="MKX199" s="368"/>
      <c r="MKY199" s="368"/>
      <c r="MKZ199" s="368"/>
      <c r="MLA199" s="368"/>
      <c r="MLB199" s="368"/>
      <c r="MLC199" s="368"/>
      <c r="MLD199" s="368"/>
      <c r="MLE199" s="368"/>
      <c r="MLF199" s="368"/>
      <c r="MLG199" s="368"/>
      <c r="MLH199" s="368"/>
      <c r="MLI199" s="368"/>
      <c r="MLJ199" s="368"/>
      <c r="MLK199" s="368"/>
      <c r="MLL199" s="368"/>
      <c r="MLM199" s="368"/>
      <c r="MLN199" s="368"/>
      <c r="MLO199" s="368"/>
      <c r="MLP199" s="368"/>
      <c r="MLQ199" s="368"/>
      <c r="MLR199" s="368"/>
      <c r="MLS199" s="368"/>
      <c r="MLT199" s="368"/>
      <c r="MLU199" s="368"/>
      <c r="MLV199" s="368"/>
      <c r="MLW199" s="368"/>
      <c r="MLX199" s="368"/>
      <c r="MLY199" s="368"/>
      <c r="MLZ199" s="368"/>
      <c r="MMA199" s="368"/>
      <c r="MMB199" s="368"/>
      <c r="MMC199" s="368"/>
      <c r="MMD199" s="368"/>
      <c r="MME199" s="368"/>
      <c r="MMF199" s="368"/>
      <c r="MMG199" s="368"/>
      <c r="MMH199" s="368"/>
      <c r="MMI199" s="368"/>
      <c r="MMJ199" s="368"/>
      <c r="MMK199" s="368"/>
      <c r="MML199" s="368"/>
      <c r="MMM199" s="368"/>
      <c r="MMN199" s="368"/>
      <c r="MMO199" s="368"/>
      <c r="MMP199" s="368"/>
      <c r="MMQ199" s="368"/>
      <c r="MMR199" s="368"/>
      <c r="MMS199" s="368"/>
      <c r="MMT199" s="368"/>
      <c r="MMU199" s="368"/>
      <c r="MMV199" s="368"/>
      <c r="MMW199" s="368"/>
      <c r="MMX199" s="368"/>
      <c r="MMY199" s="368"/>
      <c r="MMZ199" s="368"/>
      <c r="MNA199" s="368"/>
      <c r="MNB199" s="368"/>
      <c r="MNC199" s="368"/>
      <c r="MND199" s="368"/>
      <c r="MNE199" s="368"/>
      <c r="MNF199" s="368"/>
      <c r="MNG199" s="368"/>
      <c r="MNH199" s="368"/>
      <c r="MNI199" s="368"/>
      <c r="MNJ199" s="368"/>
      <c r="MNK199" s="368"/>
      <c r="MNL199" s="368"/>
      <c r="MNM199" s="368"/>
      <c r="MNN199" s="368"/>
      <c r="MNO199" s="368"/>
      <c r="MNP199" s="368"/>
      <c r="MNQ199" s="368"/>
      <c r="MNR199" s="368"/>
      <c r="MNS199" s="368"/>
      <c r="MNT199" s="368"/>
      <c r="MNU199" s="368"/>
      <c r="MNV199" s="368"/>
      <c r="MNW199" s="368"/>
      <c r="MNX199" s="368"/>
      <c r="MNY199" s="368"/>
      <c r="MNZ199" s="368"/>
      <c r="MOA199" s="368"/>
      <c r="MOB199" s="368"/>
      <c r="MOC199" s="368"/>
      <c r="MOD199" s="368"/>
      <c r="MOE199" s="368"/>
      <c r="MOF199" s="368"/>
      <c r="MOG199" s="368"/>
      <c r="MOH199" s="368"/>
      <c r="MOI199" s="368"/>
      <c r="MOJ199" s="368"/>
      <c r="MOK199" s="368"/>
      <c r="MOL199" s="368"/>
      <c r="MOM199" s="368"/>
      <c r="MON199" s="368"/>
      <c r="MOO199" s="368"/>
      <c r="MOP199" s="368"/>
      <c r="MOQ199" s="368"/>
      <c r="MOR199" s="368"/>
      <c r="MOS199" s="368"/>
      <c r="MOT199" s="368"/>
      <c r="MOU199" s="368"/>
      <c r="MOV199" s="368"/>
      <c r="MOW199" s="368"/>
      <c r="MOX199" s="368"/>
      <c r="MOY199" s="368"/>
      <c r="MOZ199" s="368"/>
      <c r="MPA199" s="368"/>
      <c r="MPB199" s="368"/>
      <c r="MPC199" s="368"/>
      <c r="MPD199" s="368"/>
      <c r="MPE199" s="368"/>
      <c r="MPF199" s="368"/>
      <c r="MPG199" s="368"/>
      <c r="MPH199" s="368"/>
      <c r="MPI199" s="368"/>
      <c r="MPJ199" s="368"/>
      <c r="MPK199" s="368"/>
      <c r="MPL199" s="368"/>
      <c r="MPM199" s="368"/>
      <c r="MPN199" s="368"/>
      <c r="MPO199" s="368"/>
      <c r="MPP199" s="368"/>
      <c r="MPQ199" s="368"/>
      <c r="MPR199" s="368"/>
      <c r="MPS199" s="368"/>
      <c r="MPT199" s="368"/>
      <c r="MPU199" s="368"/>
      <c r="MPV199" s="368"/>
      <c r="MPW199" s="368"/>
      <c r="MPX199" s="368"/>
      <c r="MPY199" s="368"/>
      <c r="MPZ199" s="368"/>
      <c r="MQA199" s="368"/>
      <c r="MQB199" s="368"/>
      <c r="MQC199" s="368"/>
      <c r="MQD199" s="368"/>
      <c r="MQE199" s="368"/>
      <c r="MQF199" s="368"/>
      <c r="MQG199" s="368"/>
      <c r="MQH199" s="368"/>
      <c r="MQI199" s="368"/>
      <c r="MQJ199" s="368"/>
      <c r="MQK199" s="368"/>
      <c r="MQL199" s="368"/>
      <c r="MQM199" s="368"/>
      <c r="MQN199" s="368"/>
      <c r="MQO199" s="368"/>
      <c r="MQP199" s="368"/>
      <c r="MQQ199" s="368"/>
      <c r="MQR199" s="368"/>
      <c r="MQS199" s="368"/>
      <c r="MQT199" s="368"/>
      <c r="MQU199" s="368"/>
      <c r="MQV199" s="368"/>
      <c r="MQW199" s="368"/>
      <c r="MQX199" s="368"/>
      <c r="MQY199" s="368"/>
      <c r="MQZ199" s="368"/>
      <c r="MRA199" s="368"/>
      <c r="MRB199" s="368"/>
      <c r="MRC199" s="368"/>
      <c r="MRD199" s="368"/>
      <c r="MRE199" s="368"/>
      <c r="MRF199" s="368"/>
      <c r="MRG199" s="368"/>
      <c r="MRH199" s="368"/>
      <c r="MRI199" s="368"/>
      <c r="MRJ199" s="368"/>
      <c r="MRK199" s="368"/>
      <c r="MRL199" s="368"/>
      <c r="MRM199" s="368"/>
      <c r="MRN199" s="368"/>
      <c r="MRO199" s="368"/>
      <c r="MRP199" s="368"/>
      <c r="MRQ199" s="368"/>
      <c r="MRR199" s="368"/>
      <c r="MRS199" s="368"/>
      <c r="MRT199" s="368"/>
      <c r="MRU199" s="368"/>
      <c r="MRV199" s="368"/>
      <c r="MRW199" s="368"/>
      <c r="MRX199" s="368"/>
      <c r="MRY199" s="368"/>
      <c r="MRZ199" s="368"/>
      <c r="MSA199" s="368"/>
      <c r="MSB199" s="368"/>
      <c r="MSC199" s="368"/>
      <c r="MSD199" s="368"/>
      <c r="MSE199" s="368"/>
      <c r="MSF199" s="368"/>
      <c r="MSG199" s="368"/>
      <c r="MSH199" s="368"/>
      <c r="MSI199" s="368"/>
      <c r="MSJ199" s="368"/>
      <c r="MSK199" s="368"/>
      <c r="MSL199" s="368"/>
      <c r="MSM199" s="368"/>
      <c r="MSN199" s="368"/>
      <c r="MSO199" s="368"/>
      <c r="MSP199" s="368"/>
      <c r="MSQ199" s="368"/>
      <c r="MSR199" s="368"/>
      <c r="MSS199" s="368"/>
      <c r="MST199" s="368"/>
      <c r="MSU199" s="368"/>
      <c r="MSV199" s="368"/>
      <c r="MSW199" s="368"/>
      <c r="MSX199" s="368"/>
      <c r="MSY199" s="368"/>
      <c r="MSZ199" s="368"/>
      <c r="MTA199" s="368"/>
      <c r="MTB199" s="368"/>
      <c r="MTC199" s="368"/>
      <c r="MTD199" s="368"/>
      <c r="MTE199" s="368"/>
      <c r="MTF199" s="368"/>
      <c r="MTG199" s="368"/>
      <c r="MTH199" s="368"/>
      <c r="MTI199" s="368"/>
      <c r="MTJ199" s="368"/>
      <c r="MTK199" s="368"/>
      <c r="MTL199" s="368"/>
      <c r="MTM199" s="368"/>
      <c r="MTN199" s="368"/>
      <c r="MTO199" s="368"/>
      <c r="MTP199" s="368"/>
      <c r="MTQ199" s="368"/>
      <c r="MTR199" s="368"/>
      <c r="MTS199" s="368"/>
      <c r="MTT199" s="368"/>
      <c r="MTU199" s="368"/>
      <c r="MTV199" s="368"/>
      <c r="MTW199" s="368"/>
      <c r="MTX199" s="368"/>
      <c r="MTY199" s="368"/>
      <c r="MTZ199" s="368"/>
      <c r="MUA199" s="368"/>
      <c r="MUB199" s="368"/>
      <c r="MUC199" s="368"/>
      <c r="MUD199" s="368"/>
      <c r="MUE199" s="368"/>
      <c r="MUF199" s="368"/>
      <c r="MUG199" s="368"/>
      <c r="MUH199" s="368"/>
      <c r="MUI199" s="368"/>
      <c r="MUJ199" s="368"/>
      <c r="MUK199" s="368"/>
      <c r="MUL199" s="368"/>
      <c r="MUM199" s="368"/>
      <c r="MUN199" s="368"/>
      <c r="MUO199" s="368"/>
      <c r="MUP199" s="368"/>
      <c r="MUQ199" s="368"/>
      <c r="MUR199" s="368"/>
      <c r="MUS199" s="368"/>
      <c r="MUT199" s="368"/>
      <c r="MUU199" s="368"/>
      <c r="MUV199" s="368"/>
      <c r="MUW199" s="368"/>
      <c r="MUX199" s="368"/>
      <c r="MUY199" s="368"/>
      <c r="MUZ199" s="368"/>
      <c r="MVA199" s="368"/>
      <c r="MVB199" s="368"/>
      <c r="MVC199" s="368"/>
      <c r="MVD199" s="368"/>
      <c r="MVE199" s="368"/>
      <c r="MVF199" s="368"/>
      <c r="MVG199" s="368"/>
      <c r="MVH199" s="368"/>
      <c r="MVI199" s="368"/>
      <c r="MVJ199" s="368"/>
      <c r="MVK199" s="368"/>
      <c r="MVL199" s="368"/>
      <c r="MVM199" s="368"/>
      <c r="MVN199" s="368"/>
      <c r="MVO199" s="368"/>
      <c r="MVP199" s="368"/>
      <c r="MVQ199" s="368"/>
      <c r="MVR199" s="368"/>
      <c r="MVS199" s="368"/>
      <c r="MVT199" s="368"/>
      <c r="MVU199" s="368"/>
      <c r="MVV199" s="368"/>
      <c r="MVW199" s="368"/>
      <c r="MVX199" s="368"/>
      <c r="MVY199" s="368"/>
      <c r="MVZ199" s="368"/>
      <c r="MWA199" s="368"/>
      <c r="MWB199" s="368"/>
      <c r="MWC199" s="368"/>
      <c r="MWD199" s="368"/>
      <c r="MWE199" s="368"/>
      <c r="MWF199" s="368"/>
      <c r="MWG199" s="368"/>
      <c r="MWH199" s="368"/>
      <c r="MWI199" s="368"/>
      <c r="MWJ199" s="368"/>
      <c r="MWK199" s="368"/>
      <c r="MWL199" s="368"/>
      <c r="MWM199" s="368"/>
      <c r="MWN199" s="368"/>
      <c r="MWO199" s="368"/>
      <c r="MWP199" s="368"/>
      <c r="MWQ199" s="368"/>
      <c r="MWR199" s="368"/>
      <c r="MWS199" s="368"/>
      <c r="MWT199" s="368"/>
      <c r="MWU199" s="368"/>
      <c r="MWV199" s="368"/>
      <c r="MWW199" s="368"/>
      <c r="MWX199" s="368"/>
      <c r="MWY199" s="368"/>
      <c r="MWZ199" s="368"/>
      <c r="MXA199" s="368"/>
      <c r="MXB199" s="368"/>
      <c r="MXC199" s="368"/>
      <c r="MXD199" s="368"/>
      <c r="MXE199" s="368"/>
      <c r="MXF199" s="368"/>
      <c r="MXG199" s="368"/>
      <c r="MXH199" s="368"/>
      <c r="MXI199" s="368"/>
      <c r="MXJ199" s="368"/>
      <c r="MXK199" s="368"/>
      <c r="MXL199" s="368"/>
      <c r="MXM199" s="368"/>
      <c r="MXN199" s="368"/>
      <c r="MXO199" s="368"/>
      <c r="MXP199" s="368"/>
      <c r="MXQ199" s="368"/>
      <c r="MXR199" s="368"/>
      <c r="MXS199" s="368"/>
      <c r="MXT199" s="368"/>
      <c r="MXU199" s="368"/>
      <c r="MXV199" s="368"/>
      <c r="MXW199" s="368"/>
      <c r="MXX199" s="368"/>
      <c r="MXY199" s="368"/>
      <c r="MXZ199" s="368"/>
      <c r="MYA199" s="368"/>
      <c r="MYB199" s="368"/>
      <c r="MYC199" s="368"/>
      <c r="MYD199" s="368"/>
      <c r="MYE199" s="368"/>
      <c r="MYF199" s="368"/>
      <c r="MYG199" s="368"/>
      <c r="MYH199" s="368"/>
      <c r="MYI199" s="368"/>
      <c r="MYJ199" s="368"/>
      <c r="MYK199" s="368"/>
      <c r="MYL199" s="368"/>
      <c r="MYM199" s="368"/>
      <c r="MYN199" s="368"/>
      <c r="MYO199" s="368"/>
      <c r="MYP199" s="368"/>
      <c r="MYQ199" s="368"/>
      <c r="MYR199" s="368"/>
      <c r="MYS199" s="368"/>
      <c r="MYT199" s="368"/>
      <c r="MYU199" s="368"/>
      <c r="MYV199" s="368"/>
      <c r="MYW199" s="368"/>
      <c r="MYX199" s="368"/>
      <c r="MYY199" s="368"/>
      <c r="MYZ199" s="368"/>
      <c r="MZA199" s="368"/>
      <c r="MZB199" s="368"/>
      <c r="MZC199" s="368"/>
      <c r="MZD199" s="368"/>
      <c r="MZE199" s="368"/>
      <c r="MZF199" s="368"/>
      <c r="MZG199" s="368"/>
      <c r="MZH199" s="368"/>
      <c r="MZI199" s="368"/>
      <c r="MZJ199" s="368"/>
      <c r="MZK199" s="368"/>
      <c r="MZL199" s="368"/>
      <c r="MZM199" s="368"/>
      <c r="MZN199" s="368"/>
      <c r="MZO199" s="368"/>
      <c r="MZP199" s="368"/>
      <c r="MZQ199" s="368"/>
      <c r="MZR199" s="368"/>
      <c r="MZS199" s="368"/>
      <c r="MZT199" s="368"/>
      <c r="MZU199" s="368"/>
      <c r="MZV199" s="368"/>
      <c r="MZW199" s="368"/>
      <c r="MZX199" s="368"/>
      <c r="MZY199" s="368"/>
      <c r="MZZ199" s="368"/>
      <c r="NAA199" s="368"/>
      <c r="NAB199" s="368"/>
      <c r="NAC199" s="368"/>
      <c r="NAD199" s="368"/>
      <c r="NAE199" s="368"/>
      <c r="NAF199" s="368"/>
      <c r="NAG199" s="368"/>
      <c r="NAH199" s="368"/>
      <c r="NAI199" s="368"/>
      <c r="NAJ199" s="368"/>
      <c r="NAK199" s="368"/>
      <c r="NAL199" s="368"/>
      <c r="NAM199" s="368"/>
      <c r="NAN199" s="368"/>
      <c r="NAO199" s="368"/>
      <c r="NAP199" s="368"/>
      <c r="NAQ199" s="368"/>
      <c r="NAR199" s="368"/>
      <c r="NAS199" s="368"/>
      <c r="NAT199" s="368"/>
      <c r="NAU199" s="368"/>
      <c r="NAV199" s="368"/>
      <c r="NAW199" s="368"/>
      <c r="NAX199" s="368"/>
      <c r="NAY199" s="368"/>
      <c r="NAZ199" s="368"/>
      <c r="NBA199" s="368"/>
      <c r="NBB199" s="368"/>
      <c r="NBC199" s="368"/>
      <c r="NBD199" s="368"/>
      <c r="NBE199" s="368"/>
      <c r="NBF199" s="368"/>
      <c r="NBG199" s="368"/>
      <c r="NBH199" s="368"/>
      <c r="NBI199" s="368"/>
      <c r="NBJ199" s="368"/>
      <c r="NBK199" s="368"/>
      <c r="NBL199" s="368"/>
      <c r="NBM199" s="368"/>
      <c r="NBN199" s="368"/>
      <c r="NBO199" s="368"/>
      <c r="NBP199" s="368"/>
      <c r="NBQ199" s="368"/>
      <c r="NBR199" s="368"/>
      <c r="NBS199" s="368"/>
      <c r="NBT199" s="368"/>
      <c r="NBU199" s="368"/>
      <c r="NBV199" s="368"/>
      <c r="NBW199" s="368"/>
      <c r="NBX199" s="368"/>
      <c r="NBY199" s="368"/>
      <c r="NBZ199" s="368"/>
      <c r="NCA199" s="368"/>
      <c r="NCB199" s="368"/>
      <c r="NCC199" s="368"/>
      <c r="NCD199" s="368"/>
      <c r="NCE199" s="368"/>
      <c r="NCF199" s="368"/>
      <c r="NCG199" s="368"/>
      <c r="NCH199" s="368"/>
      <c r="NCI199" s="368"/>
      <c r="NCJ199" s="368"/>
      <c r="NCK199" s="368"/>
      <c r="NCL199" s="368"/>
      <c r="NCM199" s="368"/>
      <c r="NCN199" s="368"/>
      <c r="NCO199" s="368"/>
      <c r="NCP199" s="368"/>
      <c r="NCQ199" s="368"/>
      <c r="NCR199" s="368"/>
      <c r="NCS199" s="368"/>
      <c r="NCT199" s="368"/>
      <c r="NCU199" s="368"/>
      <c r="NCV199" s="368"/>
      <c r="NCW199" s="368"/>
      <c r="NCX199" s="368"/>
      <c r="NCY199" s="368"/>
      <c r="NCZ199" s="368"/>
      <c r="NDA199" s="368"/>
      <c r="NDB199" s="368"/>
      <c r="NDC199" s="368"/>
      <c r="NDD199" s="368"/>
      <c r="NDE199" s="368"/>
      <c r="NDF199" s="368"/>
      <c r="NDG199" s="368"/>
      <c r="NDH199" s="368"/>
      <c r="NDI199" s="368"/>
      <c r="NDJ199" s="368"/>
      <c r="NDK199" s="368"/>
      <c r="NDL199" s="368"/>
      <c r="NDM199" s="368"/>
      <c r="NDN199" s="368"/>
      <c r="NDO199" s="368"/>
      <c r="NDP199" s="368"/>
      <c r="NDQ199" s="368"/>
      <c r="NDR199" s="368"/>
      <c r="NDS199" s="368"/>
      <c r="NDT199" s="368"/>
      <c r="NDU199" s="368"/>
      <c r="NDV199" s="368"/>
      <c r="NDW199" s="368"/>
      <c r="NDX199" s="368"/>
      <c r="NDY199" s="368"/>
      <c r="NDZ199" s="368"/>
      <c r="NEA199" s="368"/>
      <c r="NEB199" s="368"/>
      <c r="NEC199" s="368"/>
      <c r="NED199" s="368"/>
      <c r="NEE199" s="368"/>
      <c r="NEF199" s="368"/>
      <c r="NEG199" s="368"/>
      <c r="NEH199" s="368"/>
      <c r="NEI199" s="368"/>
      <c r="NEJ199" s="368"/>
      <c r="NEK199" s="368"/>
      <c r="NEL199" s="368"/>
      <c r="NEM199" s="368"/>
      <c r="NEN199" s="368"/>
      <c r="NEO199" s="368"/>
      <c r="NEP199" s="368"/>
      <c r="NEQ199" s="368"/>
      <c r="NER199" s="368"/>
      <c r="NES199" s="368"/>
      <c r="NET199" s="368"/>
      <c r="NEU199" s="368"/>
      <c r="NEV199" s="368"/>
      <c r="NEW199" s="368"/>
      <c r="NEX199" s="368"/>
      <c r="NEY199" s="368"/>
      <c r="NEZ199" s="368"/>
      <c r="NFA199" s="368"/>
      <c r="NFB199" s="368"/>
      <c r="NFC199" s="368"/>
      <c r="NFD199" s="368"/>
      <c r="NFE199" s="368"/>
      <c r="NFF199" s="368"/>
      <c r="NFG199" s="368"/>
      <c r="NFH199" s="368"/>
      <c r="NFI199" s="368"/>
      <c r="NFJ199" s="368"/>
      <c r="NFK199" s="368"/>
      <c r="NFL199" s="368"/>
      <c r="NFM199" s="368"/>
      <c r="NFN199" s="368"/>
      <c r="NFO199" s="368"/>
      <c r="NFP199" s="368"/>
      <c r="NFQ199" s="368"/>
      <c r="NFR199" s="368"/>
      <c r="NFS199" s="368"/>
      <c r="NFT199" s="368"/>
      <c r="NFU199" s="368"/>
      <c r="NFV199" s="368"/>
      <c r="NFW199" s="368"/>
      <c r="NFX199" s="368"/>
      <c r="NFY199" s="368"/>
      <c r="NFZ199" s="368"/>
      <c r="NGA199" s="368"/>
      <c r="NGB199" s="368"/>
      <c r="NGC199" s="368"/>
      <c r="NGD199" s="368"/>
      <c r="NGE199" s="368"/>
      <c r="NGF199" s="368"/>
      <c r="NGG199" s="368"/>
      <c r="NGH199" s="368"/>
      <c r="NGI199" s="368"/>
      <c r="NGJ199" s="368"/>
      <c r="NGK199" s="368"/>
      <c r="NGL199" s="368"/>
      <c r="NGM199" s="368"/>
      <c r="NGN199" s="368"/>
      <c r="NGO199" s="368"/>
      <c r="NGP199" s="368"/>
      <c r="NGQ199" s="368"/>
      <c r="NGR199" s="368"/>
      <c r="NGS199" s="368"/>
      <c r="NGT199" s="368"/>
      <c r="NGU199" s="368"/>
      <c r="NGV199" s="368"/>
      <c r="NGW199" s="368"/>
      <c r="NGX199" s="368"/>
      <c r="NGY199" s="368"/>
      <c r="NGZ199" s="368"/>
      <c r="NHA199" s="368"/>
      <c r="NHB199" s="368"/>
      <c r="NHC199" s="368"/>
      <c r="NHD199" s="368"/>
      <c r="NHE199" s="368"/>
      <c r="NHF199" s="368"/>
      <c r="NHG199" s="368"/>
      <c r="NHH199" s="368"/>
      <c r="NHI199" s="368"/>
      <c r="NHJ199" s="368"/>
      <c r="NHK199" s="368"/>
      <c r="NHL199" s="368"/>
      <c r="NHM199" s="368"/>
      <c r="NHN199" s="368"/>
      <c r="NHO199" s="368"/>
      <c r="NHP199" s="368"/>
      <c r="NHQ199" s="368"/>
      <c r="NHR199" s="368"/>
      <c r="NHS199" s="368"/>
      <c r="NHT199" s="368"/>
      <c r="NHU199" s="368"/>
      <c r="NHV199" s="368"/>
      <c r="NHW199" s="368"/>
      <c r="NHX199" s="368"/>
      <c r="NHY199" s="368"/>
      <c r="NHZ199" s="368"/>
      <c r="NIA199" s="368"/>
      <c r="NIB199" s="368"/>
      <c r="NIC199" s="368"/>
      <c r="NID199" s="368"/>
      <c r="NIE199" s="368"/>
      <c r="NIF199" s="368"/>
      <c r="NIG199" s="368"/>
      <c r="NIH199" s="368"/>
      <c r="NII199" s="368"/>
      <c r="NIJ199" s="368"/>
      <c r="NIK199" s="368"/>
      <c r="NIL199" s="368"/>
      <c r="NIM199" s="368"/>
      <c r="NIN199" s="368"/>
      <c r="NIO199" s="368"/>
      <c r="NIP199" s="368"/>
      <c r="NIQ199" s="368"/>
      <c r="NIR199" s="368"/>
      <c r="NIS199" s="368"/>
      <c r="NIT199" s="368"/>
      <c r="NIU199" s="368"/>
      <c r="NIV199" s="368"/>
      <c r="NIW199" s="368"/>
      <c r="NIX199" s="368"/>
      <c r="NIY199" s="368"/>
      <c r="NIZ199" s="368"/>
      <c r="NJA199" s="368"/>
      <c r="NJB199" s="368"/>
      <c r="NJC199" s="368"/>
      <c r="NJD199" s="368"/>
      <c r="NJE199" s="368"/>
      <c r="NJF199" s="368"/>
      <c r="NJG199" s="368"/>
      <c r="NJH199" s="368"/>
      <c r="NJI199" s="368"/>
      <c r="NJJ199" s="368"/>
      <c r="NJK199" s="368"/>
      <c r="NJL199" s="368"/>
      <c r="NJM199" s="368"/>
      <c r="NJN199" s="368"/>
      <c r="NJO199" s="368"/>
      <c r="NJP199" s="368"/>
      <c r="NJQ199" s="368"/>
      <c r="NJR199" s="368"/>
      <c r="NJS199" s="368"/>
      <c r="NJT199" s="368"/>
      <c r="NJU199" s="368"/>
      <c r="NJV199" s="368"/>
      <c r="NJW199" s="368"/>
      <c r="NJX199" s="368"/>
      <c r="NJY199" s="368"/>
      <c r="NJZ199" s="368"/>
      <c r="NKA199" s="368"/>
      <c r="NKB199" s="368"/>
      <c r="NKC199" s="368"/>
      <c r="NKD199" s="368"/>
      <c r="NKE199" s="368"/>
      <c r="NKF199" s="368"/>
      <c r="NKG199" s="368"/>
      <c r="NKH199" s="368"/>
      <c r="NKI199" s="368"/>
      <c r="NKJ199" s="368"/>
      <c r="NKK199" s="368"/>
      <c r="NKL199" s="368"/>
      <c r="NKM199" s="368"/>
      <c r="NKN199" s="368"/>
      <c r="NKO199" s="368"/>
      <c r="NKP199" s="368"/>
      <c r="NKQ199" s="368"/>
      <c r="NKR199" s="368"/>
      <c r="NKS199" s="368"/>
      <c r="NKT199" s="368"/>
      <c r="NKU199" s="368"/>
      <c r="NKV199" s="368"/>
      <c r="NKW199" s="368"/>
      <c r="NKX199" s="368"/>
      <c r="NKY199" s="368"/>
      <c r="NKZ199" s="368"/>
      <c r="NLA199" s="368"/>
      <c r="NLB199" s="368"/>
      <c r="NLC199" s="368"/>
      <c r="NLD199" s="368"/>
      <c r="NLE199" s="368"/>
      <c r="NLF199" s="368"/>
      <c r="NLG199" s="368"/>
      <c r="NLH199" s="368"/>
      <c r="NLI199" s="368"/>
      <c r="NLJ199" s="368"/>
      <c r="NLK199" s="368"/>
      <c r="NLL199" s="368"/>
      <c r="NLM199" s="368"/>
      <c r="NLN199" s="368"/>
      <c r="NLO199" s="368"/>
      <c r="NLP199" s="368"/>
      <c r="NLQ199" s="368"/>
      <c r="NLR199" s="368"/>
      <c r="NLS199" s="368"/>
      <c r="NLT199" s="368"/>
      <c r="NLU199" s="368"/>
      <c r="NLV199" s="368"/>
      <c r="NLW199" s="368"/>
      <c r="NLX199" s="368"/>
      <c r="NLY199" s="368"/>
      <c r="NLZ199" s="368"/>
      <c r="NMA199" s="368"/>
      <c r="NMB199" s="368"/>
      <c r="NMC199" s="368"/>
      <c r="NMD199" s="368"/>
      <c r="NME199" s="368"/>
      <c r="NMF199" s="368"/>
      <c r="NMG199" s="368"/>
      <c r="NMH199" s="368"/>
      <c r="NMI199" s="368"/>
      <c r="NMJ199" s="368"/>
      <c r="NMK199" s="368"/>
      <c r="NML199" s="368"/>
      <c r="NMM199" s="368"/>
      <c r="NMN199" s="368"/>
      <c r="NMO199" s="368"/>
      <c r="NMP199" s="368"/>
      <c r="NMQ199" s="368"/>
      <c r="NMR199" s="368"/>
      <c r="NMS199" s="368"/>
      <c r="NMT199" s="368"/>
      <c r="NMU199" s="368"/>
      <c r="NMV199" s="368"/>
      <c r="NMW199" s="368"/>
      <c r="NMX199" s="368"/>
      <c r="NMY199" s="368"/>
      <c r="NMZ199" s="368"/>
      <c r="NNA199" s="368"/>
      <c r="NNB199" s="368"/>
      <c r="NNC199" s="368"/>
      <c r="NND199" s="368"/>
      <c r="NNE199" s="368"/>
      <c r="NNF199" s="368"/>
      <c r="NNG199" s="368"/>
      <c r="NNH199" s="368"/>
      <c r="NNI199" s="368"/>
      <c r="NNJ199" s="368"/>
      <c r="NNK199" s="368"/>
      <c r="NNL199" s="368"/>
      <c r="NNM199" s="368"/>
      <c r="NNN199" s="368"/>
      <c r="NNO199" s="368"/>
      <c r="NNP199" s="368"/>
      <c r="NNQ199" s="368"/>
      <c r="NNR199" s="368"/>
      <c r="NNS199" s="368"/>
      <c r="NNT199" s="368"/>
      <c r="NNU199" s="368"/>
      <c r="NNV199" s="368"/>
      <c r="NNW199" s="368"/>
      <c r="NNX199" s="368"/>
      <c r="NNY199" s="368"/>
      <c r="NNZ199" s="368"/>
      <c r="NOA199" s="368"/>
      <c r="NOB199" s="368"/>
      <c r="NOC199" s="368"/>
      <c r="NOD199" s="368"/>
      <c r="NOE199" s="368"/>
      <c r="NOF199" s="368"/>
      <c r="NOG199" s="368"/>
      <c r="NOH199" s="368"/>
      <c r="NOI199" s="368"/>
      <c r="NOJ199" s="368"/>
      <c r="NOK199" s="368"/>
      <c r="NOL199" s="368"/>
      <c r="NOM199" s="368"/>
      <c r="NON199" s="368"/>
      <c r="NOO199" s="368"/>
      <c r="NOP199" s="368"/>
      <c r="NOQ199" s="368"/>
      <c r="NOR199" s="368"/>
      <c r="NOS199" s="368"/>
      <c r="NOT199" s="368"/>
      <c r="NOU199" s="368"/>
      <c r="NOV199" s="368"/>
      <c r="NOW199" s="368"/>
      <c r="NOX199" s="368"/>
      <c r="NOY199" s="368"/>
      <c r="NOZ199" s="368"/>
      <c r="NPA199" s="368"/>
      <c r="NPB199" s="368"/>
      <c r="NPC199" s="368"/>
      <c r="NPD199" s="368"/>
      <c r="NPE199" s="368"/>
      <c r="NPF199" s="368"/>
      <c r="NPG199" s="368"/>
      <c r="NPH199" s="368"/>
      <c r="NPI199" s="368"/>
      <c r="NPJ199" s="368"/>
      <c r="NPK199" s="368"/>
      <c r="NPL199" s="368"/>
      <c r="NPM199" s="368"/>
      <c r="NPN199" s="368"/>
      <c r="NPO199" s="368"/>
      <c r="NPP199" s="368"/>
      <c r="NPQ199" s="368"/>
      <c r="NPR199" s="368"/>
      <c r="NPS199" s="368"/>
      <c r="NPT199" s="368"/>
      <c r="NPU199" s="368"/>
      <c r="NPV199" s="368"/>
      <c r="NPW199" s="368"/>
      <c r="NPX199" s="368"/>
      <c r="NPY199" s="368"/>
      <c r="NPZ199" s="368"/>
      <c r="NQA199" s="368"/>
      <c r="NQB199" s="368"/>
      <c r="NQC199" s="368"/>
      <c r="NQD199" s="368"/>
      <c r="NQE199" s="368"/>
      <c r="NQF199" s="368"/>
      <c r="NQG199" s="368"/>
      <c r="NQH199" s="368"/>
      <c r="NQI199" s="368"/>
      <c r="NQJ199" s="368"/>
      <c r="NQK199" s="368"/>
      <c r="NQL199" s="368"/>
      <c r="NQM199" s="368"/>
      <c r="NQN199" s="368"/>
      <c r="NQO199" s="368"/>
      <c r="NQP199" s="368"/>
      <c r="NQQ199" s="368"/>
      <c r="NQR199" s="368"/>
      <c r="NQS199" s="368"/>
      <c r="NQT199" s="368"/>
      <c r="NQU199" s="368"/>
      <c r="NQV199" s="368"/>
      <c r="NQW199" s="368"/>
      <c r="NQX199" s="368"/>
      <c r="NQY199" s="368"/>
      <c r="NQZ199" s="368"/>
      <c r="NRA199" s="368"/>
      <c r="NRB199" s="368"/>
      <c r="NRC199" s="368"/>
      <c r="NRD199" s="368"/>
      <c r="NRE199" s="368"/>
      <c r="NRF199" s="368"/>
      <c r="NRG199" s="368"/>
      <c r="NRH199" s="368"/>
      <c r="NRI199" s="368"/>
      <c r="NRJ199" s="368"/>
      <c r="NRK199" s="368"/>
      <c r="NRL199" s="368"/>
      <c r="NRM199" s="368"/>
      <c r="NRN199" s="368"/>
      <c r="NRO199" s="368"/>
      <c r="NRP199" s="368"/>
      <c r="NRQ199" s="368"/>
      <c r="NRR199" s="368"/>
      <c r="NRS199" s="368"/>
      <c r="NRT199" s="368"/>
      <c r="NRU199" s="368"/>
      <c r="NRV199" s="368"/>
      <c r="NRW199" s="368"/>
      <c r="NRX199" s="368"/>
      <c r="NRY199" s="368"/>
      <c r="NRZ199" s="368"/>
      <c r="NSA199" s="368"/>
      <c r="NSB199" s="368"/>
      <c r="NSC199" s="368"/>
      <c r="NSD199" s="368"/>
      <c r="NSE199" s="368"/>
      <c r="NSF199" s="368"/>
      <c r="NSG199" s="368"/>
      <c r="NSH199" s="368"/>
      <c r="NSI199" s="368"/>
      <c r="NSJ199" s="368"/>
      <c r="NSK199" s="368"/>
      <c r="NSL199" s="368"/>
      <c r="NSM199" s="368"/>
      <c r="NSN199" s="368"/>
      <c r="NSO199" s="368"/>
      <c r="NSP199" s="368"/>
      <c r="NSQ199" s="368"/>
      <c r="NSR199" s="368"/>
      <c r="NSS199" s="368"/>
      <c r="NST199" s="368"/>
      <c r="NSU199" s="368"/>
      <c r="NSV199" s="368"/>
      <c r="NSW199" s="368"/>
      <c r="NSX199" s="368"/>
      <c r="NSY199" s="368"/>
      <c r="NSZ199" s="368"/>
      <c r="NTA199" s="368"/>
      <c r="NTB199" s="368"/>
      <c r="NTC199" s="368"/>
      <c r="NTD199" s="368"/>
      <c r="NTE199" s="368"/>
      <c r="NTF199" s="368"/>
      <c r="NTG199" s="368"/>
      <c r="NTH199" s="368"/>
      <c r="NTI199" s="368"/>
      <c r="NTJ199" s="368"/>
      <c r="NTK199" s="368"/>
      <c r="NTL199" s="368"/>
      <c r="NTM199" s="368"/>
      <c r="NTN199" s="368"/>
      <c r="NTO199" s="368"/>
      <c r="NTP199" s="368"/>
      <c r="NTQ199" s="368"/>
      <c r="NTR199" s="368"/>
      <c r="NTS199" s="368"/>
      <c r="NTT199" s="368"/>
      <c r="NTU199" s="368"/>
      <c r="NTV199" s="368"/>
      <c r="NTW199" s="368"/>
      <c r="NTX199" s="368"/>
      <c r="NTY199" s="368"/>
      <c r="NTZ199" s="368"/>
      <c r="NUA199" s="368"/>
      <c r="NUB199" s="368"/>
      <c r="NUC199" s="368"/>
      <c r="NUD199" s="368"/>
      <c r="NUE199" s="368"/>
      <c r="NUF199" s="368"/>
      <c r="NUG199" s="368"/>
      <c r="NUH199" s="368"/>
      <c r="NUI199" s="368"/>
      <c r="NUJ199" s="368"/>
      <c r="NUK199" s="368"/>
      <c r="NUL199" s="368"/>
      <c r="NUM199" s="368"/>
      <c r="NUN199" s="368"/>
      <c r="NUO199" s="368"/>
      <c r="NUP199" s="368"/>
      <c r="NUQ199" s="368"/>
      <c r="NUR199" s="368"/>
      <c r="NUS199" s="368"/>
      <c r="NUT199" s="368"/>
      <c r="NUU199" s="368"/>
      <c r="NUV199" s="368"/>
      <c r="NUW199" s="368"/>
      <c r="NUX199" s="368"/>
      <c r="NUY199" s="368"/>
      <c r="NUZ199" s="368"/>
      <c r="NVA199" s="368"/>
      <c r="NVB199" s="368"/>
      <c r="NVC199" s="368"/>
      <c r="NVD199" s="368"/>
      <c r="NVE199" s="368"/>
      <c r="NVF199" s="368"/>
      <c r="NVG199" s="368"/>
      <c r="NVH199" s="368"/>
      <c r="NVI199" s="368"/>
      <c r="NVJ199" s="368"/>
      <c r="NVK199" s="368"/>
      <c r="NVL199" s="368"/>
      <c r="NVM199" s="368"/>
      <c r="NVN199" s="368"/>
      <c r="NVO199" s="368"/>
      <c r="NVP199" s="368"/>
      <c r="NVQ199" s="368"/>
      <c r="NVR199" s="368"/>
      <c r="NVS199" s="368"/>
      <c r="NVT199" s="368"/>
      <c r="NVU199" s="368"/>
      <c r="NVV199" s="368"/>
      <c r="NVW199" s="368"/>
      <c r="NVX199" s="368"/>
      <c r="NVY199" s="368"/>
      <c r="NVZ199" s="368"/>
      <c r="NWA199" s="368"/>
      <c r="NWB199" s="368"/>
      <c r="NWC199" s="368"/>
      <c r="NWD199" s="368"/>
      <c r="NWE199" s="368"/>
      <c r="NWF199" s="368"/>
      <c r="NWG199" s="368"/>
      <c r="NWH199" s="368"/>
      <c r="NWI199" s="368"/>
      <c r="NWJ199" s="368"/>
      <c r="NWK199" s="368"/>
      <c r="NWL199" s="368"/>
      <c r="NWM199" s="368"/>
      <c r="NWN199" s="368"/>
      <c r="NWO199" s="368"/>
      <c r="NWP199" s="368"/>
      <c r="NWQ199" s="368"/>
      <c r="NWR199" s="368"/>
      <c r="NWS199" s="368"/>
      <c r="NWT199" s="368"/>
      <c r="NWU199" s="368"/>
      <c r="NWV199" s="368"/>
      <c r="NWW199" s="368"/>
      <c r="NWX199" s="368"/>
      <c r="NWY199" s="368"/>
      <c r="NWZ199" s="368"/>
      <c r="NXA199" s="368"/>
      <c r="NXB199" s="368"/>
      <c r="NXC199" s="368"/>
      <c r="NXD199" s="368"/>
      <c r="NXE199" s="368"/>
      <c r="NXF199" s="368"/>
      <c r="NXG199" s="368"/>
      <c r="NXH199" s="368"/>
      <c r="NXI199" s="368"/>
      <c r="NXJ199" s="368"/>
      <c r="NXK199" s="368"/>
      <c r="NXL199" s="368"/>
      <c r="NXM199" s="368"/>
      <c r="NXN199" s="368"/>
      <c r="NXO199" s="368"/>
      <c r="NXP199" s="368"/>
      <c r="NXQ199" s="368"/>
      <c r="NXR199" s="368"/>
      <c r="NXS199" s="368"/>
      <c r="NXT199" s="368"/>
      <c r="NXU199" s="368"/>
      <c r="NXV199" s="368"/>
      <c r="NXW199" s="368"/>
      <c r="NXX199" s="368"/>
      <c r="NXY199" s="368"/>
      <c r="NXZ199" s="368"/>
      <c r="NYA199" s="368"/>
      <c r="NYB199" s="368"/>
      <c r="NYC199" s="368"/>
      <c r="NYD199" s="368"/>
      <c r="NYE199" s="368"/>
      <c r="NYF199" s="368"/>
      <c r="NYG199" s="368"/>
      <c r="NYH199" s="368"/>
      <c r="NYI199" s="368"/>
      <c r="NYJ199" s="368"/>
      <c r="NYK199" s="368"/>
      <c r="NYL199" s="368"/>
      <c r="NYM199" s="368"/>
      <c r="NYN199" s="368"/>
      <c r="NYO199" s="368"/>
      <c r="NYP199" s="368"/>
      <c r="NYQ199" s="368"/>
      <c r="NYR199" s="368"/>
      <c r="NYS199" s="368"/>
      <c r="NYT199" s="368"/>
      <c r="NYU199" s="368"/>
      <c r="NYV199" s="368"/>
      <c r="NYW199" s="368"/>
      <c r="NYX199" s="368"/>
      <c r="NYY199" s="368"/>
      <c r="NYZ199" s="368"/>
      <c r="NZA199" s="368"/>
      <c r="NZB199" s="368"/>
      <c r="NZC199" s="368"/>
      <c r="NZD199" s="368"/>
      <c r="NZE199" s="368"/>
      <c r="NZF199" s="368"/>
      <c r="NZG199" s="368"/>
      <c r="NZH199" s="368"/>
      <c r="NZI199" s="368"/>
      <c r="NZJ199" s="368"/>
      <c r="NZK199" s="368"/>
      <c r="NZL199" s="368"/>
      <c r="NZM199" s="368"/>
      <c r="NZN199" s="368"/>
      <c r="NZO199" s="368"/>
      <c r="NZP199" s="368"/>
      <c r="NZQ199" s="368"/>
      <c r="NZR199" s="368"/>
      <c r="NZS199" s="368"/>
      <c r="NZT199" s="368"/>
      <c r="NZU199" s="368"/>
      <c r="NZV199" s="368"/>
      <c r="NZW199" s="368"/>
      <c r="NZX199" s="368"/>
      <c r="NZY199" s="368"/>
      <c r="NZZ199" s="368"/>
      <c r="OAA199" s="368"/>
      <c r="OAB199" s="368"/>
      <c r="OAC199" s="368"/>
      <c r="OAD199" s="368"/>
      <c r="OAE199" s="368"/>
      <c r="OAF199" s="368"/>
      <c r="OAG199" s="368"/>
      <c r="OAH199" s="368"/>
      <c r="OAI199" s="368"/>
      <c r="OAJ199" s="368"/>
      <c r="OAK199" s="368"/>
      <c r="OAL199" s="368"/>
      <c r="OAM199" s="368"/>
      <c r="OAN199" s="368"/>
      <c r="OAO199" s="368"/>
      <c r="OAP199" s="368"/>
      <c r="OAQ199" s="368"/>
      <c r="OAR199" s="368"/>
      <c r="OAS199" s="368"/>
      <c r="OAT199" s="368"/>
      <c r="OAU199" s="368"/>
      <c r="OAV199" s="368"/>
      <c r="OAW199" s="368"/>
      <c r="OAX199" s="368"/>
      <c r="OAY199" s="368"/>
      <c r="OAZ199" s="368"/>
      <c r="OBA199" s="368"/>
      <c r="OBB199" s="368"/>
      <c r="OBC199" s="368"/>
      <c r="OBD199" s="368"/>
      <c r="OBE199" s="368"/>
      <c r="OBF199" s="368"/>
      <c r="OBG199" s="368"/>
      <c r="OBH199" s="368"/>
      <c r="OBI199" s="368"/>
      <c r="OBJ199" s="368"/>
      <c r="OBK199" s="368"/>
      <c r="OBL199" s="368"/>
      <c r="OBM199" s="368"/>
      <c r="OBN199" s="368"/>
      <c r="OBO199" s="368"/>
      <c r="OBP199" s="368"/>
      <c r="OBQ199" s="368"/>
      <c r="OBR199" s="368"/>
      <c r="OBS199" s="368"/>
      <c r="OBT199" s="368"/>
      <c r="OBU199" s="368"/>
      <c r="OBV199" s="368"/>
      <c r="OBW199" s="368"/>
      <c r="OBX199" s="368"/>
      <c r="OBY199" s="368"/>
      <c r="OBZ199" s="368"/>
      <c r="OCA199" s="368"/>
      <c r="OCB199" s="368"/>
      <c r="OCC199" s="368"/>
      <c r="OCD199" s="368"/>
      <c r="OCE199" s="368"/>
      <c r="OCF199" s="368"/>
      <c r="OCG199" s="368"/>
      <c r="OCH199" s="368"/>
      <c r="OCI199" s="368"/>
      <c r="OCJ199" s="368"/>
      <c r="OCK199" s="368"/>
      <c r="OCL199" s="368"/>
      <c r="OCM199" s="368"/>
      <c r="OCN199" s="368"/>
      <c r="OCO199" s="368"/>
      <c r="OCP199" s="368"/>
      <c r="OCQ199" s="368"/>
      <c r="OCR199" s="368"/>
      <c r="OCS199" s="368"/>
      <c r="OCT199" s="368"/>
      <c r="OCU199" s="368"/>
      <c r="OCV199" s="368"/>
      <c r="OCW199" s="368"/>
      <c r="OCX199" s="368"/>
      <c r="OCY199" s="368"/>
      <c r="OCZ199" s="368"/>
      <c r="ODA199" s="368"/>
      <c r="ODB199" s="368"/>
      <c r="ODC199" s="368"/>
      <c r="ODD199" s="368"/>
      <c r="ODE199" s="368"/>
      <c r="ODF199" s="368"/>
      <c r="ODG199" s="368"/>
      <c r="ODH199" s="368"/>
      <c r="ODI199" s="368"/>
      <c r="ODJ199" s="368"/>
      <c r="ODK199" s="368"/>
      <c r="ODL199" s="368"/>
      <c r="ODM199" s="368"/>
      <c r="ODN199" s="368"/>
      <c r="ODO199" s="368"/>
      <c r="ODP199" s="368"/>
      <c r="ODQ199" s="368"/>
      <c r="ODR199" s="368"/>
      <c r="ODS199" s="368"/>
      <c r="ODT199" s="368"/>
      <c r="ODU199" s="368"/>
      <c r="ODV199" s="368"/>
      <c r="ODW199" s="368"/>
      <c r="ODX199" s="368"/>
      <c r="ODY199" s="368"/>
      <c r="ODZ199" s="368"/>
      <c r="OEA199" s="368"/>
      <c r="OEB199" s="368"/>
      <c r="OEC199" s="368"/>
      <c r="OED199" s="368"/>
      <c r="OEE199" s="368"/>
      <c r="OEF199" s="368"/>
      <c r="OEG199" s="368"/>
      <c r="OEH199" s="368"/>
      <c r="OEI199" s="368"/>
      <c r="OEJ199" s="368"/>
      <c r="OEK199" s="368"/>
      <c r="OEL199" s="368"/>
      <c r="OEM199" s="368"/>
      <c r="OEN199" s="368"/>
      <c r="OEO199" s="368"/>
      <c r="OEP199" s="368"/>
      <c r="OEQ199" s="368"/>
      <c r="OER199" s="368"/>
      <c r="OES199" s="368"/>
      <c r="OET199" s="368"/>
      <c r="OEU199" s="368"/>
      <c r="OEV199" s="368"/>
      <c r="OEW199" s="368"/>
      <c r="OEX199" s="368"/>
      <c r="OEY199" s="368"/>
      <c r="OEZ199" s="368"/>
      <c r="OFA199" s="368"/>
      <c r="OFB199" s="368"/>
      <c r="OFC199" s="368"/>
      <c r="OFD199" s="368"/>
      <c r="OFE199" s="368"/>
      <c r="OFF199" s="368"/>
      <c r="OFG199" s="368"/>
      <c r="OFH199" s="368"/>
      <c r="OFI199" s="368"/>
      <c r="OFJ199" s="368"/>
      <c r="OFK199" s="368"/>
      <c r="OFL199" s="368"/>
      <c r="OFM199" s="368"/>
      <c r="OFN199" s="368"/>
      <c r="OFO199" s="368"/>
      <c r="OFP199" s="368"/>
      <c r="OFQ199" s="368"/>
      <c r="OFR199" s="368"/>
      <c r="OFS199" s="368"/>
      <c r="OFT199" s="368"/>
      <c r="OFU199" s="368"/>
      <c r="OFV199" s="368"/>
      <c r="OFW199" s="368"/>
      <c r="OFX199" s="368"/>
      <c r="OFY199" s="368"/>
      <c r="OFZ199" s="368"/>
      <c r="OGA199" s="368"/>
      <c r="OGB199" s="368"/>
      <c r="OGC199" s="368"/>
      <c r="OGD199" s="368"/>
      <c r="OGE199" s="368"/>
      <c r="OGF199" s="368"/>
      <c r="OGG199" s="368"/>
      <c r="OGH199" s="368"/>
      <c r="OGI199" s="368"/>
      <c r="OGJ199" s="368"/>
      <c r="OGK199" s="368"/>
      <c r="OGL199" s="368"/>
      <c r="OGM199" s="368"/>
      <c r="OGN199" s="368"/>
      <c r="OGO199" s="368"/>
      <c r="OGP199" s="368"/>
      <c r="OGQ199" s="368"/>
      <c r="OGR199" s="368"/>
      <c r="OGS199" s="368"/>
      <c r="OGT199" s="368"/>
      <c r="OGU199" s="368"/>
      <c r="OGV199" s="368"/>
      <c r="OGW199" s="368"/>
      <c r="OGX199" s="368"/>
      <c r="OGY199" s="368"/>
      <c r="OGZ199" s="368"/>
      <c r="OHA199" s="368"/>
      <c r="OHB199" s="368"/>
      <c r="OHC199" s="368"/>
      <c r="OHD199" s="368"/>
      <c r="OHE199" s="368"/>
      <c r="OHF199" s="368"/>
      <c r="OHG199" s="368"/>
      <c r="OHH199" s="368"/>
      <c r="OHI199" s="368"/>
      <c r="OHJ199" s="368"/>
      <c r="OHK199" s="368"/>
      <c r="OHL199" s="368"/>
      <c r="OHM199" s="368"/>
      <c r="OHN199" s="368"/>
      <c r="OHO199" s="368"/>
      <c r="OHP199" s="368"/>
      <c r="OHQ199" s="368"/>
      <c r="OHR199" s="368"/>
      <c r="OHS199" s="368"/>
      <c r="OHT199" s="368"/>
      <c r="OHU199" s="368"/>
      <c r="OHV199" s="368"/>
      <c r="OHW199" s="368"/>
      <c r="OHX199" s="368"/>
      <c r="OHY199" s="368"/>
      <c r="OHZ199" s="368"/>
      <c r="OIA199" s="368"/>
      <c r="OIB199" s="368"/>
      <c r="OIC199" s="368"/>
      <c r="OID199" s="368"/>
      <c r="OIE199" s="368"/>
      <c r="OIF199" s="368"/>
      <c r="OIG199" s="368"/>
      <c r="OIH199" s="368"/>
      <c r="OII199" s="368"/>
      <c r="OIJ199" s="368"/>
      <c r="OIK199" s="368"/>
      <c r="OIL199" s="368"/>
      <c r="OIM199" s="368"/>
      <c r="OIN199" s="368"/>
      <c r="OIO199" s="368"/>
      <c r="OIP199" s="368"/>
      <c r="OIQ199" s="368"/>
      <c r="OIR199" s="368"/>
      <c r="OIS199" s="368"/>
      <c r="OIT199" s="368"/>
      <c r="OIU199" s="368"/>
      <c r="OIV199" s="368"/>
      <c r="OIW199" s="368"/>
      <c r="OIX199" s="368"/>
      <c r="OIY199" s="368"/>
      <c r="OIZ199" s="368"/>
      <c r="OJA199" s="368"/>
      <c r="OJB199" s="368"/>
      <c r="OJC199" s="368"/>
      <c r="OJD199" s="368"/>
      <c r="OJE199" s="368"/>
      <c r="OJF199" s="368"/>
      <c r="OJG199" s="368"/>
      <c r="OJH199" s="368"/>
      <c r="OJI199" s="368"/>
      <c r="OJJ199" s="368"/>
      <c r="OJK199" s="368"/>
      <c r="OJL199" s="368"/>
      <c r="OJM199" s="368"/>
      <c r="OJN199" s="368"/>
      <c r="OJO199" s="368"/>
      <c r="OJP199" s="368"/>
      <c r="OJQ199" s="368"/>
      <c r="OJR199" s="368"/>
      <c r="OJS199" s="368"/>
      <c r="OJT199" s="368"/>
      <c r="OJU199" s="368"/>
      <c r="OJV199" s="368"/>
      <c r="OJW199" s="368"/>
      <c r="OJX199" s="368"/>
      <c r="OJY199" s="368"/>
      <c r="OJZ199" s="368"/>
      <c r="OKA199" s="368"/>
      <c r="OKB199" s="368"/>
      <c r="OKC199" s="368"/>
      <c r="OKD199" s="368"/>
      <c r="OKE199" s="368"/>
      <c r="OKF199" s="368"/>
      <c r="OKG199" s="368"/>
      <c r="OKH199" s="368"/>
      <c r="OKI199" s="368"/>
      <c r="OKJ199" s="368"/>
      <c r="OKK199" s="368"/>
      <c r="OKL199" s="368"/>
      <c r="OKM199" s="368"/>
      <c r="OKN199" s="368"/>
      <c r="OKO199" s="368"/>
      <c r="OKP199" s="368"/>
      <c r="OKQ199" s="368"/>
      <c r="OKR199" s="368"/>
      <c r="OKS199" s="368"/>
      <c r="OKT199" s="368"/>
      <c r="OKU199" s="368"/>
      <c r="OKV199" s="368"/>
      <c r="OKW199" s="368"/>
      <c r="OKX199" s="368"/>
      <c r="OKY199" s="368"/>
      <c r="OKZ199" s="368"/>
      <c r="OLA199" s="368"/>
      <c r="OLB199" s="368"/>
      <c r="OLC199" s="368"/>
      <c r="OLD199" s="368"/>
      <c r="OLE199" s="368"/>
      <c r="OLF199" s="368"/>
      <c r="OLG199" s="368"/>
      <c r="OLH199" s="368"/>
      <c r="OLI199" s="368"/>
      <c r="OLJ199" s="368"/>
      <c r="OLK199" s="368"/>
      <c r="OLL199" s="368"/>
      <c r="OLM199" s="368"/>
      <c r="OLN199" s="368"/>
      <c r="OLO199" s="368"/>
      <c r="OLP199" s="368"/>
      <c r="OLQ199" s="368"/>
      <c r="OLR199" s="368"/>
      <c r="OLS199" s="368"/>
      <c r="OLT199" s="368"/>
      <c r="OLU199" s="368"/>
      <c r="OLV199" s="368"/>
      <c r="OLW199" s="368"/>
      <c r="OLX199" s="368"/>
      <c r="OLY199" s="368"/>
      <c r="OLZ199" s="368"/>
      <c r="OMA199" s="368"/>
      <c r="OMB199" s="368"/>
      <c r="OMC199" s="368"/>
      <c r="OMD199" s="368"/>
      <c r="OME199" s="368"/>
      <c r="OMF199" s="368"/>
      <c r="OMG199" s="368"/>
      <c r="OMH199" s="368"/>
      <c r="OMI199" s="368"/>
      <c r="OMJ199" s="368"/>
      <c r="OMK199" s="368"/>
      <c r="OML199" s="368"/>
      <c r="OMM199" s="368"/>
      <c r="OMN199" s="368"/>
      <c r="OMO199" s="368"/>
      <c r="OMP199" s="368"/>
      <c r="OMQ199" s="368"/>
      <c r="OMR199" s="368"/>
      <c r="OMS199" s="368"/>
      <c r="OMT199" s="368"/>
      <c r="OMU199" s="368"/>
      <c r="OMV199" s="368"/>
      <c r="OMW199" s="368"/>
      <c r="OMX199" s="368"/>
      <c r="OMY199" s="368"/>
      <c r="OMZ199" s="368"/>
      <c r="ONA199" s="368"/>
      <c r="ONB199" s="368"/>
      <c r="ONC199" s="368"/>
      <c r="OND199" s="368"/>
      <c r="ONE199" s="368"/>
      <c r="ONF199" s="368"/>
      <c r="ONG199" s="368"/>
      <c r="ONH199" s="368"/>
      <c r="ONI199" s="368"/>
      <c r="ONJ199" s="368"/>
      <c r="ONK199" s="368"/>
      <c r="ONL199" s="368"/>
      <c r="ONM199" s="368"/>
      <c r="ONN199" s="368"/>
      <c r="ONO199" s="368"/>
      <c r="ONP199" s="368"/>
      <c r="ONQ199" s="368"/>
      <c r="ONR199" s="368"/>
      <c r="ONS199" s="368"/>
      <c r="ONT199" s="368"/>
      <c r="ONU199" s="368"/>
      <c r="ONV199" s="368"/>
      <c r="ONW199" s="368"/>
      <c r="ONX199" s="368"/>
      <c r="ONY199" s="368"/>
      <c r="ONZ199" s="368"/>
      <c r="OOA199" s="368"/>
      <c r="OOB199" s="368"/>
      <c r="OOC199" s="368"/>
      <c r="OOD199" s="368"/>
      <c r="OOE199" s="368"/>
      <c r="OOF199" s="368"/>
      <c r="OOG199" s="368"/>
      <c r="OOH199" s="368"/>
      <c r="OOI199" s="368"/>
      <c r="OOJ199" s="368"/>
      <c r="OOK199" s="368"/>
      <c r="OOL199" s="368"/>
      <c r="OOM199" s="368"/>
      <c r="OON199" s="368"/>
      <c r="OOO199" s="368"/>
      <c r="OOP199" s="368"/>
      <c r="OOQ199" s="368"/>
      <c r="OOR199" s="368"/>
      <c r="OOS199" s="368"/>
      <c r="OOT199" s="368"/>
      <c r="OOU199" s="368"/>
      <c r="OOV199" s="368"/>
      <c r="OOW199" s="368"/>
      <c r="OOX199" s="368"/>
      <c r="OOY199" s="368"/>
      <c r="OOZ199" s="368"/>
      <c r="OPA199" s="368"/>
      <c r="OPB199" s="368"/>
      <c r="OPC199" s="368"/>
      <c r="OPD199" s="368"/>
      <c r="OPE199" s="368"/>
      <c r="OPF199" s="368"/>
      <c r="OPG199" s="368"/>
      <c r="OPH199" s="368"/>
      <c r="OPI199" s="368"/>
      <c r="OPJ199" s="368"/>
      <c r="OPK199" s="368"/>
      <c r="OPL199" s="368"/>
      <c r="OPM199" s="368"/>
      <c r="OPN199" s="368"/>
      <c r="OPO199" s="368"/>
      <c r="OPP199" s="368"/>
      <c r="OPQ199" s="368"/>
      <c r="OPR199" s="368"/>
      <c r="OPS199" s="368"/>
      <c r="OPT199" s="368"/>
      <c r="OPU199" s="368"/>
      <c r="OPV199" s="368"/>
      <c r="OPW199" s="368"/>
      <c r="OPX199" s="368"/>
      <c r="OPY199" s="368"/>
      <c r="OPZ199" s="368"/>
      <c r="OQA199" s="368"/>
      <c r="OQB199" s="368"/>
      <c r="OQC199" s="368"/>
      <c r="OQD199" s="368"/>
      <c r="OQE199" s="368"/>
      <c r="OQF199" s="368"/>
      <c r="OQG199" s="368"/>
      <c r="OQH199" s="368"/>
      <c r="OQI199" s="368"/>
      <c r="OQJ199" s="368"/>
      <c r="OQK199" s="368"/>
      <c r="OQL199" s="368"/>
      <c r="OQM199" s="368"/>
      <c r="OQN199" s="368"/>
      <c r="OQO199" s="368"/>
      <c r="OQP199" s="368"/>
      <c r="OQQ199" s="368"/>
      <c r="OQR199" s="368"/>
      <c r="OQS199" s="368"/>
      <c r="OQT199" s="368"/>
      <c r="OQU199" s="368"/>
      <c r="OQV199" s="368"/>
      <c r="OQW199" s="368"/>
      <c r="OQX199" s="368"/>
      <c r="OQY199" s="368"/>
      <c r="OQZ199" s="368"/>
      <c r="ORA199" s="368"/>
      <c r="ORB199" s="368"/>
      <c r="ORC199" s="368"/>
      <c r="ORD199" s="368"/>
      <c r="ORE199" s="368"/>
      <c r="ORF199" s="368"/>
      <c r="ORG199" s="368"/>
      <c r="ORH199" s="368"/>
      <c r="ORI199" s="368"/>
      <c r="ORJ199" s="368"/>
      <c r="ORK199" s="368"/>
      <c r="ORL199" s="368"/>
      <c r="ORM199" s="368"/>
      <c r="ORN199" s="368"/>
      <c r="ORO199" s="368"/>
      <c r="ORP199" s="368"/>
      <c r="ORQ199" s="368"/>
      <c r="ORR199" s="368"/>
      <c r="ORS199" s="368"/>
      <c r="ORT199" s="368"/>
      <c r="ORU199" s="368"/>
      <c r="ORV199" s="368"/>
      <c r="ORW199" s="368"/>
      <c r="ORX199" s="368"/>
      <c r="ORY199" s="368"/>
      <c r="ORZ199" s="368"/>
      <c r="OSA199" s="368"/>
      <c r="OSB199" s="368"/>
      <c r="OSC199" s="368"/>
      <c r="OSD199" s="368"/>
      <c r="OSE199" s="368"/>
      <c r="OSF199" s="368"/>
      <c r="OSG199" s="368"/>
      <c r="OSH199" s="368"/>
      <c r="OSI199" s="368"/>
      <c r="OSJ199" s="368"/>
      <c r="OSK199" s="368"/>
      <c r="OSL199" s="368"/>
      <c r="OSM199" s="368"/>
      <c r="OSN199" s="368"/>
      <c r="OSO199" s="368"/>
      <c r="OSP199" s="368"/>
      <c r="OSQ199" s="368"/>
      <c r="OSR199" s="368"/>
      <c r="OSS199" s="368"/>
      <c r="OST199" s="368"/>
      <c r="OSU199" s="368"/>
      <c r="OSV199" s="368"/>
      <c r="OSW199" s="368"/>
      <c r="OSX199" s="368"/>
      <c r="OSY199" s="368"/>
      <c r="OSZ199" s="368"/>
      <c r="OTA199" s="368"/>
      <c r="OTB199" s="368"/>
      <c r="OTC199" s="368"/>
      <c r="OTD199" s="368"/>
      <c r="OTE199" s="368"/>
      <c r="OTF199" s="368"/>
      <c r="OTG199" s="368"/>
      <c r="OTH199" s="368"/>
      <c r="OTI199" s="368"/>
      <c r="OTJ199" s="368"/>
      <c r="OTK199" s="368"/>
      <c r="OTL199" s="368"/>
      <c r="OTM199" s="368"/>
      <c r="OTN199" s="368"/>
      <c r="OTO199" s="368"/>
      <c r="OTP199" s="368"/>
      <c r="OTQ199" s="368"/>
      <c r="OTR199" s="368"/>
      <c r="OTS199" s="368"/>
      <c r="OTT199" s="368"/>
      <c r="OTU199" s="368"/>
      <c r="OTV199" s="368"/>
      <c r="OTW199" s="368"/>
      <c r="OTX199" s="368"/>
      <c r="OTY199" s="368"/>
      <c r="OTZ199" s="368"/>
      <c r="OUA199" s="368"/>
      <c r="OUB199" s="368"/>
      <c r="OUC199" s="368"/>
      <c r="OUD199" s="368"/>
      <c r="OUE199" s="368"/>
      <c r="OUF199" s="368"/>
      <c r="OUG199" s="368"/>
      <c r="OUH199" s="368"/>
      <c r="OUI199" s="368"/>
      <c r="OUJ199" s="368"/>
      <c r="OUK199" s="368"/>
      <c r="OUL199" s="368"/>
      <c r="OUM199" s="368"/>
      <c r="OUN199" s="368"/>
      <c r="OUO199" s="368"/>
      <c r="OUP199" s="368"/>
      <c r="OUQ199" s="368"/>
      <c r="OUR199" s="368"/>
      <c r="OUS199" s="368"/>
      <c r="OUT199" s="368"/>
      <c r="OUU199" s="368"/>
      <c r="OUV199" s="368"/>
      <c r="OUW199" s="368"/>
      <c r="OUX199" s="368"/>
      <c r="OUY199" s="368"/>
      <c r="OUZ199" s="368"/>
      <c r="OVA199" s="368"/>
      <c r="OVB199" s="368"/>
      <c r="OVC199" s="368"/>
      <c r="OVD199" s="368"/>
      <c r="OVE199" s="368"/>
      <c r="OVF199" s="368"/>
      <c r="OVG199" s="368"/>
      <c r="OVH199" s="368"/>
      <c r="OVI199" s="368"/>
      <c r="OVJ199" s="368"/>
      <c r="OVK199" s="368"/>
      <c r="OVL199" s="368"/>
      <c r="OVM199" s="368"/>
      <c r="OVN199" s="368"/>
      <c r="OVO199" s="368"/>
      <c r="OVP199" s="368"/>
      <c r="OVQ199" s="368"/>
      <c r="OVR199" s="368"/>
      <c r="OVS199" s="368"/>
      <c r="OVT199" s="368"/>
      <c r="OVU199" s="368"/>
      <c r="OVV199" s="368"/>
      <c r="OVW199" s="368"/>
      <c r="OVX199" s="368"/>
      <c r="OVY199" s="368"/>
      <c r="OVZ199" s="368"/>
      <c r="OWA199" s="368"/>
      <c r="OWB199" s="368"/>
      <c r="OWC199" s="368"/>
      <c r="OWD199" s="368"/>
      <c r="OWE199" s="368"/>
      <c r="OWF199" s="368"/>
      <c r="OWG199" s="368"/>
      <c r="OWH199" s="368"/>
      <c r="OWI199" s="368"/>
      <c r="OWJ199" s="368"/>
      <c r="OWK199" s="368"/>
      <c r="OWL199" s="368"/>
      <c r="OWM199" s="368"/>
      <c r="OWN199" s="368"/>
      <c r="OWO199" s="368"/>
      <c r="OWP199" s="368"/>
      <c r="OWQ199" s="368"/>
      <c r="OWR199" s="368"/>
      <c r="OWS199" s="368"/>
      <c r="OWT199" s="368"/>
      <c r="OWU199" s="368"/>
      <c r="OWV199" s="368"/>
      <c r="OWW199" s="368"/>
      <c r="OWX199" s="368"/>
      <c r="OWY199" s="368"/>
      <c r="OWZ199" s="368"/>
      <c r="OXA199" s="368"/>
      <c r="OXB199" s="368"/>
      <c r="OXC199" s="368"/>
      <c r="OXD199" s="368"/>
      <c r="OXE199" s="368"/>
      <c r="OXF199" s="368"/>
      <c r="OXG199" s="368"/>
      <c r="OXH199" s="368"/>
      <c r="OXI199" s="368"/>
      <c r="OXJ199" s="368"/>
      <c r="OXK199" s="368"/>
      <c r="OXL199" s="368"/>
      <c r="OXM199" s="368"/>
      <c r="OXN199" s="368"/>
      <c r="OXO199" s="368"/>
      <c r="OXP199" s="368"/>
      <c r="OXQ199" s="368"/>
      <c r="OXR199" s="368"/>
      <c r="OXS199" s="368"/>
      <c r="OXT199" s="368"/>
      <c r="OXU199" s="368"/>
      <c r="OXV199" s="368"/>
      <c r="OXW199" s="368"/>
      <c r="OXX199" s="368"/>
      <c r="OXY199" s="368"/>
      <c r="OXZ199" s="368"/>
      <c r="OYA199" s="368"/>
      <c r="OYB199" s="368"/>
      <c r="OYC199" s="368"/>
      <c r="OYD199" s="368"/>
      <c r="OYE199" s="368"/>
      <c r="OYF199" s="368"/>
      <c r="OYG199" s="368"/>
      <c r="OYH199" s="368"/>
      <c r="OYI199" s="368"/>
      <c r="OYJ199" s="368"/>
      <c r="OYK199" s="368"/>
      <c r="OYL199" s="368"/>
      <c r="OYM199" s="368"/>
      <c r="OYN199" s="368"/>
      <c r="OYO199" s="368"/>
      <c r="OYP199" s="368"/>
      <c r="OYQ199" s="368"/>
      <c r="OYR199" s="368"/>
      <c r="OYS199" s="368"/>
      <c r="OYT199" s="368"/>
      <c r="OYU199" s="368"/>
      <c r="OYV199" s="368"/>
      <c r="OYW199" s="368"/>
      <c r="OYX199" s="368"/>
      <c r="OYY199" s="368"/>
      <c r="OYZ199" s="368"/>
      <c r="OZA199" s="368"/>
      <c r="OZB199" s="368"/>
      <c r="OZC199" s="368"/>
      <c r="OZD199" s="368"/>
      <c r="OZE199" s="368"/>
      <c r="OZF199" s="368"/>
      <c r="OZG199" s="368"/>
      <c r="OZH199" s="368"/>
      <c r="OZI199" s="368"/>
      <c r="OZJ199" s="368"/>
      <c r="OZK199" s="368"/>
      <c r="OZL199" s="368"/>
      <c r="OZM199" s="368"/>
      <c r="OZN199" s="368"/>
      <c r="OZO199" s="368"/>
      <c r="OZP199" s="368"/>
      <c r="OZQ199" s="368"/>
      <c r="OZR199" s="368"/>
      <c r="OZS199" s="368"/>
      <c r="OZT199" s="368"/>
      <c r="OZU199" s="368"/>
      <c r="OZV199" s="368"/>
      <c r="OZW199" s="368"/>
      <c r="OZX199" s="368"/>
      <c r="OZY199" s="368"/>
      <c r="OZZ199" s="368"/>
      <c r="PAA199" s="368"/>
      <c r="PAB199" s="368"/>
      <c r="PAC199" s="368"/>
      <c r="PAD199" s="368"/>
      <c r="PAE199" s="368"/>
      <c r="PAF199" s="368"/>
      <c r="PAG199" s="368"/>
      <c r="PAH199" s="368"/>
      <c r="PAI199" s="368"/>
      <c r="PAJ199" s="368"/>
      <c r="PAK199" s="368"/>
      <c r="PAL199" s="368"/>
      <c r="PAM199" s="368"/>
      <c r="PAN199" s="368"/>
      <c r="PAO199" s="368"/>
      <c r="PAP199" s="368"/>
      <c r="PAQ199" s="368"/>
      <c r="PAR199" s="368"/>
      <c r="PAS199" s="368"/>
      <c r="PAT199" s="368"/>
      <c r="PAU199" s="368"/>
      <c r="PAV199" s="368"/>
      <c r="PAW199" s="368"/>
      <c r="PAX199" s="368"/>
      <c r="PAY199" s="368"/>
      <c r="PAZ199" s="368"/>
      <c r="PBA199" s="368"/>
      <c r="PBB199" s="368"/>
      <c r="PBC199" s="368"/>
      <c r="PBD199" s="368"/>
      <c r="PBE199" s="368"/>
      <c r="PBF199" s="368"/>
      <c r="PBG199" s="368"/>
      <c r="PBH199" s="368"/>
      <c r="PBI199" s="368"/>
      <c r="PBJ199" s="368"/>
      <c r="PBK199" s="368"/>
      <c r="PBL199" s="368"/>
      <c r="PBM199" s="368"/>
      <c r="PBN199" s="368"/>
      <c r="PBO199" s="368"/>
      <c r="PBP199" s="368"/>
      <c r="PBQ199" s="368"/>
      <c r="PBR199" s="368"/>
      <c r="PBS199" s="368"/>
      <c r="PBT199" s="368"/>
      <c r="PBU199" s="368"/>
      <c r="PBV199" s="368"/>
      <c r="PBW199" s="368"/>
      <c r="PBX199" s="368"/>
      <c r="PBY199" s="368"/>
      <c r="PBZ199" s="368"/>
      <c r="PCA199" s="368"/>
      <c r="PCB199" s="368"/>
      <c r="PCC199" s="368"/>
      <c r="PCD199" s="368"/>
      <c r="PCE199" s="368"/>
      <c r="PCF199" s="368"/>
      <c r="PCG199" s="368"/>
      <c r="PCH199" s="368"/>
      <c r="PCI199" s="368"/>
      <c r="PCJ199" s="368"/>
      <c r="PCK199" s="368"/>
      <c r="PCL199" s="368"/>
      <c r="PCM199" s="368"/>
      <c r="PCN199" s="368"/>
      <c r="PCO199" s="368"/>
      <c r="PCP199" s="368"/>
      <c r="PCQ199" s="368"/>
      <c r="PCR199" s="368"/>
      <c r="PCS199" s="368"/>
      <c r="PCT199" s="368"/>
      <c r="PCU199" s="368"/>
      <c r="PCV199" s="368"/>
      <c r="PCW199" s="368"/>
      <c r="PCX199" s="368"/>
      <c r="PCY199" s="368"/>
      <c r="PCZ199" s="368"/>
      <c r="PDA199" s="368"/>
      <c r="PDB199" s="368"/>
      <c r="PDC199" s="368"/>
      <c r="PDD199" s="368"/>
      <c r="PDE199" s="368"/>
      <c r="PDF199" s="368"/>
      <c r="PDG199" s="368"/>
      <c r="PDH199" s="368"/>
      <c r="PDI199" s="368"/>
      <c r="PDJ199" s="368"/>
      <c r="PDK199" s="368"/>
      <c r="PDL199" s="368"/>
      <c r="PDM199" s="368"/>
      <c r="PDN199" s="368"/>
      <c r="PDO199" s="368"/>
      <c r="PDP199" s="368"/>
      <c r="PDQ199" s="368"/>
      <c r="PDR199" s="368"/>
      <c r="PDS199" s="368"/>
      <c r="PDT199" s="368"/>
      <c r="PDU199" s="368"/>
      <c r="PDV199" s="368"/>
      <c r="PDW199" s="368"/>
      <c r="PDX199" s="368"/>
      <c r="PDY199" s="368"/>
      <c r="PDZ199" s="368"/>
      <c r="PEA199" s="368"/>
      <c r="PEB199" s="368"/>
      <c r="PEC199" s="368"/>
      <c r="PED199" s="368"/>
      <c r="PEE199" s="368"/>
      <c r="PEF199" s="368"/>
      <c r="PEG199" s="368"/>
      <c r="PEH199" s="368"/>
      <c r="PEI199" s="368"/>
      <c r="PEJ199" s="368"/>
      <c r="PEK199" s="368"/>
      <c r="PEL199" s="368"/>
      <c r="PEM199" s="368"/>
      <c r="PEN199" s="368"/>
      <c r="PEO199" s="368"/>
      <c r="PEP199" s="368"/>
      <c r="PEQ199" s="368"/>
      <c r="PER199" s="368"/>
      <c r="PES199" s="368"/>
      <c r="PET199" s="368"/>
      <c r="PEU199" s="368"/>
      <c r="PEV199" s="368"/>
      <c r="PEW199" s="368"/>
      <c r="PEX199" s="368"/>
      <c r="PEY199" s="368"/>
      <c r="PEZ199" s="368"/>
      <c r="PFA199" s="368"/>
      <c r="PFB199" s="368"/>
      <c r="PFC199" s="368"/>
      <c r="PFD199" s="368"/>
      <c r="PFE199" s="368"/>
      <c r="PFF199" s="368"/>
      <c r="PFG199" s="368"/>
      <c r="PFH199" s="368"/>
      <c r="PFI199" s="368"/>
      <c r="PFJ199" s="368"/>
      <c r="PFK199" s="368"/>
      <c r="PFL199" s="368"/>
      <c r="PFM199" s="368"/>
      <c r="PFN199" s="368"/>
      <c r="PFO199" s="368"/>
      <c r="PFP199" s="368"/>
      <c r="PFQ199" s="368"/>
      <c r="PFR199" s="368"/>
      <c r="PFS199" s="368"/>
      <c r="PFT199" s="368"/>
      <c r="PFU199" s="368"/>
      <c r="PFV199" s="368"/>
      <c r="PFW199" s="368"/>
      <c r="PFX199" s="368"/>
      <c r="PFY199" s="368"/>
      <c r="PFZ199" s="368"/>
      <c r="PGA199" s="368"/>
      <c r="PGB199" s="368"/>
      <c r="PGC199" s="368"/>
      <c r="PGD199" s="368"/>
      <c r="PGE199" s="368"/>
      <c r="PGF199" s="368"/>
      <c r="PGG199" s="368"/>
      <c r="PGH199" s="368"/>
      <c r="PGI199" s="368"/>
      <c r="PGJ199" s="368"/>
      <c r="PGK199" s="368"/>
      <c r="PGL199" s="368"/>
      <c r="PGM199" s="368"/>
      <c r="PGN199" s="368"/>
      <c r="PGO199" s="368"/>
      <c r="PGP199" s="368"/>
      <c r="PGQ199" s="368"/>
      <c r="PGR199" s="368"/>
      <c r="PGS199" s="368"/>
      <c r="PGT199" s="368"/>
      <c r="PGU199" s="368"/>
      <c r="PGV199" s="368"/>
      <c r="PGW199" s="368"/>
      <c r="PGX199" s="368"/>
      <c r="PGY199" s="368"/>
      <c r="PGZ199" s="368"/>
      <c r="PHA199" s="368"/>
      <c r="PHB199" s="368"/>
      <c r="PHC199" s="368"/>
      <c r="PHD199" s="368"/>
      <c r="PHE199" s="368"/>
      <c r="PHF199" s="368"/>
      <c r="PHG199" s="368"/>
      <c r="PHH199" s="368"/>
      <c r="PHI199" s="368"/>
      <c r="PHJ199" s="368"/>
      <c r="PHK199" s="368"/>
      <c r="PHL199" s="368"/>
      <c r="PHM199" s="368"/>
      <c r="PHN199" s="368"/>
      <c r="PHO199" s="368"/>
      <c r="PHP199" s="368"/>
      <c r="PHQ199" s="368"/>
      <c r="PHR199" s="368"/>
      <c r="PHS199" s="368"/>
      <c r="PHT199" s="368"/>
      <c r="PHU199" s="368"/>
      <c r="PHV199" s="368"/>
      <c r="PHW199" s="368"/>
      <c r="PHX199" s="368"/>
      <c r="PHY199" s="368"/>
      <c r="PHZ199" s="368"/>
      <c r="PIA199" s="368"/>
      <c r="PIB199" s="368"/>
      <c r="PIC199" s="368"/>
      <c r="PID199" s="368"/>
      <c r="PIE199" s="368"/>
      <c r="PIF199" s="368"/>
      <c r="PIG199" s="368"/>
      <c r="PIH199" s="368"/>
      <c r="PII199" s="368"/>
      <c r="PIJ199" s="368"/>
      <c r="PIK199" s="368"/>
      <c r="PIL199" s="368"/>
      <c r="PIM199" s="368"/>
      <c r="PIN199" s="368"/>
      <c r="PIO199" s="368"/>
      <c r="PIP199" s="368"/>
      <c r="PIQ199" s="368"/>
      <c r="PIR199" s="368"/>
      <c r="PIS199" s="368"/>
      <c r="PIT199" s="368"/>
      <c r="PIU199" s="368"/>
      <c r="PIV199" s="368"/>
      <c r="PIW199" s="368"/>
      <c r="PIX199" s="368"/>
      <c r="PIY199" s="368"/>
      <c r="PIZ199" s="368"/>
      <c r="PJA199" s="368"/>
      <c r="PJB199" s="368"/>
      <c r="PJC199" s="368"/>
      <c r="PJD199" s="368"/>
      <c r="PJE199" s="368"/>
      <c r="PJF199" s="368"/>
      <c r="PJG199" s="368"/>
      <c r="PJH199" s="368"/>
      <c r="PJI199" s="368"/>
      <c r="PJJ199" s="368"/>
      <c r="PJK199" s="368"/>
      <c r="PJL199" s="368"/>
      <c r="PJM199" s="368"/>
      <c r="PJN199" s="368"/>
      <c r="PJO199" s="368"/>
      <c r="PJP199" s="368"/>
      <c r="PJQ199" s="368"/>
      <c r="PJR199" s="368"/>
      <c r="PJS199" s="368"/>
      <c r="PJT199" s="368"/>
      <c r="PJU199" s="368"/>
      <c r="PJV199" s="368"/>
      <c r="PJW199" s="368"/>
      <c r="PJX199" s="368"/>
      <c r="PJY199" s="368"/>
      <c r="PJZ199" s="368"/>
      <c r="PKA199" s="368"/>
      <c r="PKB199" s="368"/>
      <c r="PKC199" s="368"/>
      <c r="PKD199" s="368"/>
      <c r="PKE199" s="368"/>
      <c r="PKF199" s="368"/>
      <c r="PKG199" s="368"/>
      <c r="PKH199" s="368"/>
      <c r="PKI199" s="368"/>
      <c r="PKJ199" s="368"/>
      <c r="PKK199" s="368"/>
      <c r="PKL199" s="368"/>
      <c r="PKM199" s="368"/>
      <c r="PKN199" s="368"/>
      <c r="PKO199" s="368"/>
      <c r="PKP199" s="368"/>
      <c r="PKQ199" s="368"/>
      <c r="PKR199" s="368"/>
      <c r="PKS199" s="368"/>
      <c r="PKT199" s="368"/>
      <c r="PKU199" s="368"/>
      <c r="PKV199" s="368"/>
      <c r="PKW199" s="368"/>
      <c r="PKX199" s="368"/>
      <c r="PKY199" s="368"/>
      <c r="PKZ199" s="368"/>
      <c r="PLA199" s="368"/>
      <c r="PLB199" s="368"/>
      <c r="PLC199" s="368"/>
      <c r="PLD199" s="368"/>
      <c r="PLE199" s="368"/>
      <c r="PLF199" s="368"/>
      <c r="PLG199" s="368"/>
      <c r="PLH199" s="368"/>
      <c r="PLI199" s="368"/>
      <c r="PLJ199" s="368"/>
      <c r="PLK199" s="368"/>
      <c r="PLL199" s="368"/>
      <c r="PLM199" s="368"/>
      <c r="PLN199" s="368"/>
      <c r="PLO199" s="368"/>
      <c r="PLP199" s="368"/>
      <c r="PLQ199" s="368"/>
      <c r="PLR199" s="368"/>
      <c r="PLS199" s="368"/>
      <c r="PLT199" s="368"/>
      <c r="PLU199" s="368"/>
      <c r="PLV199" s="368"/>
      <c r="PLW199" s="368"/>
      <c r="PLX199" s="368"/>
      <c r="PLY199" s="368"/>
      <c r="PLZ199" s="368"/>
      <c r="PMA199" s="368"/>
      <c r="PMB199" s="368"/>
      <c r="PMC199" s="368"/>
      <c r="PMD199" s="368"/>
      <c r="PME199" s="368"/>
      <c r="PMF199" s="368"/>
      <c r="PMG199" s="368"/>
      <c r="PMH199" s="368"/>
      <c r="PMI199" s="368"/>
      <c r="PMJ199" s="368"/>
      <c r="PMK199" s="368"/>
      <c r="PML199" s="368"/>
      <c r="PMM199" s="368"/>
      <c r="PMN199" s="368"/>
      <c r="PMO199" s="368"/>
      <c r="PMP199" s="368"/>
      <c r="PMQ199" s="368"/>
      <c r="PMR199" s="368"/>
      <c r="PMS199" s="368"/>
      <c r="PMT199" s="368"/>
      <c r="PMU199" s="368"/>
      <c r="PMV199" s="368"/>
      <c r="PMW199" s="368"/>
      <c r="PMX199" s="368"/>
      <c r="PMY199" s="368"/>
      <c r="PMZ199" s="368"/>
      <c r="PNA199" s="368"/>
      <c r="PNB199" s="368"/>
      <c r="PNC199" s="368"/>
      <c r="PND199" s="368"/>
      <c r="PNE199" s="368"/>
      <c r="PNF199" s="368"/>
      <c r="PNG199" s="368"/>
      <c r="PNH199" s="368"/>
      <c r="PNI199" s="368"/>
      <c r="PNJ199" s="368"/>
      <c r="PNK199" s="368"/>
      <c r="PNL199" s="368"/>
      <c r="PNM199" s="368"/>
      <c r="PNN199" s="368"/>
      <c r="PNO199" s="368"/>
      <c r="PNP199" s="368"/>
      <c r="PNQ199" s="368"/>
      <c r="PNR199" s="368"/>
      <c r="PNS199" s="368"/>
      <c r="PNT199" s="368"/>
      <c r="PNU199" s="368"/>
      <c r="PNV199" s="368"/>
      <c r="PNW199" s="368"/>
      <c r="PNX199" s="368"/>
      <c r="PNY199" s="368"/>
      <c r="PNZ199" s="368"/>
      <c r="POA199" s="368"/>
      <c r="POB199" s="368"/>
      <c r="POC199" s="368"/>
      <c r="POD199" s="368"/>
      <c r="POE199" s="368"/>
      <c r="POF199" s="368"/>
      <c r="POG199" s="368"/>
      <c r="POH199" s="368"/>
      <c r="POI199" s="368"/>
      <c r="POJ199" s="368"/>
      <c r="POK199" s="368"/>
      <c r="POL199" s="368"/>
      <c r="POM199" s="368"/>
      <c r="PON199" s="368"/>
      <c r="POO199" s="368"/>
      <c r="POP199" s="368"/>
      <c r="POQ199" s="368"/>
      <c r="POR199" s="368"/>
      <c r="POS199" s="368"/>
      <c r="POT199" s="368"/>
      <c r="POU199" s="368"/>
      <c r="POV199" s="368"/>
      <c r="POW199" s="368"/>
      <c r="POX199" s="368"/>
      <c r="POY199" s="368"/>
      <c r="POZ199" s="368"/>
      <c r="PPA199" s="368"/>
      <c r="PPB199" s="368"/>
      <c r="PPC199" s="368"/>
      <c r="PPD199" s="368"/>
      <c r="PPE199" s="368"/>
      <c r="PPF199" s="368"/>
      <c r="PPG199" s="368"/>
      <c r="PPH199" s="368"/>
      <c r="PPI199" s="368"/>
      <c r="PPJ199" s="368"/>
      <c r="PPK199" s="368"/>
      <c r="PPL199" s="368"/>
      <c r="PPM199" s="368"/>
      <c r="PPN199" s="368"/>
      <c r="PPO199" s="368"/>
      <c r="PPP199" s="368"/>
      <c r="PPQ199" s="368"/>
      <c r="PPR199" s="368"/>
      <c r="PPS199" s="368"/>
      <c r="PPT199" s="368"/>
      <c r="PPU199" s="368"/>
      <c r="PPV199" s="368"/>
      <c r="PPW199" s="368"/>
      <c r="PPX199" s="368"/>
      <c r="PPY199" s="368"/>
      <c r="PPZ199" s="368"/>
      <c r="PQA199" s="368"/>
      <c r="PQB199" s="368"/>
      <c r="PQC199" s="368"/>
      <c r="PQD199" s="368"/>
      <c r="PQE199" s="368"/>
      <c r="PQF199" s="368"/>
      <c r="PQG199" s="368"/>
      <c r="PQH199" s="368"/>
      <c r="PQI199" s="368"/>
      <c r="PQJ199" s="368"/>
      <c r="PQK199" s="368"/>
      <c r="PQL199" s="368"/>
      <c r="PQM199" s="368"/>
      <c r="PQN199" s="368"/>
      <c r="PQO199" s="368"/>
      <c r="PQP199" s="368"/>
      <c r="PQQ199" s="368"/>
      <c r="PQR199" s="368"/>
      <c r="PQS199" s="368"/>
      <c r="PQT199" s="368"/>
      <c r="PQU199" s="368"/>
      <c r="PQV199" s="368"/>
      <c r="PQW199" s="368"/>
      <c r="PQX199" s="368"/>
      <c r="PQY199" s="368"/>
      <c r="PQZ199" s="368"/>
      <c r="PRA199" s="368"/>
      <c r="PRB199" s="368"/>
      <c r="PRC199" s="368"/>
      <c r="PRD199" s="368"/>
      <c r="PRE199" s="368"/>
      <c r="PRF199" s="368"/>
      <c r="PRG199" s="368"/>
      <c r="PRH199" s="368"/>
      <c r="PRI199" s="368"/>
      <c r="PRJ199" s="368"/>
      <c r="PRK199" s="368"/>
      <c r="PRL199" s="368"/>
      <c r="PRM199" s="368"/>
      <c r="PRN199" s="368"/>
      <c r="PRO199" s="368"/>
      <c r="PRP199" s="368"/>
      <c r="PRQ199" s="368"/>
      <c r="PRR199" s="368"/>
      <c r="PRS199" s="368"/>
      <c r="PRT199" s="368"/>
      <c r="PRU199" s="368"/>
      <c r="PRV199" s="368"/>
      <c r="PRW199" s="368"/>
      <c r="PRX199" s="368"/>
      <c r="PRY199" s="368"/>
      <c r="PRZ199" s="368"/>
      <c r="PSA199" s="368"/>
      <c r="PSB199" s="368"/>
      <c r="PSC199" s="368"/>
      <c r="PSD199" s="368"/>
      <c r="PSE199" s="368"/>
      <c r="PSF199" s="368"/>
      <c r="PSG199" s="368"/>
      <c r="PSH199" s="368"/>
      <c r="PSI199" s="368"/>
      <c r="PSJ199" s="368"/>
      <c r="PSK199" s="368"/>
      <c r="PSL199" s="368"/>
      <c r="PSM199" s="368"/>
      <c r="PSN199" s="368"/>
      <c r="PSO199" s="368"/>
      <c r="PSP199" s="368"/>
      <c r="PSQ199" s="368"/>
      <c r="PSR199" s="368"/>
      <c r="PSS199" s="368"/>
      <c r="PST199" s="368"/>
      <c r="PSU199" s="368"/>
      <c r="PSV199" s="368"/>
      <c r="PSW199" s="368"/>
      <c r="PSX199" s="368"/>
      <c r="PSY199" s="368"/>
      <c r="PSZ199" s="368"/>
      <c r="PTA199" s="368"/>
      <c r="PTB199" s="368"/>
      <c r="PTC199" s="368"/>
      <c r="PTD199" s="368"/>
      <c r="PTE199" s="368"/>
      <c r="PTF199" s="368"/>
      <c r="PTG199" s="368"/>
      <c r="PTH199" s="368"/>
      <c r="PTI199" s="368"/>
      <c r="PTJ199" s="368"/>
      <c r="PTK199" s="368"/>
      <c r="PTL199" s="368"/>
      <c r="PTM199" s="368"/>
      <c r="PTN199" s="368"/>
      <c r="PTO199" s="368"/>
      <c r="PTP199" s="368"/>
      <c r="PTQ199" s="368"/>
      <c r="PTR199" s="368"/>
      <c r="PTS199" s="368"/>
      <c r="PTT199" s="368"/>
      <c r="PTU199" s="368"/>
      <c r="PTV199" s="368"/>
      <c r="PTW199" s="368"/>
      <c r="PTX199" s="368"/>
      <c r="PTY199" s="368"/>
      <c r="PTZ199" s="368"/>
      <c r="PUA199" s="368"/>
      <c r="PUB199" s="368"/>
      <c r="PUC199" s="368"/>
      <c r="PUD199" s="368"/>
      <c r="PUE199" s="368"/>
      <c r="PUF199" s="368"/>
      <c r="PUG199" s="368"/>
      <c r="PUH199" s="368"/>
      <c r="PUI199" s="368"/>
      <c r="PUJ199" s="368"/>
      <c r="PUK199" s="368"/>
      <c r="PUL199" s="368"/>
      <c r="PUM199" s="368"/>
      <c r="PUN199" s="368"/>
      <c r="PUO199" s="368"/>
      <c r="PUP199" s="368"/>
      <c r="PUQ199" s="368"/>
      <c r="PUR199" s="368"/>
      <c r="PUS199" s="368"/>
      <c r="PUT199" s="368"/>
      <c r="PUU199" s="368"/>
      <c r="PUV199" s="368"/>
      <c r="PUW199" s="368"/>
      <c r="PUX199" s="368"/>
      <c r="PUY199" s="368"/>
      <c r="PUZ199" s="368"/>
      <c r="PVA199" s="368"/>
      <c r="PVB199" s="368"/>
      <c r="PVC199" s="368"/>
      <c r="PVD199" s="368"/>
      <c r="PVE199" s="368"/>
      <c r="PVF199" s="368"/>
      <c r="PVG199" s="368"/>
      <c r="PVH199" s="368"/>
      <c r="PVI199" s="368"/>
      <c r="PVJ199" s="368"/>
      <c r="PVK199" s="368"/>
      <c r="PVL199" s="368"/>
      <c r="PVM199" s="368"/>
      <c r="PVN199" s="368"/>
      <c r="PVO199" s="368"/>
      <c r="PVP199" s="368"/>
      <c r="PVQ199" s="368"/>
      <c r="PVR199" s="368"/>
      <c r="PVS199" s="368"/>
      <c r="PVT199" s="368"/>
      <c r="PVU199" s="368"/>
      <c r="PVV199" s="368"/>
      <c r="PVW199" s="368"/>
      <c r="PVX199" s="368"/>
      <c r="PVY199" s="368"/>
      <c r="PVZ199" s="368"/>
      <c r="PWA199" s="368"/>
      <c r="PWB199" s="368"/>
      <c r="PWC199" s="368"/>
      <c r="PWD199" s="368"/>
      <c r="PWE199" s="368"/>
      <c r="PWF199" s="368"/>
      <c r="PWG199" s="368"/>
      <c r="PWH199" s="368"/>
      <c r="PWI199" s="368"/>
      <c r="PWJ199" s="368"/>
      <c r="PWK199" s="368"/>
      <c r="PWL199" s="368"/>
      <c r="PWM199" s="368"/>
      <c r="PWN199" s="368"/>
      <c r="PWO199" s="368"/>
      <c r="PWP199" s="368"/>
      <c r="PWQ199" s="368"/>
      <c r="PWR199" s="368"/>
      <c r="PWS199" s="368"/>
      <c r="PWT199" s="368"/>
      <c r="PWU199" s="368"/>
      <c r="PWV199" s="368"/>
      <c r="PWW199" s="368"/>
      <c r="PWX199" s="368"/>
      <c r="PWY199" s="368"/>
      <c r="PWZ199" s="368"/>
      <c r="PXA199" s="368"/>
      <c r="PXB199" s="368"/>
      <c r="PXC199" s="368"/>
      <c r="PXD199" s="368"/>
      <c r="PXE199" s="368"/>
      <c r="PXF199" s="368"/>
      <c r="PXG199" s="368"/>
      <c r="PXH199" s="368"/>
      <c r="PXI199" s="368"/>
      <c r="PXJ199" s="368"/>
      <c r="PXK199" s="368"/>
      <c r="PXL199" s="368"/>
      <c r="PXM199" s="368"/>
      <c r="PXN199" s="368"/>
      <c r="PXO199" s="368"/>
      <c r="PXP199" s="368"/>
      <c r="PXQ199" s="368"/>
      <c r="PXR199" s="368"/>
      <c r="PXS199" s="368"/>
      <c r="PXT199" s="368"/>
      <c r="PXU199" s="368"/>
      <c r="PXV199" s="368"/>
      <c r="PXW199" s="368"/>
      <c r="PXX199" s="368"/>
      <c r="PXY199" s="368"/>
      <c r="PXZ199" s="368"/>
      <c r="PYA199" s="368"/>
      <c r="PYB199" s="368"/>
      <c r="PYC199" s="368"/>
      <c r="PYD199" s="368"/>
      <c r="PYE199" s="368"/>
      <c r="PYF199" s="368"/>
      <c r="PYG199" s="368"/>
      <c r="PYH199" s="368"/>
      <c r="PYI199" s="368"/>
      <c r="PYJ199" s="368"/>
      <c r="PYK199" s="368"/>
      <c r="PYL199" s="368"/>
      <c r="PYM199" s="368"/>
      <c r="PYN199" s="368"/>
      <c r="PYO199" s="368"/>
      <c r="PYP199" s="368"/>
      <c r="PYQ199" s="368"/>
      <c r="PYR199" s="368"/>
      <c r="PYS199" s="368"/>
      <c r="PYT199" s="368"/>
      <c r="PYU199" s="368"/>
      <c r="PYV199" s="368"/>
      <c r="PYW199" s="368"/>
      <c r="PYX199" s="368"/>
      <c r="PYY199" s="368"/>
      <c r="PYZ199" s="368"/>
      <c r="PZA199" s="368"/>
      <c r="PZB199" s="368"/>
      <c r="PZC199" s="368"/>
      <c r="PZD199" s="368"/>
      <c r="PZE199" s="368"/>
      <c r="PZF199" s="368"/>
      <c r="PZG199" s="368"/>
      <c r="PZH199" s="368"/>
      <c r="PZI199" s="368"/>
      <c r="PZJ199" s="368"/>
      <c r="PZK199" s="368"/>
      <c r="PZL199" s="368"/>
      <c r="PZM199" s="368"/>
      <c r="PZN199" s="368"/>
      <c r="PZO199" s="368"/>
      <c r="PZP199" s="368"/>
      <c r="PZQ199" s="368"/>
      <c r="PZR199" s="368"/>
      <c r="PZS199" s="368"/>
      <c r="PZT199" s="368"/>
      <c r="PZU199" s="368"/>
      <c r="PZV199" s="368"/>
      <c r="PZW199" s="368"/>
      <c r="PZX199" s="368"/>
      <c r="PZY199" s="368"/>
      <c r="PZZ199" s="368"/>
      <c r="QAA199" s="368"/>
      <c r="QAB199" s="368"/>
      <c r="QAC199" s="368"/>
      <c r="QAD199" s="368"/>
      <c r="QAE199" s="368"/>
      <c r="QAF199" s="368"/>
      <c r="QAG199" s="368"/>
      <c r="QAH199" s="368"/>
      <c r="QAI199" s="368"/>
      <c r="QAJ199" s="368"/>
      <c r="QAK199" s="368"/>
      <c r="QAL199" s="368"/>
      <c r="QAM199" s="368"/>
      <c r="QAN199" s="368"/>
      <c r="QAO199" s="368"/>
      <c r="QAP199" s="368"/>
      <c r="QAQ199" s="368"/>
      <c r="QAR199" s="368"/>
      <c r="QAS199" s="368"/>
      <c r="QAT199" s="368"/>
      <c r="QAU199" s="368"/>
      <c r="QAV199" s="368"/>
      <c r="QAW199" s="368"/>
      <c r="QAX199" s="368"/>
      <c r="QAY199" s="368"/>
      <c r="QAZ199" s="368"/>
      <c r="QBA199" s="368"/>
      <c r="QBB199" s="368"/>
      <c r="QBC199" s="368"/>
      <c r="QBD199" s="368"/>
      <c r="QBE199" s="368"/>
      <c r="QBF199" s="368"/>
      <c r="QBG199" s="368"/>
      <c r="QBH199" s="368"/>
      <c r="QBI199" s="368"/>
      <c r="QBJ199" s="368"/>
      <c r="QBK199" s="368"/>
      <c r="QBL199" s="368"/>
      <c r="QBM199" s="368"/>
      <c r="QBN199" s="368"/>
      <c r="QBO199" s="368"/>
      <c r="QBP199" s="368"/>
      <c r="QBQ199" s="368"/>
      <c r="QBR199" s="368"/>
      <c r="QBS199" s="368"/>
      <c r="QBT199" s="368"/>
      <c r="QBU199" s="368"/>
      <c r="QBV199" s="368"/>
      <c r="QBW199" s="368"/>
      <c r="QBX199" s="368"/>
      <c r="QBY199" s="368"/>
      <c r="QBZ199" s="368"/>
      <c r="QCA199" s="368"/>
      <c r="QCB199" s="368"/>
      <c r="QCC199" s="368"/>
      <c r="QCD199" s="368"/>
      <c r="QCE199" s="368"/>
      <c r="QCF199" s="368"/>
      <c r="QCG199" s="368"/>
      <c r="QCH199" s="368"/>
      <c r="QCI199" s="368"/>
      <c r="QCJ199" s="368"/>
      <c r="QCK199" s="368"/>
      <c r="QCL199" s="368"/>
      <c r="QCM199" s="368"/>
      <c r="QCN199" s="368"/>
      <c r="QCO199" s="368"/>
      <c r="QCP199" s="368"/>
      <c r="QCQ199" s="368"/>
      <c r="QCR199" s="368"/>
      <c r="QCS199" s="368"/>
      <c r="QCT199" s="368"/>
      <c r="QCU199" s="368"/>
      <c r="QCV199" s="368"/>
      <c r="QCW199" s="368"/>
      <c r="QCX199" s="368"/>
      <c r="QCY199" s="368"/>
      <c r="QCZ199" s="368"/>
      <c r="QDA199" s="368"/>
      <c r="QDB199" s="368"/>
      <c r="QDC199" s="368"/>
      <c r="QDD199" s="368"/>
      <c r="QDE199" s="368"/>
      <c r="QDF199" s="368"/>
      <c r="QDG199" s="368"/>
      <c r="QDH199" s="368"/>
      <c r="QDI199" s="368"/>
      <c r="QDJ199" s="368"/>
      <c r="QDK199" s="368"/>
      <c r="QDL199" s="368"/>
      <c r="QDM199" s="368"/>
      <c r="QDN199" s="368"/>
      <c r="QDO199" s="368"/>
      <c r="QDP199" s="368"/>
      <c r="QDQ199" s="368"/>
      <c r="QDR199" s="368"/>
      <c r="QDS199" s="368"/>
      <c r="QDT199" s="368"/>
      <c r="QDU199" s="368"/>
      <c r="QDV199" s="368"/>
      <c r="QDW199" s="368"/>
      <c r="QDX199" s="368"/>
      <c r="QDY199" s="368"/>
      <c r="QDZ199" s="368"/>
      <c r="QEA199" s="368"/>
      <c r="QEB199" s="368"/>
      <c r="QEC199" s="368"/>
      <c r="QED199" s="368"/>
      <c r="QEE199" s="368"/>
      <c r="QEF199" s="368"/>
      <c r="QEG199" s="368"/>
      <c r="QEH199" s="368"/>
      <c r="QEI199" s="368"/>
      <c r="QEJ199" s="368"/>
      <c r="QEK199" s="368"/>
      <c r="QEL199" s="368"/>
      <c r="QEM199" s="368"/>
      <c r="QEN199" s="368"/>
      <c r="QEO199" s="368"/>
      <c r="QEP199" s="368"/>
      <c r="QEQ199" s="368"/>
      <c r="QER199" s="368"/>
      <c r="QES199" s="368"/>
      <c r="QET199" s="368"/>
      <c r="QEU199" s="368"/>
      <c r="QEV199" s="368"/>
      <c r="QEW199" s="368"/>
      <c r="QEX199" s="368"/>
      <c r="QEY199" s="368"/>
      <c r="QEZ199" s="368"/>
      <c r="QFA199" s="368"/>
      <c r="QFB199" s="368"/>
      <c r="QFC199" s="368"/>
      <c r="QFD199" s="368"/>
      <c r="QFE199" s="368"/>
      <c r="QFF199" s="368"/>
      <c r="QFG199" s="368"/>
      <c r="QFH199" s="368"/>
      <c r="QFI199" s="368"/>
      <c r="QFJ199" s="368"/>
      <c r="QFK199" s="368"/>
      <c r="QFL199" s="368"/>
      <c r="QFM199" s="368"/>
      <c r="QFN199" s="368"/>
      <c r="QFO199" s="368"/>
      <c r="QFP199" s="368"/>
      <c r="QFQ199" s="368"/>
      <c r="QFR199" s="368"/>
      <c r="QFS199" s="368"/>
      <c r="QFT199" s="368"/>
      <c r="QFU199" s="368"/>
      <c r="QFV199" s="368"/>
      <c r="QFW199" s="368"/>
      <c r="QFX199" s="368"/>
      <c r="QFY199" s="368"/>
      <c r="QFZ199" s="368"/>
      <c r="QGA199" s="368"/>
      <c r="QGB199" s="368"/>
      <c r="QGC199" s="368"/>
      <c r="QGD199" s="368"/>
      <c r="QGE199" s="368"/>
      <c r="QGF199" s="368"/>
      <c r="QGG199" s="368"/>
      <c r="QGH199" s="368"/>
      <c r="QGI199" s="368"/>
      <c r="QGJ199" s="368"/>
      <c r="QGK199" s="368"/>
      <c r="QGL199" s="368"/>
      <c r="QGM199" s="368"/>
      <c r="QGN199" s="368"/>
      <c r="QGO199" s="368"/>
      <c r="QGP199" s="368"/>
      <c r="QGQ199" s="368"/>
      <c r="QGR199" s="368"/>
      <c r="QGS199" s="368"/>
      <c r="QGT199" s="368"/>
      <c r="QGU199" s="368"/>
      <c r="QGV199" s="368"/>
      <c r="QGW199" s="368"/>
      <c r="QGX199" s="368"/>
      <c r="QGY199" s="368"/>
      <c r="QGZ199" s="368"/>
      <c r="QHA199" s="368"/>
      <c r="QHB199" s="368"/>
      <c r="QHC199" s="368"/>
      <c r="QHD199" s="368"/>
      <c r="QHE199" s="368"/>
      <c r="QHF199" s="368"/>
      <c r="QHG199" s="368"/>
      <c r="QHH199" s="368"/>
      <c r="QHI199" s="368"/>
      <c r="QHJ199" s="368"/>
      <c r="QHK199" s="368"/>
      <c r="QHL199" s="368"/>
      <c r="QHM199" s="368"/>
      <c r="QHN199" s="368"/>
      <c r="QHO199" s="368"/>
      <c r="QHP199" s="368"/>
      <c r="QHQ199" s="368"/>
      <c r="QHR199" s="368"/>
      <c r="QHS199" s="368"/>
      <c r="QHT199" s="368"/>
      <c r="QHU199" s="368"/>
      <c r="QHV199" s="368"/>
      <c r="QHW199" s="368"/>
      <c r="QHX199" s="368"/>
      <c r="QHY199" s="368"/>
      <c r="QHZ199" s="368"/>
      <c r="QIA199" s="368"/>
      <c r="QIB199" s="368"/>
      <c r="QIC199" s="368"/>
      <c r="QID199" s="368"/>
      <c r="QIE199" s="368"/>
      <c r="QIF199" s="368"/>
      <c r="QIG199" s="368"/>
      <c r="QIH199" s="368"/>
      <c r="QII199" s="368"/>
      <c r="QIJ199" s="368"/>
      <c r="QIK199" s="368"/>
      <c r="QIL199" s="368"/>
      <c r="QIM199" s="368"/>
      <c r="QIN199" s="368"/>
      <c r="QIO199" s="368"/>
      <c r="QIP199" s="368"/>
      <c r="QIQ199" s="368"/>
      <c r="QIR199" s="368"/>
      <c r="QIS199" s="368"/>
      <c r="QIT199" s="368"/>
      <c r="QIU199" s="368"/>
      <c r="QIV199" s="368"/>
      <c r="QIW199" s="368"/>
      <c r="QIX199" s="368"/>
      <c r="QIY199" s="368"/>
      <c r="QIZ199" s="368"/>
      <c r="QJA199" s="368"/>
      <c r="QJB199" s="368"/>
      <c r="QJC199" s="368"/>
      <c r="QJD199" s="368"/>
      <c r="QJE199" s="368"/>
      <c r="QJF199" s="368"/>
      <c r="QJG199" s="368"/>
      <c r="QJH199" s="368"/>
      <c r="QJI199" s="368"/>
      <c r="QJJ199" s="368"/>
      <c r="QJK199" s="368"/>
      <c r="QJL199" s="368"/>
      <c r="QJM199" s="368"/>
      <c r="QJN199" s="368"/>
      <c r="QJO199" s="368"/>
      <c r="QJP199" s="368"/>
      <c r="QJQ199" s="368"/>
      <c r="QJR199" s="368"/>
      <c r="QJS199" s="368"/>
      <c r="QJT199" s="368"/>
      <c r="QJU199" s="368"/>
      <c r="QJV199" s="368"/>
      <c r="QJW199" s="368"/>
      <c r="QJX199" s="368"/>
      <c r="QJY199" s="368"/>
      <c r="QJZ199" s="368"/>
      <c r="QKA199" s="368"/>
      <c r="QKB199" s="368"/>
      <c r="QKC199" s="368"/>
      <c r="QKD199" s="368"/>
      <c r="QKE199" s="368"/>
      <c r="QKF199" s="368"/>
      <c r="QKG199" s="368"/>
      <c r="QKH199" s="368"/>
      <c r="QKI199" s="368"/>
      <c r="QKJ199" s="368"/>
      <c r="QKK199" s="368"/>
      <c r="QKL199" s="368"/>
      <c r="QKM199" s="368"/>
      <c r="QKN199" s="368"/>
      <c r="QKO199" s="368"/>
      <c r="QKP199" s="368"/>
      <c r="QKQ199" s="368"/>
      <c r="QKR199" s="368"/>
      <c r="QKS199" s="368"/>
      <c r="QKT199" s="368"/>
      <c r="QKU199" s="368"/>
      <c r="QKV199" s="368"/>
      <c r="QKW199" s="368"/>
      <c r="QKX199" s="368"/>
      <c r="QKY199" s="368"/>
      <c r="QKZ199" s="368"/>
      <c r="QLA199" s="368"/>
      <c r="QLB199" s="368"/>
      <c r="QLC199" s="368"/>
      <c r="QLD199" s="368"/>
      <c r="QLE199" s="368"/>
      <c r="QLF199" s="368"/>
      <c r="QLG199" s="368"/>
      <c r="QLH199" s="368"/>
      <c r="QLI199" s="368"/>
      <c r="QLJ199" s="368"/>
      <c r="QLK199" s="368"/>
      <c r="QLL199" s="368"/>
      <c r="QLM199" s="368"/>
      <c r="QLN199" s="368"/>
      <c r="QLO199" s="368"/>
      <c r="QLP199" s="368"/>
      <c r="QLQ199" s="368"/>
      <c r="QLR199" s="368"/>
      <c r="QLS199" s="368"/>
      <c r="QLT199" s="368"/>
      <c r="QLU199" s="368"/>
      <c r="QLV199" s="368"/>
      <c r="QLW199" s="368"/>
      <c r="QLX199" s="368"/>
      <c r="QLY199" s="368"/>
      <c r="QLZ199" s="368"/>
      <c r="QMA199" s="368"/>
      <c r="QMB199" s="368"/>
      <c r="QMC199" s="368"/>
      <c r="QMD199" s="368"/>
      <c r="QME199" s="368"/>
      <c r="QMF199" s="368"/>
      <c r="QMG199" s="368"/>
      <c r="QMH199" s="368"/>
      <c r="QMI199" s="368"/>
      <c r="QMJ199" s="368"/>
      <c r="QMK199" s="368"/>
      <c r="QML199" s="368"/>
      <c r="QMM199" s="368"/>
      <c r="QMN199" s="368"/>
      <c r="QMO199" s="368"/>
      <c r="QMP199" s="368"/>
      <c r="QMQ199" s="368"/>
      <c r="QMR199" s="368"/>
      <c r="QMS199" s="368"/>
      <c r="QMT199" s="368"/>
      <c r="QMU199" s="368"/>
      <c r="QMV199" s="368"/>
      <c r="QMW199" s="368"/>
      <c r="QMX199" s="368"/>
      <c r="QMY199" s="368"/>
      <c r="QMZ199" s="368"/>
      <c r="QNA199" s="368"/>
      <c r="QNB199" s="368"/>
      <c r="QNC199" s="368"/>
      <c r="QND199" s="368"/>
      <c r="QNE199" s="368"/>
      <c r="QNF199" s="368"/>
      <c r="QNG199" s="368"/>
      <c r="QNH199" s="368"/>
      <c r="QNI199" s="368"/>
      <c r="QNJ199" s="368"/>
      <c r="QNK199" s="368"/>
      <c r="QNL199" s="368"/>
      <c r="QNM199" s="368"/>
      <c r="QNN199" s="368"/>
      <c r="QNO199" s="368"/>
      <c r="QNP199" s="368"/>
      <c r="QNQ199" s="368"/>
      <c r="QNR199" s="368"/>
      <c r="QNS199" s="368"/>
      <c r="QNT199" s="368"/>
      <c r="QNU199" s="368"/>
      <c r="QNV199" s="368"/>
      <c r="QNW199" s="368"/>
      <c r="QNX199" s="368"/>
      <c r="QNY199" s="368"/>
      <c r="QNZ199" s="368"/>
      <c r="QOA199" s="368"/>
      <c r="QOB199" s="368"/>
      <c r="QOC199" s="368"/>
      <c r="QOD199" s="368"/>
      <c r="QOE199" s="368"/>
      <c r="QOF199" s="368"/>
      <c r="QOG199" s="368"/>
      <c r="QOH199" s="368"/>
      <c r="QOI199" s="368"/>
      <c r="QOJ199" s="368"/>
      <c r="QOK199" s="368"/>
      <c r="QOL199" s="368"/>
      <c r="QOM199" s="368"/>
      <c r="QON199" s="368"/>
      <c r="QOO199" s="368"/>
      <c r="QOP199" s="368"/>
      <c r="QOQ199" s="368"/>
      <c r="QOR199" s="368"/>
      <c r="QOS199" s="368"/>
      <c r="QOT199" s="368"/>
      <c r="QOU199" s="368"/>
      <c r="QOV199" s="368"/>
      <c r="QOW199" s="368"/>
      <c r="QOX199" s="368"/>
      <c r="QOY199" s="368"/>
      <c r="QOZ199" s="368"/>
      <c r="QPA199" s="368"/>
      <c r="QPB199" s="368"/>
      <c r="QPC199" s="368"/>
      <c r="QPD199" s="368"/>
      <c r="QPE199" s="368"/>
      <c r="QPF199" s="368"/>
      <c r="QPG199" s="368"/>
      <c r="QPH199" s="368"/>
      <c r="QPI199" s="368"/>
      <c r="QPJ199" s="368"/>
      <c r="QPK199" s="368"/>
      <c r="QPL199" s="368"/>
      <c r="QPM199" s="368"/>
      <c r="QPN199" s="368"/>
      <c r="QPO199" s="368"/>
      <c r="QPP199" s="368"/>
      <c r="QPQ199" s="368"/>
      <c r="QPR199" s="368"/>
      <c r="QPS199" s="368"/>
      <c r="QPT199" s="368"/>
      <c r="QPU199" s="368"/>
      <c r="QPV199" s="368"/>
      <c r="QPW199" s="368"/>
      <c r="QPX199" s="368"/>
      <c r="QPY199" s="368"/>
      <c r="QPZ199" s="368"/>
      <c r="QQA199" s="368"/>
      <c r="QQB199" s="368"/>
      <c r="QQC199" s="368"/>
      <c r="QQD199" s="368"/>
      <c r="QQE199" s="368"/>
      <c r="QQF199" s="368"/>
      <c r="QQG199" s="368"/>
      <c r="QQH199" s="368"/>
      <c r="QQI199" s="368"/>
      <c r="QQJ199" s="368"/>
      <c r="QQK199" s="368"/>
      <c r="QQL199" s="368"/>
      <c r="QQM199" s="368"/>
      <c r="QQN199" s="368"/>
      <c r="QQO199" s="368"/>
      <c r="QQP199" s="368"/>
      <c r="QQQ199" s="368"/>
      <c r="QQR199" s="368"/>
      <c r="QQS199" s="368"/>
      <c r="QQT199" s="368"/>
      <c r="QQU199" s="368"/>
      <c r="QQV199" s="368"/>
      <c r="QQW199" s="368"/>
      <c r="QQX199" s="368"/>
      <c r="QQY199" s="368"/>
      <c r="QQZ199" s="368"/>
      <c r="QRA199" s="368"/>
      <c r="QRB199" s="368"/>
      <c r="QRC199" s="368"/>
      <c r="QRD199" s="368"/>
      <c r="QRE199" s="368"/>
      <c r="QRF199" s="368"/>
      <c r="QRG199" s="368"/>
      <c r="QRH199" s="368"/>
      <c r="QRI199" s="368"/>
      <c r="QRJ199" s="368"/>
      <c r="QRK199" s="368"/>
      <c r="QRL199" s="368"/>
      <c r="QRM199" s="368"/>
      <c r="QRN199" s="368"/>
      <c r="QRO199" s="368"/>
      <c r="QRP199" s="368"/>
      <c r="QRQ199" s="368"/>
      <c r="QRR199" s="368"/>
      <c r="QRS199" s="368"/>
      <c r="QRT199" s="368"/>
      <c r="QRU199" s="368"/>
      <c r="QRV199" s="368"/>
      <c r="QRW199" s="368"/>
      <c r="QRX199" s="368"/>
      <c r="QRY199" s="368"/>
      <c r="QRZ199" s="368"/>
      <c r="QSA199" s="368"/>
      <c r="QSB199" s="368"/>
      <c r="QSC199" s="368"/>
      <c r="QSD199" s="368"/>
      <c r="QSE199" s="368"/>
      <c r="QSF199" s="368"/>
      <c r="QSG199" s="368"/>
      <c r="QSH199" s="368"/>
      <c r="QSI199" s="368"/>
      <c r="QSJ199" s="368"/>
      <c r="QSK199" s="368"/>
      <c r="QSL199" s="368"/>
      <c r="QSM199" s="368"/>
      <c r="QSN199" s="368"/>
      <c r="QSO199" s="368"/>
      <c r="QSP199" s="368"/>
      <c r="QSQ199" s="368"/>
      <c r="QSR199" s="368"/>
      <c r="QSS199" s="368"/>
      <c r="QST199" s="368"/>
      <c r="QSU199" s="368"/>
      <c r="QSV199" s="368"/>
      <c r="QSW199" s="368"/>
      <c r="QSX199" s="368"/>
      <c r="QSY199" s="368"/>
      <c r="QSZ199" s="368"/>
      <c r="QTA199" s="368"/>
      <c r="QTB199" s="368"/>
      <c r="QTC199" s="368"/>
      <c r="QTD199" s="368"/>
      <c r="QTE199" s="368"/>
      <c r="QTF199" s="368"/>
      <c r="QTG199" s="368"/>
      <c r="QTH199" s="368"/>
      <c r="QTI199" s="368"/>
      <c r="QTJ199" s="368"/>
      <c r="QTK199" s="368"/>
      <c r="QTL199" s="368"/>
      <c r="QTM199" s="368"/>
      <c r="QTN199" s="368"/>
      <c r="QTO199" s="368"/>
      <c r="QTP199" s="368"/>
      <c r="QTQ199" s="368"/>
      <c r="QTR199" s="368"/>
      <c r="QTS199" s="368"/>
      <c r="QTT199" s="368"/>
      <c r="QTU199" s="368"/>
      <c r="QTV199" s="368"/>
      <c r="QTW199" s="368"/>
      <c r="QTX199" s="368"/>
      <c r="QTY199" s="368"/>
      <c r="QTZ199" s="368"/>
      <c r="QUA199" s="368"/>
      <c r="QUB199" s="368"/>
      <c r="QUC199" s="368"/>
      <c r="QUD199" s="368"/>
      <c r="QUE199" s="368"/>
      <c r="QUF199" s="368"/>
      <c r="QUG199" s="368"/>
      <c r="QUH199" s="368"/>
      <c r="QUI199" s="368"/>
      <c r="QUJ199" s="368"/>
      <c r="QUK199" s="368"/>
      <c r="QUL199" s="368"/>
      <c r="QUM199" s="368"/>
      <c r="QUN199" s="368"/>
      <c r="QUO199" s="368"/>
      <c r="QUP199" s="368"/>
      <c r="QUQ199" s="368"/>
      <c r="QUR199" s="368"/>
      <c r="QUS199" s="368"/>
      <c r="QUT199" s="368"/>
      <c r="QUU199" s="368"/>
      <c r="QUV199" s="368"/>
      <c r="QUW199" s="368"/>
      <c r="QUX199" s="368"/>
      <c r="QUY199" s="368"/>
      <c r="QUZ199" s="368"/>
      <c r="QVA199" s="368"/>
      <c r="QVB199" s="368"/>
      <c r="QVC199" s="368"/>
      <c r="QVD199" s="368"/>
      <c r="QVE199" s="368"/>
      <c r="QVF199" s="368"/>
      <c r="QVG199" s="368"/>
      <c r="QVH199" s="368"/>
      <c r="QVI199" s="368"/>
      <c r="QVJ199" s="368"/>
      <c r="QVK199" s="368"/>
      <c r="QVL199" s="368"/>
      <c r="QVM199" s="368"/>
      <c r="QVN199" s="368"/>
      <c r="QVO199" s="368"/>
      <c r="QVP199" s="368"/>
      <c r="QVQ199" s="368"/>
      <c r="QVR199" s="368"/>
      <c r="QVS199" s="368"/>
      <c r="QVT199" s="368"/>
      <c r="QVU199" s="368"/>
      <c r="QVV199" s="368"/>
      <c r="QVW199" s="368"/>
      <c r="QVX199" s="368"/>
      <c r="QVY199" s="368"/>
      <c r="QVZ199" s="368"/>
      <c r="QWA199" s="368"/>
      <c r="QWB199" s="368"/>
      <c r="QWC199" s="368"/>
      <c r="QWD199" s="368"/>
      <c r="QWE199" s="368"/>
      <c r="QWF199" s="368"/>
      <c r="QWG199" s="368"/>
      <c r="QWH199" s="368"/>
      <c r="QWI199" s="368"/>
      <c r="QWJ199" s="368"/>
      <c r="QWK199" s="368"/>
      <c r="QWL199" s="368"/>
      <c r="QWM199" s="368"/>
      <c r="QWN199" s="368"/>
      <c r="QWO199" s="368"/>
      <c r="QWP199" s="368"/>
      <c r="QWQ199" s="368"/>
      <c r="QWR199" s="368"/>
      <c r="QWS199" s="368"/>
      <c r="QWT199" s="368"/>
      <c r="QWU199" s="368"/>
      <c r="QWV199" s="368"/>
      <c r="QWW199" s="368"/>
      <c r="QWX199" s="368"/>
      <c r="QWY199" s="368"/>
      <c r="QWZ199" s="368"/>
      <c r="QXA199" s="368"/>
      <c r="QXB199" s="368"/>
      <c r="QXC199" s="368"/>
      <c r="QXD199" s="368"/>
      <c r="QXE199" s="368"/>
      <c r="QXF199" s="368"/>
      <c r="QXG199" s="368"/>
      <c r="QXH199" s="368"/>
      <c r="QXI199" s="368"/>
      <c r="QXJ199" s="368"/>
      <c r="QXK199" s="368"/>
      <c r="QXL199" s="368"/>
      <c r="QXM199" s="368"/>
      <c r="QXN199" s="368"/>
      <c r="QXO199" s="368"/>
      <c r="QXP199" s="368"/>
      <c r="QXQ199" s="368"/>
      <c r="QXR199" s="368"/>
      <c r="QXS199" s="368"/>
      <c r="QXT199" s="368"/>
      <c r="QXU199" s="368"/>
      <c r="QXV199" s="368"/>
      <c r="QXW199" s="368"/>
      <c r="QXX199" s="368"/>
      <c r="QXY199" s="368"/>
      <c r="QXZ199" s="368"/>
      <c r="QYA199" s="368"/>
      <c r="QYB199" s="368"/>
      <c r="QYC199" s="368"/>
      <c r="QYD199" s="368"/>
      <c r="QYE199" s="368"/>
      <c r="QYF199" s="368"/>
      <c r="QYG199" s="368"/>
      <c r="QYH199" s="368"/>
      <c r="QYI199" s="368"/>
      <c r="QYJ199" s="368"/>
      <c r="QYK199" s="368"/>
      <c r="QYL199" s="368"/>
      <c r="QYM199" s="368"/>
      <c r="QYN199" s="368"/>
      <c r="QYO199" s="368"/>
      <c r="QYP199" s="368"/>
      <c r="QYQ199" s="368"/>
      <c r="QYR199" s="368"/>
      <c r="QYS199" s="368"/>
      <c r="QYT199" s="368"/>
      <c r="QYU199" s="368"/>
      <c r="QYV199" s="368"/>
      <c r="QYW199" s="368"/>
      <c r="QYX199" s="368"/>
      <c r="QYY199" s="368"/>
      <c r="QYZ199" s="368"/>
      <c r="QZA199" s="368"/>
      <c r="QZB199" s="368"/>
      <c r="QZC199" s="368"/>
      <c r="QZD199" s="368"/>
      <c r="QZE199" s="368"/>
      <c r="QZF199" s="368"/>
      <c r="QZG199" s="368"/>
      <c r="QZH199" s="368"/>
      <c r="QZI199" s="368"/>
      <c r="QZJ199" s="368"/>
      <c r="QZK199" s="368"/>
      <c r="QZL199" s="368"/>
      <c r="QZM199" s="368"/>
      <c r="QZN199" s="368"/>
      <c r="QZO199" s="368"/>
      <c r="QZP199" s="368"/>
      <c r="QZQ199" s="368"/>
      <c r="QZR199" s="368"/>
      <c r="QZS199" s="368"/>
      <c r="QZT199" s="368"/>
      <c r="QZU199" s="368"/>
      <c r="QZV199" s="368"/>
      <c r="QZW199" s="368"/>
      <c r="QZX199" s="368"/>
      <c r="QZY199" s="368"/>
      <c r="QZZ199" s="368"/>
      <c r="RAA199" s="368"/>
      <c r="RAB199" s="368"/>
      <c r="RAC199" s="368"/>
      <c r="RAD199" s="368"/>
      <c r="RAE199" s="368"/>
      <c r="RAF199" s="368"/>
      <c r="RAG199" s="368"/>
      <c r="RAH199" s="368"/>
      <c r="RAI199" s="368"/>
      <c r="RAJ199" s="368"/>
      <c r="RAK199" s="368"/>
      <c r="RAL199" s="368"/>
      <c r="RAM199" s="368"/>
      <c r="RAN199" s="368"/>
      <c r="RAO199" s="368"/>
      <c r="RAP199" s="368"/>
      <c r="RAQ199" s="368"/>
      <c r="RAR199" s="368"/>
      <c r="RAS199" s="368"/>
      <c r="RAT199" s="368"/>
      <c r="RAU199" s="368"/>
      <c r="RAV199" s="368"/>
      <c r="RAW199" s="368"/>
      <c r="RAX199" s="368"/>
      <c r="RAY199" s="368"/>
      <c r="RAZ199" s="368"/>
      <c r="RBA199" s="368"/>
      <c r="RBB199" s="368"/>
      <c r="RBC199" s="368"/>
      <c r="RBD199" s="368"/>
      <c r="RBE199" s="368"/>
      <c r="RBF199" s="368"/>
      <c r="RBG199" s="368"/>
      <c r="RBH199" s="368"/>
      <c r="RBI199" s="368"/>
      <c r="RBJ199" s="368"/>
      <c r="RBK199" s="368"/>
      <c r="RBL199" s="368"/>
      <c r="RBM199" s="368"/>
      <c r="RBN199" s="368"/>
      <c r="RBO199" s="368"/>
      <c r="RBP199" s="368"/>
      <c r="RBQ199" s="368"/>
      <c r="RBR199" s="368"/>
      <c r="RBS199" s="368"/>
      <c r="RBT199" s="368"/>
      <c r="RBU199" s="368"/>
      <c r="RBV199" s="368"/>
      <c r="RBW199" s="368"/>
      <c r="RBX199" s="368"/>
      <c r="RBY199" s="368"/>
      <c r="RBZ199" s="368"/>
      <c r="RCA199" s="368"/>
      <c r="RCB199" s="368"/>
      <c r="RCC199" s="368"/>
      <c r="RCD199" s="368"/>
      <c r="RCE199" s="368"/>
      <c r="RCF199" s="368"/>
      <c r="RCG199" s="368"/>
      <c r="RCH199" s="368"/>
      <c r="RCI199" s="368"/>
      <c r="RCJ199" s="368"/>
      <c r="RCK199" s="368"/>
      <c r="RCL199" s="368"/>
      <c r="RCM199" s="368"/>
      <c r="RCN199" s="368"/>
      <c r="RCO199" s="368"/>
      <c r="RCP199" s="368"/>
      <c r="RCQ199" s="368"/>
      <c r="RCR199" s="368"/>
      <c r="RCS199" s="368"/>
      <c r="RCT199" s="368"/>
      <c r="RCU199" s="368"/>
      <c r="RCV199" s="368"/>
      <c r="RCW199" s="368"/>
      <c r="RCX199" s="368"/>
      <c r="RCY199" s="368"/>
      <c r="RCZ199" s="368"/>
      <c r="RDA199" s="368"/>
      <c r="RDB199" s="368"/>
      <c r="RDC199" s="368"/>
      <c r="RDD199" s="368"/>
      <c r="RDE199" s="368"/>
      <c r="RDF199" s="368"/>
      <c r="RDG199" s="368"/>
      <c r="RDH199" s="368"/>
      <c r="RDI199" s="368"/>
      <c r="RDJ199" s="368"/>
      <c r="RDK199" s="368"/>
      <c r="RDL199" s="368"/>
      <c r="RDM199" s="368"/>
      <c r="RDN199" s="368"/>
      <c r="RDO199" s="368"/>
      <c r="RDP199" s="368"/>
      <c r="RDQ199" s="368"/>
      <c r="RDR199" s="368"/>
      <c r="RDS199" s="368"/>
      <c r="RDT199" s="368"/>
      <c r="RDU199" s="368"/>
      <c r="RDV199" s="368"/>
      <c r="RDW199" s="368"/>
      <c r="RDX199" s="368"/>
      <c r="RDY199" s="368"/>
      <c r="RDZ199" s="368"/>
      <c r="REA199" s="368"/>
      <c r="REB199" s="368"/>
      <c r="REC199" s="368"/>
      <c r="RED199" s="368"/>
      <c r="REE199" s="368"/>
      <c r="REF199" s="368"/>
      <c r="REG199" s="368"/>
      <c r="REH199" s="368"/>
      <c r="REI199" s="368"/>
      <c r="REJ199" s="368"/>
      <c r="REK199" s="368"/>
      <c r="REL199" s="368"/>
      <c r="REM199" s="368"/>
      <c r="REN199" s="368"/>
      <c r="REO199" s="368"/>
      <c r="REP199" s="368"/>
      <c r="REQ199" s="368"/>
      <c r="RER199" s="368"/>
      <c r="RES199" s="368"/>
      <c r="RET199" s="368"/>
      <c r="REU199" s="368"/>
      <c r="REV199" s="368"/>
      <c r="REW199" s="368"/>
      <c r="REX199" s="368"/>
      <c r="REY199" s="368"/>
      <c r="REZ199" s="368"/>
      <c r="RFA199" s="368"/>
      <c r="RFB199" s="368"/>
      <c r="RFC199" s="368"/>
      <c r="RFD199" s="368"/>
      <c r="RFE199" s="368"/>
      <c r="RFF199" s="368"/>
      <c r="RFG199" s="368"/>
      <c r="RFH199" s="368"/>
      <c r="RFI199" s="368"/>
      <c r="RFJ199" s="368"/>
      <c r="RFK199" s="368"/>
      <c r="RFL199" s="368"/>
      <c r="RFM199" s="368"/>
      <c r="RFN199" s="368"/>
      <c r="RFO199" s="368"/>
      <c r="RFP199" s="368"/>
      <c r="RFQ199" s="368"/>
      <c r="RFR199" s="368"/>
      <c r="RFS199" s="368"/>
      <c r="RFT199" s="368"/>
      <c r="RFU199" s="368"/>
      <c r="RFV199" s="368"/>
      <c r="RFW199" s="368"/>
      <c r="RFX199" s="368"/>
      <c r="RFY199" s="368"/>
      <c r="RFZ199" s="368"/>
      <c r="RGA199" s="368"/>
      <c r="RGB199" s="368"/>
      <c r="RGC199" s="368"/>
      <c r="RGD199" s="368"/>
      <c r="RGE199" s="368"/>
      <c r="RGF199" s="368"/>
      <c r="RGG199" s="368"/>
      <c r="RGH199" s="368"/>
      <c r="RGI199" s="368"/>
      <c r="RGJ199" s="368"/>
      <c r="RGK199" s="368"/>
      <c r="RGL199" s="368"/>
      <c r="RGM199" s="368"/>
      <c r="RGN199" s="368"/>
      <c r="RGO199" s="368"/>
      <c r="RGP199" s="368"/>
      <c r="RGQ199" s="368"/>
      <c r="RGR199" s="368"/>
      <c r="RGS199" s="368"/>
      <c r="RGT199" s="368"/>
      <c r="RGU199" s="368"/>
      <c r="RGV199" s="368"/>
      <c r="RGW199" s="368"/>
      <c r="RGX199" s="368"/>
      <c r="RGY199" s="368"/>
      <c r="RGZ199" s="368"/>
      <c r="RHA199" s="368"/>
      <c r="RHB199" s="368"/>
      <c r="RHC199" s="368"/>
      <c r="RHD199" s="368"/>
      <c r="RHE199" s="368"/>
      <c r="RHF199" s="368"/>
      <c r="RHG199" s="368"/>
      <c r="RHH199" s="368"/>
      <c r="RHI199" s="368"/>
      <c r="RHJ199" s="368"/>
      <c r="RHK199" s="368"/>
      <c r="RHL199" s="368"/>
      <c r="RHM199" s="368"/>
      <c r="RHN199" s="368"/>
      <c r="RHO199" s="368"/>
      <c r="RHP199" s="368"/>
      <c r="RHQ199" s="368"/>
      <c r="RHR199" s="368"/>
      <c r="RHS199" s="368"/>
      <c r="RHT199" s="368"/>
      <c r="RHU199" s="368"/>
      <c r="RHV199" s="368"/>
      <c r="RHW199" s="368"/>
      <c r="RHX199" s="368"/>
      <c r="RHY199" s="368"/>
      <c r="RHZ199" s="368"/>
      <c r="RIA199" s="368"/>
      <c r="RIB199" s="368"/>
      <c r="RIC199" s="368"/>
      <c r="RID199" s="368"/>
      <c r="RIE199" s="368"/>
      <c r="RIF199" s="368"/>
      <c r="RIG199" s="368"/>
      <c r="RIH199" s="368"/>
      <c r="RII199" s="368"/>
      <c r="RIJ199" s="368"/>
      <c r="RIK199" s="368"/>
      <c r="RIL199" s="368"/>
      <c r="RIM199" s="368"/>
      <c r="RIN199" s="368"/>
      <c r="RIO199" s="368"/>
      <c r="RIP199" s="368"/>
      <c r="RIQ199" s="368"/>
      <c r="RIR199" s="368"/>
      <c r="RIS199" s="368"/>
      <c r="RIT199" s="368"/>
      <c r="RIU199" s="368"/>
      <c r="RIV199" s="368"/>
      <c r="RIW199" s="368"/>
      <c r="RIX199" s="368"/>
      <c r="RIY199" s="368"/>
      <c r="RIZ199" s="368"/>
      <c r="RJA199" s="368"/>
      <c r="RJB199" s="368"/>
      <c r="RJC199" s="368"/>
      <c r="RJD199" s="368"/>
      <c r="RJE199" s="368"/>
      <c r="RJF199" s="368"/>
      <c r="RJG199" s="368"/>
      <c r="RJH199" s="368"/>
      <c r="RJI199" s="368"/>
      <c r="RJJ199" s="368"/>
      <c r="RJK199" s="368"/>
      <c r="RJL199" s="368"/>
      <c r="RJM199" s="368"/>
      <c r="RJN199" s="368"/>
      <c r="RJO199" s="368"/>
      <c r="RJP199" s="368"/>
      <c r="RJQ199" s="368"/>
      <c r="RJR199" s="368"/>
      <c r="RJS199" s="368"/>
      <c r="RJT199" s="368"/>
      <c r="RJU199" s="368"/>
      <c r="RJV199" s="368"/>
      <c r="RJW199" s="368"/>
      <c r="RJX199" s="368"/>
      <c r="RJY199" s="368"/>
      <c r="RJZ199" s="368"/>
      <c r="RKA199" s="368"/>
      <c r="RKB199" s="368"/>
      <c r="RKC199" s="368"/>
      <c r="RKD199" s="368"/>
      <c r="RKE199" s="368"/>
      <c r="RKF199" s="368"/>
      <c r="RKG199" s="368"/>
      <c r="RKH199" s="368"/>
      <c r="RKI199" s="368"/>
      <c r="RKJ199" s="368"/>
      <c r="RKK199" s="368"/>
      <c r="RKL199" s="368"/>
      <c r="RKM199" s="368"/>
      <c r="RKN199" s="368"/>
      <c r="RKO199" s="368"/>
      <c r="RKP199" s="368"/>
      <c r="RKQ199" s="368"/>
      <c r="RKR199" s="368"/>
      <c r="RKS199" s="368"/>
      <c r="RKT199" s="368"/>
      <c r="RKU199" s="368"/>
      <c r="RKV199" s="368"/>
      <c r="RKW199" s="368"/>
      <c r="RKX199" s="368"/>
      <c r="RKY199" s="368"/>
      <c r="RKZ199" s="368"/>
      <c r="RLA199" s="368"/>
      <c r="RLB199" s="368"/>
      <c r="RLC199" s="368"/>
      <c r="RLD199" s="368"/>
      <c r="RLE199" s="368"/>
      <c r="RLF199" s="368"/>
      <c r="RLG199" s="368"/>
      <c r="RLH199" s="368"/>
      <c r="RLI199" s="368"/>
      <c r="RLJ199" s="368"/>
      <c r="RLK199" s="368"/>
      <c r="RLL199" s="368"/>
      <c r="RLM199" s="368"/>
      <c r="RLN199" s="368"/>
      <c r="RLO199" s="368"/>
      <c r="RLP199" s="368"/>
      <c r="RLQ199" s="368"/>
      <c r="RLR199" s="368"/>
      <c r="RLS199" s="368"/>
      <c r="RLT199" s="368"/>
      <c r="RLU199" s="368"/>
      <c r="RLV199" s="368"/>
      <c r="RLW199" s="368"/>
      <c r="RLX199" s="368"/>
      <c r="RLY199" s="368"/>
      <c r="RLZ199" s="368"/>
      <c r="RMA199" s="368"/>
      <c r="RMB199" s="368"/>
      <c r="RMC199" s="368"/>
      <c r="RMD199" s="368"/>
      <c r="RME199" s="368"/>
      <c r="RMF199" s="368"/>
      <c r="RMG199" s="368"/>
      <c r="RMH199" s="368"/>
      <c r="RMI199" s="368"/>
      <c r="RMJ199" s="368"/>
      <c r="RMK199" s="368"/>
      <c r="RML199" s="368"/>
      <c r="RMM199" s="368"/>
      <c r="RMN199" s="368"/>
      <c r="RMO199" s="368"/>
      <c r="RMP199" s="368"/>
      <c r="RMQ199" s="368"/>
      <c r="RMR199" s="368"/>
      <c r="RMS199" s="368"/>
      <c r="RMT199" s="368"/>
      <c r="RMU199" s="368"/>
      <c r="RMV199" s="368"/>
      <c r="RMW199" s="368"/>
      <c r="RMX199" s="368"/>
      <c r="RMY199" s="368"/>
      <c r="RMZ199" s="368"/>
      <c r="RNA199" s="368"/>
      <c r="RNB199" s="368"/>
      <c r="RNC199" s="368"/>
      <c r="RND199" s="368"/>
      <c r="RNE199" s="368"/>
      <c r="RNF199" s="368"/>
      <c r="RNG199" s="368"/>
      <c r="RNH199" s="368"/>
      <c r="RNI199" s="368"/>
      <c r="RNJ199" s="368"/>
      <c r="RNK199" s="368"/>
      <c r="RNL199" s="368"/>
      <c r="RNM199" s="368"/>
      <c r="RNN199" s="368"/>
      <c r="RNO199" s="368"/>
      <c r="RNP199" s="368"/>
      <c r="RNQ199" s="368"/>
      <c r="RNR199" s="368"/>
      <c r="RNS199" s="368"/>
      <c r="RNT199" s="368"/>
      <c r="RNU199" s="368"/>
      <c r="RNV199" s="368"/>
      <c r="RNW199" s="368"/>
      <c r="RNX199" s="368"/>
      <c r="RNY199" s="368"/>
      <c r="RNZ199" s="368"/>
      <c r="ROA199" s="368"/>
      <c r="ROB199" s="368"/>
      <c r="ROC199" s="368"/>
      <c r="ROD199" s="368"/>
      <c r="ROE199" s="368"/>
      <c r="ROF199" s="368"/>
      <c r="ROG199" s="368"/>
      <c r="ROH199" s="368"/>
      <c r="ROI199" s="368"/>
      <c r="ROJ199" s="368"/>
      <c r="ROK199" s="368"/>
      <c r="ROL199" s="368"/>
      <c r="ROM199" s="368"/>
      <c r="RON199" s="368"/>
      <c r="ROO199" s="368"/>
      <c r="ROP199" s="368"/>
      <c r="ROQ199" s="368"/>
      <c r="ROR199" s="368"/>
      <c r="ROS199" s="368"/>
      <c r="ROT199" s="368"/>
      <c r="ROU199" s="368"/>
      <c r="ROV199" s="368"/>
      <c r="ROW199" s="368"/>
      <c r="ROX199" s="368"/>
      <c r="ROY199" s="368"/>
      <c r="ROZ199" s="368"/>
      <c r="RPA199" s="368"/>
      <c r="RPB199" s="368"/>
      <c r="RPC199" s="368"/>
      <c r="RPD199" s="368"/>
      <c r="RPE199" s="368"/>
      <c r="RPF199" s="368"/>
      <c r="RPG199" s="368"/>
      <c r="RPH199" s="368"/>
      <c r="RPI199" s="368"/>
      <c r="RPJ199" s="368"/>
      <c r="RPK199" s="368"/>
      <c r="RPL199" s="368"/>
      <c r="RPM199" s="368"/>
      <c r="RPN199" s="368"/>
      <c r="RPO199" s="368"/>
      <c r="RPP199" s="368"/>
      <c r="RPQ199" s="368"/>
      <c r="RPR199" s="368"/>
      <c r="RPS199" s="368"/>
      <c r="RPT199" s="368"/>
      <c r="RPU199" s="368"/>
      <c r="RPV199" s="368"/>
      <c r="RPW199" s="368"/>
      <c r="RPX199" s="368"/>
      <c r="RPY199" s="368"/>
      <c r="RPZ199" s="368"/>
      <c r="RQA199" s="368"/>
      <c r="RQB199" s="368"/>
      <c r="RQC199" s="368"/>
      <c r="RQD199" s="368"/>
      <c r="RQE199" s="368"/>
      <c r="RQF199" s="368"/>
      <c r="RQG199" s="368"/>
      <c r="RQH199" s="368"/>
      <c r="RQI199" s="368"/>
      <c r="RQJ199" s="368"/>
      <c r="RQK199" s="368"/>
      <c r="RQL199" s="368"/>
      <c r="RQM199" s="368"/>
      <c r="RQN199" s="368"/>
      <c r="RQO199" s="368"/>
      <c r="RQP199" s="368"/>
      <c r="RQQ199" s="368"/>
      <c r="RQR199" s="368"/>
      <c r="RQS199" s="368"/>
      <c r="RQT199" s="368"/>
      <c r="RQU199" s="368"/>
      <c r="RQV199" s="368"/>
      <c r="RQW199" s="368"/>
      <c r="RQX199" s="368"/>
      <c r="RQY199" s="368"/>
      <c r="RQZ199" s="368"/>
      <c r="RRA199" s="368"/>
      <c r="RRB199" s="368"/>
      <c r="RRC199" s="368"/>
      <c r="RRD199" s="368"/>
      <c r="RRE199" s="368"/>
      <c r="RRF199" s="368"/>
      <c r="RRG199" s="368"/>
      <c r="RRH199" s="368"/>
      <c r="RRI199" s="368"/>
      <c r="RRJ199" s="368"/>
      <c r="RRK199" s="368"/>
      <c r="RRL199" s="368"/>
      <c r="RRM199" s="368"/>
      <c r="RRN199" s="368"/>
      <c r="RRO199" s="368"/>
      <c r="RRP199" s="368"/>
      <c r="RRQ199" s="368"/>
      <c r="RRR199" s="368"/>
      <c r="RRS199" s="368"/>
      <c r="RRT199" s="368"/>
      <c r="RRU199" s="368"/>
      <c r="RRV199" s="368"/>
      <c r="RRW199" s="368"/>
      <c r="RRX199" s="368"/>
      <c r="RRY199" s="368"/>
      <c r="RRZ199" s="368"/>
      <c r="RSA199" s="368"/>
      <c r="RSB199" s="368"/>
      <c r="RSC199" s="368"/>
      <c r="RSD199" s="368"/>
      <c r="RSE199" s="368"/>
      <c r="RSF199" s="368"/>
      <c r="RSG199" s="368"/>
      <c r="RSH199" s="368"/>
      <c r="RSI199" s="368"/>
      <c r="RSJ199" s="368"/>
      <c r="RSK199" s="368"/>
      <c r="RSL199" s="368"/>
      <c r="RSM199" s="368"/>
      <c r="RSN199" s="368"/>
      <c r="RSO199" s="368"/>
      <c r="RSP199" s="368"/>
      <c r="RSQ199" s="368"/>
      <c r="RSR199" s="368"/>
      <c r="RSS199" s="368"/>
      <c r="RST199" s="368"/>
      <c r="RSU199" s="368"/>
      <c r="RSV199" s="368"/>
      <c r="RSW199" s="368"/>
      <c r="RSX199" s="368"/>
      <c r="RSY199" s="368"/>
      <c r="RSZ199" s="368"/>
      <c r="RTA199" s="368"/>
      <c r="RTB199" s="368"/>
      <c r="RTC199" s="368"/>
      <c r="RTD199" s="368"/>
      <c r="RTE199" s="368"/>
      <c r="RTF199" s="368"/>
      <c r="RTG199" s="368"/>
      <c r="RTH199" s="368"/>
      <c r="RTI199" s="368"/>
      <c r="RTJ199" s="368"/>
      <c r="RTK199" s="368"/>
      <c r="RTL199" s="368"/>
      <c r="RTM199" s="368"/>
      <c r="RTN199" s="368"/>
      <c r="RTO199" s="368"/>
      <c r="RTP199" s="368"/>
      <c r="RTQ199" s="368"/>
      <c r="RTR199" s="368"/>
      <c r="RTS199" s="368"/>
      <c r="RTT199" s="368"/>
      <c r="RTU199" s="368"/>
      <c r="RTV199" s="368"/>
      <c r="RTW199" s="368"/>
      <c r="RTX199" s="368"/>
      <c r="RTY199" s="368"/>
      <c r="RTZ199" s="368"/>
      <c r="RUA199" s="368"/>
      <c r="RUB199" s="368"/>
      <c r="RUC199" s="368"/>
      <c r="RUD199" s="368"/>
      <c r="RUE199" s="368"/>
      <c r="RUF199" s="368"/>
      <c r="RUG199" s="368"/>
      <c r="RUH199" s="368"/>
      <c r="RUI199" s="368"/>
      <c r="RUJ199" s="368"/>
      <c r="RUK199" s="368"/>
      <c r="RUL199" s="368"/>
      <c r="RUM199" s="368"/>
      <c r="RUN199" s="368"/>
      <c r="RUO199" s="368"/>
      <c r="RUP199" s="368"/>
      <c r="RUQ199" s="368"/>
      <c r="RUR199" s="368"/>
      <c r="RUS199" s="368"/>
      <c r="RUT199" s="368"/>
      <c r="RUU199" s="368"/>
      <c r="RUV199" s="368"/>
      <c r="RUW199" s="368"/>
      <c r="RUX199" s="368"/>
      <c r="RUY199" s="368"/>
      <c r="RUZ199" s="368"/>
      <c r="RVA199" s="368"/>
      <c r="RVB199" s="368"/>
      <c r="RVC199" s="368"/>
      <c r="RVD199" s="368"/>
      <c r="RVE199" s="368"/>
      <c r="RVF199" s="368"/>
      <c r="RVG199" s="368"/>
      <c r="RVH199" s="368"/>
      <c r="RVI199" s="368"/>
      <c r="RVJ199" s="368"/>
      <c r="RVK199" s="368"/>
      <c r="RVL199" s="368"/>
      <c r="RVM199" s="368"/>
      <c r="RVN199" s="368"/>
      <c r="RVO199" s="368"/>
      <c r="RVP199" s="368"/>
      <c r="RVQ199" s="368"/>
      <c r="RVR199" s="368"/>
      <c r="RVS199" s="368"/>
      <c r="RVT199" s="368"/>
      <c r="RVU199" s="368"/>
      <c r="RVV199" s="368"/>
      <c r="RVW199" s="368"/>
      <c r="RVX199" s="368"/>
      <c r="RVY199" s="368"/>
      <c r="RVZ199" s="368"/>
      <c r="RWA199" s="368"/>
      <c r="RWB199" s="368"/>
      <c r="RWC199" s="368"/>
      <c r="RWD199" s="368"/>
      <c r="RWE199" s="368"/>
      <c r="RWF199" s="368"/>
      <c r="RWG199" s="368"/>
      <c r="RWH199" s="368"/>
      <c r="RWI199" s="368"/>
      <c r="RWJ199" s="368"/>
      <c r="RWK199" s="368"/>
      <c r="RWL199" s="368"/>
      <c r="RWM199" s="368"/>
      <c r="RWN199" s="368"/>
      <c r="RWO199" s="368"/>
      <c r="RWP199" s="368"/>
      <c r="RWQ199" s="368"/>
      <c r="RWR199" s="368"/>
      <c r="RWS199" s="368"/>
      <c r="RWT199" s="368"/>
      <c r="RWU199" s="368"/>
      <c r="RWV199" s="368"/>
      <c r="RWW199" s="368"/>
      <c r="RWX199" s="368"/>
      <c r="RWY199" s="368"/>
      <c r="RWZ199" s="368"/>
      <c r="RXA199" s="368"/>
      <c r="RXB199" s="368"/>
      <c r="RXC199" s="368"/>
      <c r="RXD199" s="368"/>
      <c r="RXE199" s="368"/>
      <c r="RXF199" s="368"/>
      <c r="RXG199" s="368"/>
      <c r="RXH199" s="368"/>
      <c r="RXI199" s="368"/>
      <c r="RXJ199" s="368"/>
      <c r="RXK199" s="368"/>
      <c r="RXL199" s="368"/>
      <c r="RXM199" s="368"/>
      <c r="RXN199" s="368"/>
      <c r="RXO199" s="368"/>
      <c r="RXP199" s="368"/>
      <c r="RXQ199" s="368"/>
      <c r="RXR199" s="368"/>
      <c r="RXS199" s="368"/>
      <c r="RXT199" s="368"/>
      <c r="RXU199" s="368"/>
      <c r="RXV199" s="368"/>
      <c r="RXW199" s="368"/>
      <c r="RXX199" s="368"/>
      <c r="RXY199" s="368"/>
      <c r="RXZ199" s="368"/>
      <c r="RYA199" s="368"/>
      <c r="RYB199" s="368"/>
      <c r="RYC199" s="368"/>
      <c r="RYD199" s="368"/>
      <c r="RYE199" s="368"/>
      <c r="RYF199" s="368"/>
      <c r="RYG199" s="368"/>
      <c r="RYH199" s="368"/>
      <c r="RYI199" s="368"/>
      <c r="RYJ199" s="368"/>
      <c r="RYK199" s="368"/>
      <c r="RYL199" s="368"/>
      <c r="RYM199" s="368"/>
      <c r="RYN199" s="368"/>
      <c r="RYO199" s="368"/>
      <c r="RYP199" s="368"/>
      <c r="RYQ199" s="368"/>
      <c r="RYR199" s="368"/>
      <c r="RYS199" s="368"/>
      <c r="RYT199" s="368"/>
      <c r="RYU199" s="368"/>
      <c r="RYV199" s="368"/>
      <c r="RYW199" s="368"/>
      <c r="RYX199" s="368"/>
      <c r="RYY199" s="368"/>
      <c r="RYZ199" s="368"/>
      <c r="RZA199" s="368"/>
      <c r="RZB199" s="368"/>
      <c r="RZC199" s="368"/>
      <c r="RZD199" s="368"/>
      <c r="RZE199" s="368"/>
      <c r="RZF199" s="368"/>
      <c r="RZG199" s="368"/>
      <c r="RZH199" s="368"/>
      <c r="RZI199" s="368"/>
      <c r="RZJ199" s="368"/>
      <c r="RZK199" s="368"/>
      <c r="RZL199" s="368"/>
      <c r="RZM199" s="368"/>
      <c r="RZN199" s="368"/>
      <c r="RZO199" s="368"/>
      <c r="RZP199" s="368"/>
      <c r="RZQ199" s="368"/>
      <c r="RZR199" s="368"/>
      <c r="RZS199" s="368"/>
      <c r="RZT199" s="368"/>
      <c r="RZU199" s="368"/>
      <c r="RZV199" s="368"/>
      <c r="RZW199" s="368"/>
      <c r="RZX199" s="368"/>
      <c r="RZY199" s="368"/>
      <c r="RZZ199" s="368"/>
      <c r="SAA199" s="368"/>
      <c r="SAB199" s="368"/>
      <c r="SAC199" s="368"/>
      <c r="SAD199" s="368"/>
      <c r="SAE199" s="368"/>
      <c r="SAF199" s="368"/>
      <c r="SAG199" s="368"/>
      <c r="SAH199" s="368"/>
      <c r="SAI199" s="368"/>
      <c r="SAJ199" s="368"/>
      <c r="SAK199" s="368"/>
      <c r="SAL199" s="368"/>
      <c r="SAM199" s="368"/>
      <c r="SAN199" s="368"/>
      <c r="SAO199" s="368"/>
      <c r="SAP199" s="368"/>
      <c r="SAQ199" s="368"/>
      <c r="SAR199" s="368"/>
      <c r="SAS199" s="368"/>
      <c r="SAT199" s="368"/>
      <c r="SAU199" s="368"/>
      <c r="SAV199" s="368"/>
      <c r="SAW199" s="368"/>
      <c r="SAX199" s="368"/>
      <c r="SAY199" s="368"/>
      <c r="SAZ199" s="368"/>
      <c r="SBA199" s="368"/>
      <c r="SBB199" s="368"/>
      <c r="SBC199" s="368"/>
      <c r="SBD199" s="368"/>
      <c r="SBE199" s="368"/>
      <c r="SBF199" s="368"/>
      <c r="SBG199" s="368"/>
      <c r="SBH199" s="368"/>
      <c r="SBI199" s="368"/>
      <c r="SBJ199" s="368"/>
      <c r="SBK199" s="368"/>
      <c r="SBL199" s="368"/>
      <c r="SBM199" s="368"/>
      <c r="SBN199" s="368"/>
      <c r="SBO199" s="368"/>
      <c r="SBP199" s="368"/>
      <c r="SBQ199" s="368"/>
      <c r="SBR199" s="368"/>
      <c r="SBS199" s="368"/>
      <c r="SBT199" s="368"/>
      <c r="SBU199" s="368"/>
      <c r="SBV199" s="368"/>
      <c r="SBW199" s="368"/>
      <c r="SBX199" s="368"/>
      <c r="SBY199" s="368"/>
      <c r="SBZ199" s="368"/>
      <c r="SCA199" s="368"/>
      <c r="SCB199" s="368"/>
      <c r="SCC199" s="368"/>
      <c r="SCD199" s="368"/>
      <c r="SCE199" s="368"/>
      <c r="SCF199" s="368"/>
      <c r="SCG199" s="368"/>
      <c r="SCH199" s="368"/>
      <c r="SCI199" s="368"/>
      <c r="SCJ199" s="368"/>
      <c r="SCK199" s="368"/>
      <c r="SCL199" s="368"/>
      <c r="SCM199" s="368"/>
      <c r="SCN199" s="368"/>
      <c r="SCO199" s="368"/>
      <c r="SCP199" s="368"/>
      <c r="SCQ199" s="368"/>
      <c r="SCR199" s="368"/>
      <c r="SCS199" s="368"/>
      <c r="SCT199" s="368"/>
      <c r="SCU199" s="368"/>
      <c r="SCV199" s="368"/>
      <c r="SCW199" s="368"/>
      <c r="SCX199" s="368"/>
      <c r="SCY199" s="368"/>
      <c r="SCZ199" s="368"/>
      <c r="SDA199" s="368"/>
      <c r="SDB199" s="368"/>
      <c r="SDC199" s="368"/>
      <c r="SDD199" s="368"/>
      <c r="SDE199" s="368"/>
      <c r="SDF199" s="368"/>
      <c r="SDG199" s="368"/>
      <c r="SDH199" s="368"/>
      <c r="SDI199" s="368"/>
      <c r="SDJ199" s="368"/>
      <c r="SDK199" s="368"/>
      <c r="SDL199" s="368"/>
      <c r="SDM199" s="368"/>
      <c r="SDN199" s="368"/>
      <c r="SDO199" s="368"/>
      <c r="SDP199" s="368"/>
      <c r="SDQ199" s="368"/>
      <c r="SDR199" s="368"/>
      <c r="SDS199" s="368"/>
      <c r="SDT199" s="368"/>
      <c r="SDU199" s="368"/>
      <c r="SDV199" s="368"/>
      <c r="SDW199" s="368"/>
      <c r="SDX199" s="368"/>
      <c r="SDY199" s="368"/>
      <c r="SDZ199" s="368"/>
      <c r="SEA199" s="368"/>
      <c r="SEB199" s="368"/>
      <c r="SEC199" s="368"/>
      <c r="SED199" s="368"/>
      <c r="SEE199" s="368"/>
      <c r="SEF199" s="368"/>
      <c r="SEG199" s="368"/>
      <c r="SEH199" s="368"/>
      <c r="SEI199" s="368"/>
      <c r="SEJ199" s="368"/>
      <c r="SEK199" s="368"/>
      <c r="SEL199" s="368"/>
      <c r="SEM199" s="368"/>
      <c r="SEN199" s="368"/>
      <c r="SEO199" s="368"/>
      <c r="SEP199" s="368"/>
      <c r="SEQ199" s="368"/>
      <c r="SER199" s="368"/>
      <c r="SES199" s="368"/>
      <c r="SET199" s="368"/>
      <c r="SEU199" s="368"/>
      <c r="SEV199" s="368"/>
      <c r="SEW199" s="368"/>
      <c r="SEX199" s="368"/>
      <c r="SEY199" s="368"/>
      <c r="SEZ199" s="368"/>
      <c r="SFA199" s="368"/>
      <c r="SFB199" s="368"/>
      <c r="SFC199" s="368"/>
      <c r="SFD199" s="368"/>
      <c r="SFE199" s="368"/>
      <c r="SFF199" s="368"/>
      <c r="SFG199" s="368"/>
      <c r="SFH199" s="368"/>
      <c r="SFI199" s="368"/>
      <c r="SFJ199" s="368"/>
      <c r="SFK199" s="368"/>
      <c r="SFL199" s="368"/>
      <c r="SFM199" s="368"/>
      <c r="SFN199" s="368"/>
      <c r="SFO199" s="368"/>
      <c r="SFP199" s="368"/>
      <c r="SFQ199" s="368"/>
      <c r="SFR199" s="368"/>
      <c r="SFS199" s="368"/>
      <c r="SFT199" s="368"/>
      <c r="SFU199" s="368"/>
      <c r="SFV199" s="368"/>
      <c r="SFW199" s="368"/>
      <c r="SFX199" s="368"/>
      <c r="SFY199" s="368"/>
      <c r="SFZ199" s="368"/>
      <c r="SGA199" s="368"/>
      <c r="SGB199" s="368"/>
      <c r="SGC199" s="368"/>
      <c r="SGD199" s="368"/>
      <c r="SGE199" s="368"/>
      <c r="SGF199" s="368"/>
      <c r="SGG199" s="368"/>
      <c r="SGH199" s="368"/>
      <c r="SGI199" s="368"/>
      <c r="SGJ199" s="368"/>
      <c r="SGK199" s="368"/>
      <c r="SGL199" s="368"/>
      <c r="SGM199" s="368"/>
      <c r="SGN199" s="368"/>
      <c r="SGO199" s="368"/>
      <c r="SGP199" s="368"/>
      <c r="SGQ199" s="368"/>
      <c r="SGR199" s="368"/>
      <c r="SGS199" s="368"/>
      <c r="SGT199" s="368"/>
      <c r="SGU199" s="368"/>
      <c r="SGV199" s="368"/>
      <c r="SGW199" s="368"/>
      <c r="SGX199" s="368"/>
      <c r="SGY199" s="368"/>
      <c r="SGZ199" s="368"/>
      <c r="SHA199" s="368"/>
      <c r="SHB199" s="368"/>
      <c r="SHC199" s="368"/>
      <c r="SHD199" s="368"/>
      <c r="SHE199" s="368"/>
      <c r="SHF199" s="368"/>
      <c r="SHG199" s="368"/>
      <c r="SHH199" s="368"/>
      <c r="SHI199" s="368"/>
      <c r="SHJ199" s="368"/>
      <c r="SHK199" s="368"/>
      <c r="SHL199" s="368"/>
      <c r="SHM199" s="368"/>
      <c r="SHN199" s="368"/>
      <c r="SHO199" s="368"/>
      <c r="SHP199" s="368"/>
      <c r="SHQ199" s="368"/>
      <c r="SHR199" s="368"/>
      <c r="SHS199" s="368"/>
      <c r="SHT199" s="368"/>
      <c r="SHU199" s="368"/>
      <c r="SHV199" s="368"/>
      <c r="SHW199" s="368"/>
      <c r="SHX199" s="368"/>
      <c r="SHY199" s="368"/>
      <c r="SHZ199" s="368"/>
      <c r="SIA199" s="368"/>
      <c r="SIB199" s="368"/>
      <c r="SIC199" s="368"/>
      <c r="SID199" s="368"/>
      <c r="SIE199" s="368"/>
      <c r="SIF199" s="368"/>
      <c r="SIG199" s="368"/>
      <c r="SIH199" s="368"/>
      <c r="SII199" s="368"/>
      <c r="SIJ199" s="368"/>
      <c r="SIK199" s="368"/>
      <c r="SIL199" s="368"/>
      <c r="SIM199" s="368"/>
      <c r="SIN199" s="368"/>
      <c r="SIO199" s="368"/>
      <c r="SIP199" s="368"/>
      <c r="SIQ199" s="368"/>
      <c r="SIR199" s="368"/>
      <c r="SIS199" s="368"/>
      <c r="SIT199" s="368"/>
      <c r="SIU199" s="368"/>
      <c r="SIV199" s="368"/>
      <c r="SIW199" s="368"/>
      <c r="SIX199" s="368"/>
      <c r="SIY199" s="368"/>
      <c r="SIZ199" s="368"/>
      <c r="SJA199" s="368"/>
      <c r="SJB199" s="368"/>
      <c r="SJC199" s="368"/>
      <c r="SJD199" s="368"/>
      <c r="SJE199" s="368"/>
      <c r="SJF199" s="368"/>
      <c r="SJG199" s="368"/>
      <c r="SJH199" s="368"/>
      <c r="SJI199" s="368"/>
      <c r="SJJ199" s="368"/>
      <c r="SJK199" s="368"/>
      <c r="SJL199" s="368"/>
      <c r="SJM199" s="368"/>
      <c r="SJN199" s="368"/>
      <c r="SJO199" s="368"/>
      <c r="SJP199" s="368"/>
      <c r="SJQ199" s="368"/>
      <c r="SJR199" s="368"/>
      <c r="SJS199" s="368"/>
      <c r="SJT199" s="368"/>
      <c r="SJU199" s="368"/>
      <c r="SJV199" s="368"/>
      <c r="SJW199" s="368"/>
      <c r="SJX199" s="368"/>
      <c r="SJY199" s="368"/>
      <c r="SJZ199" s="368"/>
      <c r="SKA199" s="368"/>
      <c r="SKB199" s="368"/>
      <c r="SKC199" s="368"/>
      <c r="SKD199" s="368"/>
      <c r="SKE199" s="368"/>
      <c r="SKF199" s="368"/>
      <c r="SKG199" s="368"/>
      <c r="SKH199" s="368"/>
      <c r="SKI199" s="368"/>
      <c r="SKJ199" s="368"/>
      <c r="SKK199" s="368"/>
      <c r="SKL199" s="368"/>
      <c r="SKM199" s="368"/>
      <c r="SKN199" s="368"/>
      <c r="SKO199" s="368"/>
      <c r="SKP199" s="368"/>
      <c r="SKQ199" s="368"/>
      <c r="SKR199" s="368"/>
      <c r="SKS199" s="368"/>
      <c r="SKT199" s="368"/>
      <c r="SKU199" s="368"/>
      <c r="SKV199" s="368"/>
      <c r="SKW199" s="368"/>
      <c r="SKX199" s="368"/>
      <c r="SKY199" s="368"/>
      <c r="SKZ199" s="368"/>
      <c r="SLA199" s="368"/>
      <c r="SLB199" s="368"/>
      <c r="SLC199" s="368"/>
      <c r="SLD199" s="368"/>
      <c r="SLE199" s="368"/>
      <c r="SLF199" s="368"/>
      <c r="SLG199" s="368"/>
      <c r="SLH199" s="368"/>
      <c r="SLI199" s="368"/>
      <c r="SLJ199" s="368"/>
      <c r="SLK199" s="368"/>
      <c r="SLL199" s="368"/>
      <c r="SLM199" s="368"/>
      <c r="SLN199" s="368"/>
      <c r="SLO199" s="368"/>
      <c r="SLP199" s="368"/>
      <c r="SLQ199" s="368"/>
      <c r="SLR199" s="368"/>
      <c r="SLS199" s="368"/>
      <c r="SLT199" s="368"/>
      <c r="SLU199" s="368"/>
      <c r="SLV199" s="368"/>
      <c r="SLW199" s="368"/>
      <c r="SLX199" s="368"/>
      <c r="SLY199" s="368"/>
      <c r="SLZ199" s="368"/>
      <c r="SMA199" s="368"/>
      <c r="SMB199" s="368"/>
      <c r="SMC199" s="368"/>
      <c r="SMD199" s="368"/>
      <c r="SME199" s="368"/>
      <c r="SMF199" s="368"/>
      <c r="SMG199" s="368"/>
      <c r="SMH199" s="368"/>
      <c r="SMI199" s="368"/>
      <c r="SMJ199" s="368"/>
      <c r="SMK199" s="368"/>
      <c r="SML199" s="368"/>
      <c r="SMM199" s="368"/>
      <c r="SMN199" s="368"/>
      <c r="SMO199" s="368"/>
      <c r="SMP199" s="368"/>
      <c r="SMQ199" s="368"/>
      <c r="SMR199" s="368"/>
      <c r="SMS199" s="368"/>
      <c r="SMT199" s="368"/>
      <c r="SMU199" s="368"/>
      <c r="SMV199" s="368"/>
      <c r="SMW199" s="368"/>
      <c r="SMX199" s="368"/>
      <c r="SMY199" s="368"/>
      <c r="SMZ199" s="368"/>
      <c r="SNA199" s="368"/>
      <c r="SNB199" s="368"/>
      <c r="SNC199" s="368"/>
      <c r="SND199" s="368"/>
      <c r="SNE199" s="368"/>
      <c r="SNF199" s="368"/>
      <c r="SNG199" s="368"/>
      <c r="SNH199" s="368"/>
      <c r="SNI199" s="368"/>
      <c r="SNJ199" s="368"/>
      <c r="SNK199" s="368"/>
      <c r="SNL199" s="368"/>
      <c r="SNM199" s="368"/>
      <c r="SNN199" s="368"/>
      <c r="SNO199" s="368"/>
      <c r="SNP199" s="368"/>
      <c r="SNQ199" s="368"/>
      <c r="SNR199" s="368"/>
      <c r="SNS199" s="368"/>
      <c r="SNT199" s="368"/>
      <c r="SNU199" s="368"/>
      <c r="SNV199" s="368"/>
      <c r="SNW199" s="368"/>
      <c r="SNX199" s="368"/>
      <c r="SNY199" s="368"/>
      <c r="SNZ199" s="368"/>
      <c r="SOA199" s="368"/>
      <c r="SOB199" s="368"/>
      <c r="SOC199" s="368"/>
      <c r="SOD199" s="368"/>
      <c r="SOE199" s="368"/>
      <c r="SOF199" s="368"/>
      <c r="SOG199" s="368"/>
      <c r="SOH199" s="368"/>
      <c r="SOI199" s="368"/>
      <c r="SOJ199" s="368"/>
      <c r="SOK199" s="368"/>
      <c r="SOL199" s="368"/>
      <c r="SOM199" s="368"/>
      <c r="SON199" s="368"/>
      <c r="SOO199" s="368"/>
      <c r="SOP199" s="368"/>
      <c r="SOQ199" s="368"/>
      <c r="SOR199" s="368"/>
      <c r="SOS199" s="368"/>
      <c r="SOT199" s="368"/>
      <c r="SOU199" s="368"/>
      <c r="SOV199" s="368"/>
      <c r="SOW199" s="368"/>
      <c r="SOX199" s="368"/>
      <c r="SOY199" s="368"/>
      <c r="SOZ199" s="368"/>
      <c r="SPA199" s="368"/>
      <c r="SPB199" s="368"/>
      <c r="SPC199" s="368"/>
      <c r="SPD199" s="368"/>
      <c r="SPE199" s="368"/>
      <c r="SPF199" s="368"/>
      <c r="SPG199" s="368"/>
      <c r="SPH199" s="368"/>
      <c r="SPI199" s="368"/>
      <c r="SPJ199" s="368"/>
      <c r="SPK199" s="368"/>
      <c r="SPL199" s="368"/>
      <c r="SPM199" s="368"/>
      <c r="SPN199" s="368"/>
      <c r="SPO199" s="368"/>
      <c r="SPP199" s="368"/>
      <c r="SPQ199" s="368"/>
      <c r="SPR199" s="368"/>
      <c r="SPS199" s="368"/>
      <c r="SPT199" s="368"/>
      <c r="SPU199" s="368"/>
      <c r="SPV199" s="368"/>
      <c r="SPW199" s="368"/>
      <c r="SPX199" s="368"/>
      <c r="SPY199" s="368"/>
      <c r="SPZ199" s="368"/>
      <c r="SQA199" s="368"/>
      <c r="SQB199" s="368"/>
      <c r="SQC199" s="368"/>
      <c r="SQD199" s="368"/>
      <c r="SQE199" s="368"/>
      <c r="SQF199" s="368"/>
      <c r="SQG199" s="368"/>
      <c r="SQH199" s="368"/>
      <c r="SQI199" s="368"/>
      <c r="SQJ199" s="368"/>
      <c r="SQK199" s="368"/>
      <c r="SQL199" s="368"/>
      <c r="SQM199" s="368"/>
      <c r="SQN199" s="368"/>
      <c r="SQO199" s="368"/>
      <c r="SQP199" s="368"/>
      <c r="SQQ199" s="368"/>
      <c r="SQR199" s="368"/>
      <c r="SQS199" s="368"/>
      <c r="SQT199" s="368"/>
      <c r="SQU199" s="368"/>
      <c r="SQV199" s="368"/>
      <c r="SQW199" s="368"/>
      <c r="SQX199" s="368"/>
      <c r="SQY199" s="368"/>
      <c r="SQZ199" s="368"/>
      <c r="SRA199" s="368"/>
      <c r="SRB199" s="368"/>
      <c r="SRC199" s="368"/>
      <c r="SRD199" s="368"/>
      <c r="SRE199" s="368"/>
      <c r="SRF199" s="368"/>
      <c r="SRG199" s="368"/>
      <c r="SRH199" s="368"/>
      <c r="SRI199" s="368"/>
      <c r="SRJ199" s="368"/>
      <c r="SRK199" s="368"/>
      <c r="SRL199" s="368"/>
      <c r="SRM199" s="368"/>
      <c r="SRN199" s="368"/>
      <c r="SRO199" s="368"/>
      <c r="SRP199" s="368"/>
      <c r="SRQ199" s="368"/>
      <c r="SRR199" s="368"/>
      <c r="SRS199" s="368"/>
      <c r="SRT199" s="368"/>
      <c r="SRU199" s="368"/>
      <c r="SRV199" s="368"/>
      <c r="SRW199" s="368"/>
      <c r="SRX199" s="368"/>
      <c r="SRY199" s="368"/>
      <c r="SRZ199" s="368"/>
      <c r="SSA199" s="368"/>
      <c r="SSB199" s="368"/>
      <c r="SSC199" s="368"/>
      <c r="SSD199" s="368"/>
      <c r="SSE199" s="368"/>
      <c r="SSF199" s="368"/>
      <c r="SSG199" s="368"/>
      <c r="SSH199" s="368"/>
      <c r="SSI199" s="368"/>
      <c r="SSJ199" s="368"/>
      <c r="SSK199" s="368"/>
      <c r="SSL199" s="368"/>
      <c r="SSM199" s="368"/>
      <c r="SSN199" s="368"/>
      <c r="SSO199" s="368"/>
      <c r="SSP199" s="368"/>
      <c r="SSQ199" s="368"/>
      <c r="SSR199" s="368"/>
      <c r="SSS199" s="368"/>
      <c r="SST199" s="368"/>
      <c r="SSU199" s="368"/>
      <c r="SSV199" s="368"/>
      <c r="SSW199" s="368"/>
      <c r="SSX199" s="368"/>
      <c r="SSY199" s="368"/>
      <c r="SSZ199" s="368"/>
      <c r="STA199" s="368"/>
      <c r="STB199" s="368"/>
      <c r="STC199" s="368"/>
      <c r="STD199" s="368"/>
      <c r="STE199" s="368"/>
      <c r="STF199" s="368"/>
      <c r="STG199" s="368"/>
      <c r="STH199" s="368"/>
      <c r="STI199" s="368"/>
      <c r="STJ199" s="368"/>
      <c r="STK199" s="368"/>
      <c r="STL199" s="368"/>
      <c r="STM199" s="368"/>
      <c r="STN199" s="368"/>
      <c r="STO199" s="368"/>
      <c r="STP199" s="368"/>
      <c r="STQ199" s="368"/>
      <c r="STR199" s="368"/>
      <c r="STS199" s="368"/>
      <c r="STT199" s="368"/>
      <c r="STU199" s="368"/>
      <c r="STV199" s="368"/>
      <c r="STW199" s="368"/>
      <c r="STX199" s="368"/>
      <c r="STY199" s="368"/>
      <c r="STZ199" s="368"/>
      <c r="SUA199" s="368"/>
      <c r="SUB199" s="368"/>
      <c r="SUC199" s="368"/>
      <c r="SUD199" s="368"/>
      <c r="SUE199" s="368"/>
      <c r="SUF199" s="368"/>
      <c r="SUG199" s="368"/>
      <c r="SUH199" s="368"/>
      <c r="SUI199" s="368"/>
      <c r="SUJ199" s="368"/>
      <c r="SUK199" s="368"/>
      <c r="SUL199" s="368"/>
      <c r="SUM199" s="368"/>
      <c r="SUN199" s="368"/>
      <c r="SUO199" s="368"/>
      <c r="SUP199" s="368"/>
      <c r="SUQ199" s="368"/>
      <c r="SUR199" s="368"/>
      <c r="SUS199" s="368"/>
      <c r="SUT199" s="368"/>
      <c r="SUU199" s="368"/>
      <c r="SUV199" s="368"/>
      <c r="SUW199" s="368"/>
      <c r="SUX199" s="368"/>
      <c r="SUY199" s="368"/>
      <c r="SUZ199" s="368"/>
      <c r="SVA199" s="368"/>
      <c r="SVB199" s="368"/>
      <c r="SVC199" s="368"/>
      <c r="SVD199" s="368"/>
      <c r="SVE199" s="368"/>
      <c r="SVF199" s="368"/>
      <c r="SVG199" s="368"/>
      <c r="SVH199" s="368"/>
      <c r="SVI199" s="368"/>
      <c r="SVJ199" s="368"/>
      <c r="SVK199" s="368"/>
      <c r="SVL199" s="368"/>
      <c r="SVM199" s="368"/>
      <c r="SVN199" s="368"/>
      <c r="SVO199" s="368"/>
      <c r="SVP199" s="368"/>
      <c r="SVQ199" s="368"/>
      <c r="SVR199" s="368"/>
      <c r="SVS199" s="368"/>
      <c r="SVT199" s="368"/>
      <c r="SVU199" s="368"/>
      <c r="SVV199" s="368"/>
      <c r="SVW199" s="368"/>
      <c r="SVX199" s="368"/>
      <c r="SVY199" s="368"/>
      <c r="SVZ199" s="368"/>
      <c r="SWA199" s="368"/>
      <c r="SWB199" s="368"/>
      <c r="SWC199" s="368"/>
      <c r="SWD199" s="368"/>
      <c r="SWE199" s="368"/>
      <c r="SWF199" s="368"/>
      <c r="SWG199" s="368"/>
      <c r="SWH199" s="368"/>
      <c r="SWI199" s="368"/>
      <c r="SWJ199" s="368"/>
      <c r="SWK199" s="368"/>
      <c r="SWL199" s="368"/>
      <c r="SWM199" s="368"/>
      <c r="SWN199" s="368"/>
      <c r="SWO199" s="368"/>
      <c r="SWP199" s="368"/>
      <c r="SWQ199" s="368"/>
      <c r="SWR199" s="368"/>
      <c r="SWS199" s="368"/>
      <c r="SWT199" s="368"/>
      <c r="SWU199" s="368"/>
      <c r="SWV199" s="368"/>
      <c r="SWW199" s="368"/>
      <c r="SWX199" s="368"/>
      <c r="SWY199" s="368"/>
      <c r="SWZ199" s="368"/>
      <c r="SXA199" s="368"/>
      <c r="SXB199" s="368"/>
      <c r="SXC199" s="368"/>
      <c r="SXD199" s="368"/>
      <c r="SXE199" s="368"/>
      <c r="SXF199" s="368"/>
      <c r="SXG199" s="368"/>
      <c r="SXH199" s="368"/>
      <c r="SXI199" s="368"/>
      <c r="SXJ199" s="368"/>
      <c r="SXK199" s="368"/>
      <c r="SXL199" s="368"/>
      <c r="SXM199" s="368"/>
      <c r="SXN199" s="368"/>
      <c r="SXO199" s="368"/>
      <c r="SXP199" s="368"/>
      <c r="SXQ199" s="368"/>
      <c r="SXR199" s="368"/>
      <c r="SXS199" s="368"/>
      <c r="SXT199" s="368"/>
      <c r="SXU199" s="368"/>
      <c r="SXV199" s="368"/>
      <c r="SXW199" s="368"/>
      <c r="SXX199" s="368"/>
      <c r="SXY199" s="368"/>
      <c r="SXZ199" s="368"/>
      <c r="SYA199" s="368"/>
      <c r="SYB199" s="368"/>
      <c r="SYC199" s="368"/>
      <c r="SYD199" s="368"/>
      <c r="SYE199" s="368"/>
      <c r="SYF199" s="368"/>
      <c r="SYG199" s="368"/>
      <c r="SYH199" s="368"/>
      <c r="SYI199" s="368"/>
      <c r="SYJ199" s="368"/>
      <c r="SYK199" s="368"/>
      <c r="SYL199" s="368"/>
      <c r="SYM199" s="368"/>
      <c r="SYN199" s="368"/>
      <c r="SYO199" s="368"/>
      <c r="SYP199" s="368"/>
      <c r="SYQ199" s="368"/>
      <c r="SYR199" s="368"/>
      <c r="SYS199" s="368"/>
      <c r="SYT199" s="368"/>
      <c r="SYU199" s="368"/>
      <c r="SYV199" s="368"/>
      <c r="SYW199" s="368"/>
      <c r="SYX199" s="368"/>
      <c r="SYY199" s="368"/>
      <c r="SYZ199" s="368"/>
      <c r="SZA199" s="368"/>
      <c r="SZB199" s="368"/>
      <c r="SZC199" s="368"/>
      <c r="SZD199" s="368"/>
      <c r="SZE199" s="368"/>
      <c r="SZF199" s="368"/>
      <c r="SZG199" s="368"/>
      <c r="SZH199" s="368"/>
      <c r="SZI199" s="368"/>
      <c r="SZJ199" s="368"/>
      <c r="SZK199" s="368"/>
      <c r="SZL199" s="368"/>
      <c r="SZM199" s="368"/>
      <c r="SZN199" s="368"/>
      <c r="SZO199" s="368"/>
      <c r="SZP199" s="368"/>
      <c r="SZQ199" s="368"/>
      <c r="SZR199" s="368"/>
      <c r="SZS199" s="368"/>
      <c r="SZT199" s="368"/>
      <c r="SZU199" s="368"/>
      <c r="SZV199" s="368"/>
      <c r="SZW199" s="368"/>
      <c r="SZX199" s="368"/>
      <c r="SZY199" s="368"/>
      <c r="SZZ199" s="368"/>
      <c r="TAA199" s="368"/>
      <c r="TAB199" s="368"/>
      <c r="TAC199" s="368"/>
      <c r="TAD199" s="368"/>
      <c r="TAE199" s="368"/>
      <c r="TAF199" s="368"/>
      <c r="TAG199" s="368"/>
      <c r="TAH199" s="368"/>
      <c r="TAI199" s="368"/>
      <c r="TAJ199" s="368"/>
      <c r="TAK199" s="368"/>
      <c r="TAL199" s="368"/>
      <c r="TAM199" s="368"/>
      <c r="TAN199" s="368"/>
      <c r="TAO199" s="368"/>
      <c r="TAP199" s="368"/>
      <c r="TAQ199" s="368"/>
      <c r="TAR199" s="368"/>
      <c r="TAS199" s="368"/>
      <c r="TAT199" s="368"/>
      <c r="TAU199" s="368"/>
      <c r="TAV199" s="368"/>
      <c r="TAW199" s="368"/>
      <c r="TAX199" s="368"/>
      <c r="TAY199" s="368"/>
      <c r="TAZ199" s="368"/>
      <c r="TBA199" s="368"/>
      <c r="TBB199" s="368"/>
      <c r="TBC199" s="368"/>
      <c r="TBD199" s="368"/>
      <c r="TBE199" s="368"/>
      <c r="TBF199" s="368"/>
      <c r="TBG199" s="368"/>
      <c r="TBH199" s="368"/>
      <c r="TBI199" s="368"/>
      <c r="TBJ199" s="368"/>
      <c r="TBK199" s="368"/>
      <c r="TBL199" s="368"/>
      <c r="TBM199" s="368"/>
      <c r="TBN199" s="368"/>
      <c r="TBO199" s="368"/>
      <c r="TBP199" s="368"/>
      <c r="TBQ199" s="368"/>
      <c r="TBR199" s="368"/>
      <c r="TBS199" s="368"/>
      <c r="TBT199" s="368"/>
      <c r="TBU199" s="368"/>
      <c r="TBV199" s="368"/>
      <c r="TBW199" s="368"/>
      <c r="TBX199" s="368"/>
      <c r="TBY199" s="368"/>
      <c r="TBZ199" s="368"/>
      <c r="TCA199" s="368"/>
      <c r="TCB199" s="368"/>
      <c r="TCC199" s="368"/>
      <c r="TCD199" s="368"/>
      <c r="TCE199" s="368"/>
      <c r="TCF199" s="368"/>
      <c r="TCG199" s="368"/>
      <c r="TCH199" s="368"/>
      <c r="TCI199" s="368"/>
      <c r="TCJ199" s="368"/>
      <c r="TCK199" s="368"/>
      <c r="TCL199" s="368"/>
      <c r="TCM199" s="368"/>
      <c r="TCN199" s="368"/>
      <c r="TCO199" s="368"/>
      <c r="TCP199" s="368"/>
      <c r="TCQ199" s="368"/>
      <c r="TCR199" s="368"/>
      <c r="TCS199" s="368"/>
      <c r="TCT199" s="368"/>
      <c r="TCU199" s="368"/>
      <c r="TCV199" s="368"/>
      <c r="TCW199" s="368"/>
      <c r="TCX199" s="368"/>
      <c r="TCY199" s="368"/>
      <c r="TCZ199" s="368"/>
      <c r="TDA199" s="368"/>
      <c r="TDB199" s="368"/>
      <c r="TDC199" s="368"/>
      <c r="TDD199" s="368"/>
      <c r="TDE199" s="368"/>
      <c r="TDF199" s="368"/>
      <c r="TDG199" s="368"/>
      <c r="TDH199" s="368"/>
      <c r="TDI199" s="368"/>
      <c r="TDJ199" s="368"/>
      <c r="TDK199" s="368"/>
      <c r="TDL199" s="368"/>
      <c r="TDM199" s="368"/>
      <c r="TDN199" s="368"/>
      <c r="TDO199" s="368"/>
      <c r="TDP199" s="368"/>
      <c r="TDQ199" s="368"/>
      <c r="TDR199" s="368"/>
      <c r="TDS199" s="368"/>
      <c r="TDT199" s="368"/>
      <c r="TDU199" s="368"/>
      <c r="TDV199" s="368"/>
      <c r="TDW199" s="368"/>
      <c r="TDX199" s="368"/>
      <c r="TDY199" s="368"/>
      <c r="TDZ199" s="368"/>
      <c r="TEA199" s="368"/>
      <c r="TEB199" s="368"/>
      <c r="TEC199" s="368"/>
      <c r="TED199" s="368"/>
      <c r="TEE199" s="368"/>
      <c r="TEF199" s="368"/>
      <c r="TEG199" s="368"/>
      <c r="TEH199" s="368"/>
      <c r="TEI199" s="368"/>
      <c r="TEJ199" s="368"/>
      <c r="TEK199" s="368"/>
      <c r="TEL199" s="368"/>
      <c r="TEM199" s="368"/>
      <c r="TEN199" s="368"/>
      <c r="TEO199" s="368"/>
      <c r="TEP199" s="368"/>
      <c r="TEQ199" s="368"/>
      <c r="TER199" s="368"/>
      <c r="TES199" s="368"/>
      <c r="TET199" s="368"/>
      <c r="TEU199" s="368"/>
      <c r="TEV199" s="368"/>
      <c r="TEW199" s="368"/>
      <c r="TEX199" s="368"/>
      <c r="TEY199" s="368"/>
      <c r="TEZ199" s="368"/>
      <c r="TFA199" s="368"/>
      <c r="TFB199" s="368"/>
      <c r="TFC199" s="368"/>
      <c r="TFD199" s="368"/>
      <c r="TFE199" s="368"/>
      <c r="TFF199" s="368"/>
      <c r="TFG199" s="368"/>
      <c r="TFH199" s="368"/>
      <c r="TFI199" s="368"/>
      <c r="TFJ199" s="368"/>
      <c r="TFK199" s="368"/>
      <c r="TFL199" s="368"/>
      <c r="TFM199" s="368"/>
      <c r="TFN199" s="368"/>
      <c r="TFO199" s="368"/>
      <c r="TFP199" s="368"/>
      <c r="TFQ199" s="368"/>
      <c r="TFR199" s="368"/>
      <c r="TFS199" s="368"/>
      <c r="TFT199" s="368"/>
      <c r="TFU199" s="368"/>
      <c r="TFV199" s="368"/>
      <c r="TFW199" s="368"/>
      <c r="TFX199" s="368"/>
      <c r="TFY199" s="368"/>
      <c r="TFZ199" s="368"/>
      <c r="TGA199" s="368"/>
      <c r="TGB199" s="368"/>
      <c r="TGC199" s="368"/>
      <c r="TGD199" s="368"/>
      <c r="TGE199" s="368"/>
      <c r="TGF199" s="368"/>
      <c r="TGG199" s="368"/>
      <c r="TGH199" s="368"/>
      <c r="TGI199" s="368"/>
      <c r="TGJ199" s="368"/>
      <c r="TGK199" s="368"/>
      <c r="TGL199" s="368"/>
      <c r="TGM199" s="368"/>
      <c r="TGN199" s="368"/>
      <c r="TGO199" s="368"/>
      <c r="TGP199" s="368"/>
      <c r="TGQ199" s="368"/>
      <c r="TGR199" s="368"/>
      <c r="TGS199" s="368"/>
      <c r="TGT199" s="368"/>
      <c r="TGU199" s="368"/>
      <c r="TGV199" s="368"/>
      <c r="TGW199" s="368"/>
      <c r="TGX199" s="368"/>
      <c r="TGY199" s="368"/>
      <c r="TGZ199" s="368"/>
      <c r="THA199" s="368"/>
      <c r="THB199" s="368"/>
      <c r="THC199" s="368"/>
      <c r="THD199" s="368"/>
      <c r="THE199" s="368"/>
      <c r="THF199" s="368"/>
      <c r="THG199" s="368"/>
      <c r="THH199" s="368"/>
      <c r="THI199" s="368"/>
      <c r="THJ199" s="368"/>
      <c r="THK199" s="368"/>
      <c r="THL199" s="368"/>
      <c r="THM199" s="368"/>
      <c r="THN199" s="368"/>
      <c r="THO199" s="368"/>
      <c r="THP199" s="368"/>
      <c r="THQ199" s="368"/>
      <c r="THR199" s="368"/>
      <c r="THS199" s="368"/>
      <c r="THT199" s="368"/>
      <c r="THU199" s="368"/>
      <c r="THV199" s="368"/>
      <c r="THW199" s="368"/>
      <c r="THX199" s="368"/>
      <c r="THY199" s="368"/>
      <c r="THZ199" s="368"/>
      <c r="TIA199" s="368"/>
      <c r="TIB199" s="368"/>
      <c r="TIC199" s="368"/>
      <c r="TID199" s="368"/>
      <c r="TIE199" s="368"/>
      <c r="TIF199" s="368"/>
      <c r="TIG199" s="368"/>
      <c r="TIH199" s="368"/>
      <c r="TII199" s="368"/>
      <c r="TIJ199" s="368"/>
      <c r="TIK199" s="368"/>
      <c r="TIL199" s="368"/>
      <c r="TIM199" s="368"/>
      <c r="TIN199" s="368"/>
      <c r="TIO199" s="368"/>
      <c r="TIP199" s="368"/>
      <c r="TIQ199" s="368"/>
      <c r="TIR199" s="368"/>
      <c r="TIS199" s="368"/>
      <c r="TIT199" s="368"/>
      <c r="TIU199" s="368"/>
      <c r="TIV199" s="368"/>
      <c r="TIW199" s="368"/>
      <c r="TIX199" s="368"/>
      <c r="TIY199" s="368"/>
      <c r="TIZ199" s="368"/>
      <c r="TJA199" s="368"/>
      <c r="TJB199" s="368"/>
      <c r="TJC199" s="368"/>
      <c r="TJD199" s="368"/>
      <c r="TJE199" s="368"/>
      <c r="TJF199" s="368"/>
      <c r="TJG199" s="368"/>
      <c r="TJH199" s="368"/>
      <c r="TJI199" s="368"/>
      <c r="TJJ199" s="368"/>
      <c r="TJK199" s="368"/>
      <c r="TJL199" s="368"/>
      <c r="TJM199" s="368"/>
      <c r="TJN199" s="368"/>
      <c r="TJO199" s="368"/>
      <c r="TJP199" s="368"/>
      <c r="TJQ199" s="368"/>
      <c r="TJR199" s="368"/>
      <c r="TJS199" s="368"/>
      <c r="TJT199" s="368"/>
      <c r="TJU199" s="368"/>
      <c r="TJV199" s="368"/>
      <c r="TJW199" s="368"/>
      <c r="TJX199" s="368"/>
      <c r="TJY199" s="368"/>
      <c r="TJZ199" s="368"/>
      <c r="TKA199" s="368"/>
      <c r="TKB199" s="368"/>
      <c r="TKC199" s="368"/>
      <c r="TKD199" s="368"/>
      <c r="TKE199" s="368"/>
      <c r="TKF199" s="368"/>
      <c r="TKG199" s="368"/>
      <c r="TKH199" s="368"/>
      <c r="TKI199" s="368"/>
      <c r="TKJ199" s="368"/>
      <c r="TKK199" s="368"/>
      <c r="TKL199" s="368"/>
      <c r="TKM199" s="368"/>
      <c r="TKN199" s="368"/>
      <c r="TKO199" s="368"/>
      <c r="TKP199" s="368"/>
      <c r="TKQ199" s="368"/>
      <c r="TKR199" s="368"/>
      <c r="TKS199" s="368"/>
      <c r="TKT199" s="368"/>
      <c r="TKU199" s="368"/>
      <c r="TKV199" s="368"/>
      <c r="TKW199" s="368"/>
      <c r="TKX199" s="368"/>
      <c r="TKY199" s="368"/>
      <c r="TKZ199" s="368"/>
      <c r="TLA199" s="368"/>
      <c r="TLB199" s="368"/>
      <c r="TLC199" s="368"/>
      <c r="TLD199" s="368"/>
      <c r="TLE199" s="368"/>
      <c r="TLF199" s="368"/>
      <c r="TLG199" s="368"/>
      <c r="TLH199" s="368"/>
      <c r="TLI199" s="368"/>
      <c r="TLJ199" s="368"/>
      <c r="TLK199" s="368"/>
      <c r="TLL199" s="368"/>
      <c r="TLM199" s="368"/>
      <c r="TLN199" s="368"/>
      <c r="TLO199" s="368"/>
      <c r="TLP199" s="368"/>
      <c r="TLQ199" s="368"/>
      <c r="TLR199" s="368"/>
      <c r="TLS199" s="368"/>
      <c r="TLT199" s="368"/>
      <c r="TLU199" s="368"/>
      <c r="TLV199" s="368"/>
      <c r="TLW199" s="368"/>
      <c r="TLX199" s="368"/>
      <c r="TLY199" s="368"/>
      <c r="TLZ199" s="368"/>
      <c r="TMA199" s="368"/>
      <c r="TMB199" s="368"/>
      <c r="TMC199" s="368"/>
      <c r="TMD199" s="368"/>
      <c r="TME199" s="368"/>
      <c r="TMF199" s="368"/>
      <c r="TMG199" s="368"/>
      <c r="TMH199" s="368"/>
      <c r="TMI199" s="368"/>
      <c r="TMJ199" s="368"/>
      <c r="TMK199" s="368"/>
      <c r="TML199" s="368"/>
      <c r="TMM199" s="368"/>
      <c r="TMN199" s="368"/>
      <c r="TMO199" s="368"/>
      <c r="TMP199" s="368"/>
      <c r="TMQ199" s="368"/>
      <c r="TMR199" s="368"/>
      <c r="TMS199" s="368"/>
      <c r="TMT199" s="368"/>
      <c r="TMU199" s="368"/>
      <c r="TMV199" s="368"/>
      <c r="TMW199" s="368"/>
      <c r="TMX199" s="368"/>
      <c r="TMY199" s="368"/>
      <c r="TMZ199" s="368"/>
      <c r="TNA199" s="368"/>
      <c r="TNB199" s="368"/>
      <c r="TNC199" s="368"/>
      <c r="TND199" s="368"/>
      <c r="TNE199" s="368"/>
      <c r="TNF199" s="368"/>
      <c r="TNG199" s="368"/>
      <c r="TNH199" s="368"/>
      <c r="TNI199" s="368"/>
      <c r="TNJ199" s="368"/>
      <c r="TNK199" s="368"/>
      <c r="TNL199" s="368"/>
      <c r="TNM199" s="368"/>
      <c r="TNN199" s="368"/>
      <c r="TNO199" s="368"/>
      <c r="TNP199" s="368"/>
      <c r="TNQ199" s="368"/>
      <c r="TNR199" s="368"/>
      <c r="TNS199" s="368"/>
      <c r="TNT199" s="368"/>
      <c r="TNU199" s="368"/>
      <c r="TNV199" s="368"/>
      <c r="TNW199" s="368"/>
      <c r="TNX199" s="368"/>
      <c r="TNY199" s="368"/>
      <c r="TNZ199" s="368"/>
      <c r="TOA199" s="368"/>
      <c r="TOB199" s="368"/>
      <c r="TOC199" s="368"/>
      <c r="TOD199" s="368"/>
      <c r="TOE199" s="368"/>
      <c r="TOF199" s="368"/>
      <c r="TOG199" s="368"/>
      <c r="TOH199" s="368"/>
      <c r="TOI199" s="368"/>
      <c r="TOJ199" s="368"/>
      <c r="TOK199" s="368"/>
      <c r="TOL199" s="368"/>
      <c r="TOM199" s="368"/>
      <c r="TON199" s="368"/>
      <c r="TOO199" s="368"/>
      <c r="TOP199" s="368"/>
      <c r="TOQ199" s="368"/>
      <c r="TOR199" s="368"/>
      <c r="TOS199" s="368"/>
      <c r="TOT199" s="368"/>
      <c r="TOU199" s="368"/>
      <c r="TOV199" s="368"/>
      <c r="TOW199" s="368"/>
      <c r="TOX199" s="368"/>
      <c r="TOY199" s="368"/>
      <c r="TOZ199" s="368"/>
      <c r="TPA199" s="368"/>
      <c r="TPB199" s="368"/>
      <c r="TPC199" s="368"/>
      <c r="TPD199" s="368"/>
      <c r="TPE199" s="368"/>
      <c r="TPF199" s="368"/>
      <c r="TPG199" s="368"/>
      <c r="TPH199" s="368"/>
      <c r="TPI199" s="368"/>
      <c r="TPJ199" s="368"/>
      <c r="TPK199" s="368"/>
      <c r="TPL199" s="368"/>
      <c r="TPM199" s="368"/>
      <c r="TPN199" s="368"/>
      <c r="TPO199" s="368"/>
      <c r="TPP199" s="368"/>
      <c r="TPQ199" s="368"/>
      <c r="TPR199" s="368"/>
      <c r="TPS199" s="368"/>
      <c r="TPT199" s="368"/>
      <c r="TPU199" s="368"/>
      <c r="TPV199" s="368"/>
      <c r="TPW199" s="368"/>
      <c r="TPX199" s="368"/>
      <c r="TPY199" s="368"/>
      <c r="TPZ199" s="368"/>
      <c r="TQA199" s="368"/>
      <c r="TQB199" s="368"/>
      <c r="TQC199" s="368"/>
      <c r="TQD199" s="368"/>
      <c r="TQE199" s="368"/>
      <c r="TQF199" s="368"/>
      <c r="TQG199" s="368"/>
      <c r="TQH199" s="368"/>
      <c r="TQI199" s="368"/>
      <c r="TQJ199" s="368"/>
      <c r="TQK199" s="368"/>
      <c r="TQL199" s="368"/>
      <c r="TQM199" s="368"/>
      <c r="TQN199" s="368"/>
      <c r="TQO199" s="368"/>
      <c r="TQP199" s="368"/>
      <c r="TQQ199" s="368"/>
      <c r="TQR199" s="368"/>
      <c r="TQS199" s="368"/>
      <c r="TQT199" s="368"/>
      <c r="TQU199" s="368"/>
      <c r="TQV199" s="368"/>
      <c r="TQW199" s="368"/>
      <c r="TQX199" s="368"/>
      <c r="TQY199" s="368"/>
      <c r="TQZ199" s="368"/>
      <c r="TRA199" s="368"/>
      <c r="TRB199" s="368"/>
      <c r="TRC199" s="368"/>
      <c r="TRD199" s="368"/>
      <c r="TRE199" s="368"/>
      <c r="TRF199" s="368"/>
      <c r="TRG199" s="368"/>
      <c r="TRH199" s="368"/>
      <c r="TRI199" s="368"/>
      <c r="TRJ199" s="368"/>
      <c r="TRK199" s="368"/>
      <c r="TRL199" s="368"/>
      <c r="TRM199" s="368"/>
      <c r="TRN199" s="368"/>
      <c r="TRO199" s="368"/>
      <c r="TRP199" s="368"/>
      <c r="TRQ199" s="368"/>
      <c r="TRR199" s="368"/>
      <c r="TRS199" s="368"/>
      <c r="TRT199" s="368"/>
      <c r="TRU199" s="368"/>
      <c r="TRV199" s="368"/>
      <c r="TRW199" s="368"/>
      <c r="TRX199" s="368"/>
      <c r="TRY199" s="368"/>
      <c r="TRZ199" s="368"/>
      <c r="TSA199" s="368"/>
      <c r="TSB199" s="368"/>
      <c r="TSC199" s="368"/>
      <c r="TSD199" s="368"/>
      <c r="TSE199" s="368"/>
      <c r="TSF199" s="368"/>
      <c r="TSG199" s="368"/>
      <c r="TSH199" s="368"/>
      <c r="TSI199" s="368"/>
      <c r="TSJ199" s="368"/>
      <c r="TSK199" s="368"/>
      <c r="TSL199" s="368"/>
      <c r="TSM199" s="368"/>
      <c r="TSN199" s="368"/>
      <c r="TSO199" s="368"/>
      <c r="TSP199" s="368"/>
      <c r="TSQ199" s="368"/>
      <c r="TSR199" s="368"/>
      <c r="TSS199" s="368"/>
      <c r="TST199" s="368"/>
      <c r="TSU199" s="368"/>
      <c r="TSV199" s="368"/>
      <c r="TSW199" s="368"/>
      <c r="TSX199" s="368"/>
      <c r="TSY199" s="368"/>
      <c r="TSZ199" s="368"/>
      <c r="TTA199" s="368"/>
      <c r="TTB199" s="368"/>
      <c r="TTC199" s="368"/>
      <c r="TTD199" s="368"/>
      <c r="TTE199" s="368"/>
      <c r="TTF199" s="368"/>
      <c r="TTG199" s="368"/>
      <c r="TTH199" s="368"/>
      <c r="TTI199" s="368"/>
      <c r="TTJ199" s="368"/>
      <c r="TTK199" s="368"/>
      <c r="TTL199" s="368"/>
      <c r="TTM199" s="368"/>
      <c r="TTN199" s="368"/>
      <c r="TTO199" s="368"/>
      <c r="TTP199" s="368"/>
      <c r="TTQ199" s="368"/>
      <c r="TTR199" s="368"/>
      <c r="TTS199" s="368"/>
      <c r="TTT199" s="368"/>
      <c r="TTU199" s="368"/>
      <c r="TTV199" s="368"/>
      <c r="TTW199" s="368"/>
      <c r="TTX199" s="368"/>
      <c r="TTY199" s="368"/>
      <c r="TTZ199" s="368"/>
      <c r="TUA199" s="368"/>
      <c r="TUB199" s="368"/>
      <c r="TUC199" s="368"/>
      <c r="TUD199" s="368"/>
      <c r="TUE199" s="368"/>
      <c r="TUF199" s="368"/>
      <c r="TUG199" s="368"/>
      <c r="TUH199" s="368"/>
      <c r="TUI199" s="368"/>
      <c r="TUJ199" s="368"/>
      <c r="TUK199" s="368"/>
      <c r="TUL199" s="368"/>
      <c r="TUM199" s="368"/>
      <c r="TUN199" s="368"/>
      <c r="TUO199" s="368"/>
      <c r="TUP199" s="368"/>
      <c r="TUQ199" s="368"/>
      <c r="TUR199" s="368"/>
      <c r="TUS199" s="368"/>
      <c r="TUT199" s="368"/>
      <c r="TUU199" s="368"/>
      <c r="TUV199" s="368"/>
      <c r="TUW199" s="368"/>
      <c r="TUX199" s="368"/>
      <c r="TUY199" s="368"/>
      <c r="TUZ199" s="368"/>
      <c r="TVA199" s="368"/>
      <c r="TVB199" s="368"/>
      <c r="TVC199" s="368"/>
      <c r="TVD199" s="368"/>
      <c r="TVE199" s="368"/>
      <c r="TVF199" s="368"/>
      <c r="TVG199" s="368"/>
      <c r="TVH199" s="368"/>
      <c r="TVI199" s="368"/>
      <c r="TVJ199" s="368"/>
      <c r="TVK199" s="368"/>
      <c r="TVL199" s="368"/>
      <c r="TVM199" s="368"/>
      <c r="TVN199" s="368"/>
      <c r="TVO199" s="368"/>
      <c r="TVP199" s="368"/>
      <c r="TVQ199" s="368"/>
      <c r="TVR199" s="368"/>
      <c r="TVS199" s="368"/>
      <c r="TVT199" s="368"/>
      <c r="TVU199" s="368"/>
      <c r="TVV199" s="368"/>
      <c r="TVW199" s="368"/>
      <c r="TVX199" s="368"/>
      <c r="TVY199" s="368"/>
      <c r="TVZ199" s="368"/>
      <c r="TWA199" s="368"/>
      <c r="TWB199" s="368"/>
      <c r="TWC199" s="368"/>
      <c r="TWD199" s="368"/>
      <c r="TWE199" s="368"/>
      <c r="TWF199" s="368"/>
      <c r="TWG199" s="368"/>
      <c r="TWH199" s="368"/>
      <c r="TWI199" s="368"/>
      <c r="TWJ199" s="368"/>
      <c r="TWK199" s="368"/>
      <c r="TWL199" s="368"/>
      <c r="TWM199" s="368"/>
      <c r="TWN199" s="368"/>
      <c r="TWO199" s="368"/>
      <c r="TWP199" s="368"/>
      <c r="TWQ199" s="368"/>
      <c r="TWR199" s="368"/>
      <c r="TWS199" s="368"/>
      <c r="TWT199" s="368"/>
      <c r="TWU199" s="368"/>
      <c r="TWV199" s="368"/>
      <c r="TWW199" s="368"/>
      <c r="TWX199" s="368"/>
      <c r="TWY199" s="368"/>
      <c r="TWZ199" s="368"/>
      <c r="TXA199" s="368"/>
      <c r="TXB199" s="368"/>
      <c r="TXC199" s="368"/>
      <c r="TXD199" s="368"/>
      <c r="TXE199" s="368"/>
      <c r="TXF199" s="368"/>
      <c r="TXG199" s="368"/>
      <c r="TXH199" s="368"/>
      <c r="TXI199" s="368"/>
      <c r="TXJ199" s="368"/>
      <c r="TXK199" s="368"/>
      <c r="TXL199" s="368"/>
      <c r="TXM199" s="368"/>
      <c r="TXN199" s="368"/>
      <c r="TXO199" s="368"/>
      <c r="TXP199" s="368"/>
      <c r="TXQ199" s="368"/>
      <c r="TXR199" s="368"/>
      <c r="TXS199" s="368"/>
      <c r="TXT199" s="368"/>
      <c r="TXU199" s="368"/>
      <c r="TXV199" s="368"/>
      <c r="TXW199" s="368"/>
      <c r="TXX199" s="368"/>
      <c r="TXY199" s="368"/>
      <c r="TXZ199" s="368"/>
      <c r="TYA199" s="368"/>
      <c r="TYB199" s="368"/>
      <c r="TYC199" s="368"/>
      <c r="TYD199" s="368"/>
      <c r="TYE199" s="368"/>
      <c r="TYF199" s="368"/>
      <c r="TYG199" s="368"/>
      <c r="TYH199" s="368"/>
      <c r="TYI199" s="368"/>
      <c r="TYJ199" s="368"/>
      <c r="TYK199" s="368"/>
      <c r="TYL199" s="368"/>
      <c r="TYM199" s="368"/>
      <c r="TYN199" s="368"/>
      <c r="TYO199" s="368"/>
      <c r="TYP199" s="368"/>
      <c r="TYQ199" s="368"/>
      <c r="TYR199" s="368"/>
      <c r="TYS199" s="368"/>
      <c r="TYT199" s="368"/>
      <c r="TYU199" s="368"/>
      <c r="TYV199" s="368"/>
      <c r="TYW199" s="368"/>
      <c r="TYX199" s="368"/>
      <c r="TYY199" s="368"/>
      <c r="TYZ199" s="368"/>
      <c r="TZA199" s="368"/>
      <c r="TZB199" s="368"/>
      <c r="TZC199" s="368"/>
      <c r="TZD199" s="368"/>
      <c r="TZE199" s="368"/>
      <c r="TZF199" s="368"/>
      <c r="TZG199" s="368"/>
      <c r="TZH199" s="368"/>
      <c r="TZI199" s="368"/>
      <c r="TZJ199" s="368"/>
      <c r="TZK199" s="368"/>
      <c r="TZL199" s="368"/>
      <c r="TZM199" s="368"/>
      <c r="TZN199" s="368"/>
      <c r="TZO199" s="368"/>
      <c r="TZP199" s="368"/>
      <c r="TZQ199" s="368"/>
      <c r="TZR199" s="368"/>
      <c r="TZS199" s="368"/>
      <c r="TZT199" s="368"/>
      <c r="TZU199" s="368"/>
      <c r="TZV199" s="368"/>
      <c r="TZW199" s="368"/>
      <c r="TZX199" s="368"/>
      <c r="TZY199" s="368"/>
      <c r="TZZ199" s="368"/>
      <c r="UAA199" s="368"/>
      <c r="UAB199" s="368"/>
      <c r="UAC199" s="368"/>
      <c r="UAD199" s="368"/>
      <c r="UAE199" s="368"/>
      <c r="UAF199" s="368"/>
      <c r="UAG199" s="368"/>
      <c r="UAH199" s="368"/>
      <c r="UAI199" s="368"/>
      <c r="UAJ199" s="368"/>
      <c r="UAK199" s="368"/>
      <c r="UAL199" s="368"/>
      <c r="UAM199" s="368"/>
      <c r="UAN199" s="368"/>
      <c r="UAO199" s="368"/>
      <c r="UAP199" s="368"/>
      <c r="UAQ199" s="368"/>
      <c r="UAR199" s="368"/>
      <c r="UAS199" s="368"/>
      <c r="UAT199" s="368"/>
      <c r="UAU199" s="368"/>
      <c r="UAV199" s="368"/>
      <c r="UAW199" s="368"/>
      <c r="UAX199" s="368"/>
      <c r="UAY199" s="368"/>
      <c r="UAZ199" s="368"/>
      <c r="UBA199" s="368"/>
      <c r="UBB199" s="368"/>
      <c r="UBC199" s="368"/>
      <c r="UBD199" s="368"/>
      <c r="UBE199" s="368"/>
      <c r="UBF199" s="368"/>
      <c r="UBG199" s="368"/>
      <c r="UBH199" s="368"/>
      <c r="UBI199" s="368"/>
      <c r="UBJ199" s="368"/>
      <c r="UBK199" s="368"/>
      <c r="UBL199" s="368"/>
      <c r="UBM199" s="368"/>
      <c r="UBN199" s="368"/>
      <c r="UBO199" s="368"/>
      <c r="UBP199" s="368"/>
      <c r="UBQ199" s="368"/>
      <c r="UBR199" s="368"/>
      <c r="UBS199" s="368"/>
      <c r="UBT199" s="368"/>
      <c r="UBU199" s="368"/>
      <c r="UBV199" s="368"/>
      <c r="UBW199" s="368"/>
      <c r="UBX199" s="368"/>
      <c r="UBY199" s="368"/>
      <c r="UBZ199" s="368"/>
      <c r="UCA199" s="368"/>
      <c r="UCB199" s="368"/>
      <c r="UCC199" s="368"/>
      <c r="UCD199" s="368"/>
      <c r="UCE199" s="368"/>
      <c r="UCF199" s="368"/>
      <c r="UCG199" s="368"/>
      <c r="UCH199" s="368"/>
      <c r="UCI199" s="368"/>
      <c r="UCJ199" s="368"/>
      <c r="UCK199" s="368"/>
      <c r="UCL199" s="368"/>
      <c r="UCM199" s="368"/>
      <c r="UCN199" s="368"/>
      <c r="UCO199" s="368"/>
      <c r="UCP199" s="368"/>
      <c r="UCQ199" s="368"/>
      <c r="UCR199" s="368"/>
      <c r="UCS199" s="368"/>
      <c r="UCT199" s="368"/>
      <c r="UCU199" s="368"/>
      <c r="UCV199" s="368"/>
      <c r="UCW199" s="368"/>
      <c r="UCX199" s="368"/>
      <c r="UCY199" s="368"/>
      <c r="UCZ199" s="368"/>
      <c r="UDA199" s="368"/>
      <c r="UDB199" s="368"/>
      <c r="UDC199" s="368"/>
      <c r="UDD199" s="368"/>
      <c r="UDE199" s="368"/>
      <c r="UDF199" s="368"/>
      <c r="UDG199" s="368"/>
      <c r="UDH199" s="368"/>
      <c r="UDI199" s="368"/>
      <c r="UDJ199" s="368"/>
      <c r="UDK199" s="368"/>
      <c r="UDL199" s="368"/>
      <c r="UDM199" s="368"/>
      <c r="UDN199" s="368"/>
      <c r="UDO199" s="368"/>
      <c r="UDP199" s="368"/>
      <c r="UDQ199" s="368"/>
      <c r="UDR199" s="368"/>
      <c r="UDS199" s="368"/>
      <c r="UDT199" s="368"/>
      <c r="UDU199" s="368"/>
      <c r="UDV199" s="368"/>
      <c r="UDW199" s="368"/>
      <c r="UDX199" s="368"/>
      <c r="UDY199" s="368"/>
      <c r="UDZ199" s="368"/>
      <c r="UEA199" s="368"/>
      <c r="UEB199" s="368"/>
      <c r="UEC199" s="368"/>
      <c r="UED199" s="368"/>
      <c r="UEE199" s="368"/>
      <c r="UEF199" s="368"/>
      <c r="UEG199" s="368"/>
      <c r="UEH199" s="368"/>
      <c r="UEI199" s="368"/>
      <c r="UEJ199" s="368"/>
      <c r="UEK199" s="368"/>
      <c r="UEL199" s="368"/>
      <c r="UEM199" s="368"/>
      <c r="UEN199" s="368"/>
      <c r="UEO199" s="368"/>
      <c r="UEP199" s="368"/>
      <c r="UEQ199" s="368"/>
      <c r="UER199" s="368"/>
      <c r="UES199" s="368"/>
      <c r="UET199" s="368"/>
      <c r="UEU199" s="368"/>
      <c r="UEV199" s="368"/>
      <c r="UEW199" s="368"/>
      <c r="UEX199" s="368"/>
      <c r="UEY199" s="368"/>
      <c r="UEZ199" s="368"/>
      <c r="UFA199" s="368"/>
      <c r="UFB199" s="368"/>
      <c r="UFC199" s="368"/>
      <c r="UFD199" s="368"/>
      <c r="UFE199" s="368"/>
      <c r="UFF199" s="368"/>
      <c r="UFG199" s="368"/>
      <c r="UFH199" s="368"/>
      <c r="UFI199" s="368"/>
      <c r="UFJ199" s="368"/>
      <c r="UFK199" s="368"/>
      <c r="UFL199" s="368"/>
      <c r="UFM199" s="368"/>
      <c r="UFN199" s="368"/>
      <c r="UFO199" s="368"/>
      <c r="UFP199" s="368"/>
      <c r="UFQ199" s="368"/>
      <c r="UFR199" s="368"/>
      <c r="UFS199" s="368"/>
      <c r="UFT199" s="368"/>
      <c r="UFU199" s="368"/>
      <c r="UFV199" s="368"/>
      <c r="UFW199" s="368"/>
      <c r="UFX199" s="368"/>
      <c r="UFY199" s="368"/>
      <c r="UFZ199" s="368"/>
      <c r="UGA199" s="368"/>
      <c r="UGB199" s="368"/>
      <c r="UGC199" s="368"/>
      <c r="UGD199" s="368"/>
      <c r="UGE199" s="368"/>
      <c r="UGF199" s="368"/>
      <c r="UGG199" s="368"/>
      <c r="UGH199" s="368"/>
      <c r="UGI199" s="368"/>
      <c r="UGJ199" s="368"/>
      <c r="UGK199" s="368"/>
      <c r="UGL199" s="368"/>
      <c r="UGM199" s="368"/>
      <c r="UGN199" s="368"/>
      <c r="UGO199" s="368"/>
      <c r="UGP199" s="368"/>
      <c r="UGQ199" s="368"/>
      <c r="UGR199" s="368"/>
      <c r="UGS199" s="368"/>
      <c r="UGT199" s="368"/>
      <c r="UGU199" s="368"/>
      <c r="UGV199" s="368"/>
      <c r="UGW199" s="368"/>
      <c r="UGX199" s="368"/>
      <c r="UGY199" s="368"/>
      <c r="UGZ199" s="368"/>
      <c r="UHA199" s="368"/>
      <c r="UHB199" s="368"/>
      <c r="UHC199" s="368"/>
      <c r="UHD199" s="368"/>
      <c r="UHE199" s="368"/>
      <c r="UHF199" s="368"/>
      <c r="UHG199" s="368"/>
      <c r="UHH199" s="368"/>
      <c r="UHI199" s="368"/>
      <c r="UHJ199" s="368"/>
      <c r="UHK199" s="368"/>
      <c r="UHL199" s="368"/>
      <c r="UHM199" s="368"/>
      <c r="UHN199" s="368"/>
      <c r="UHO199" s="368"/>
      <c r="UHP199" s="368"/>
      <c r="UHQ199" s="368"/>
      <c r="UHR199" s="368"/>
      <c r="UHS199" s="368"/>
      <c r="UHT199" s="368"/>
      <c r="UHU199" s="368"/>
      <c r="UHV199" s="368"/>
      <c r="UHW199" s="368"/>
      <c r="UHX199" s="368"/>
      <c r="UHY199" s="368"/>
      <c r="UHZ199" s="368"/>
      <c r="UIA199" s="368"/>
      <c r="UIB199" s="368"/>
      <c r="UIC199" s="368"/>
      <c r="UID199" s="368"/>
      <c r="UIE199" s="368"/>
      <c r="UIF199" s="368"/>
      <c r="UIG199" s="368"/>
      <c r="UIH199" s="368"/>
      <c r="UII199" s="368"/>
      <c r="UIJ199" s="368"/>
      <c r="UIK199" s="368"/>
      <c r="UIL199" s="368"/>
      <c r="UIM199" s="368"/>
      <c r="UIN199" s="368"/>
      <c r="UIO199" s="368"/>
      <c r="UIP199" s="368"/>
      <c r="UIQ199" s="368"/>
      <c r="UIR199" s="368"/>
      <c r="UIS199" s="368"/>
      <c r="UIT199" s="368"/>
      <c r="UIU199" s="368"/>
      <c r="UIV199" s="368"/>
      <c r="UIW199" s="368"/>
      <c r="UIX199" s="368"/>
      <c r="UIY199" s="368"/>
      <c r="UIZ199" s="368"/>
      <c r="UJA199" s="368"/>
      <c r="UJB199" s="368"/>
      <c r="UJC199" s="368"/>
      <c r="UJD199" s="368"/>
      <c r="UJE199" s="368"/>
      <c r="UJF199" s="368"/>
      <c r="UJG199" s="368"/>
      <c r="UJH199" s="368"/>
      <c r="UJI199" s="368"/>
      <c r="UJJ199" s="368"/>
      <c r="UJK199" s="368"/>
      <c r="UJL199" s="368"/>
      <c r="UJM199" s="368"/>
      <c r="UJN199" s="368"/>
      <c r="UJO199" s="368"/>
      <c r="UJP199" s="368"/>
      <c r="UJQ199" s="368"/>
      <c r="UJR199" s="368"/>
      <c r="UJS199" s="368"/>
      <c r="UJT199" s="368"/>
      <c r="UJU199" s="368"/>
      <c r="UJV199" s="368"/>
      <c r="UJW199" s="368"/>
      <c r="UJX199" s="368"/>
      <c r="UJY199" s="368"/>
      <c r="UJZ199" s="368"/>
      <c r="UKA199" s="368"/>
      <c r="UKB199" s="368"/>
      <c r="UKC199" s="368"/>
      <c r="UKD199" s="368"/>
      <c r="UKE199" s="368"/>
      <c r="UKF199" s="368"/>
      <c r="UKG199" s="368"/>
      <c r="UKH199" s="368"/>
      <c r="UKI199" s="368"/>
      <c r="UKJ199" s="368"/>
      <c r="UKK199" s="368"/>
      <c r="UKL199" s="368"/>
      <c r="UKM199" s="368"/>
      <c r="UKN199" s="368"/>
      <c r="UKO199" s="368"/>
      <c r="UKP199" s="368"/>
      <c r="UKQ199" s="368"/>
      <c r="UKR199" s="368"/>
      <c r="UKS199" s="368"/>
      <c r="UKT199" s="368"/>
      <c r="UKU199" s="368"/>
      <c r="UKV199" s="368"/>
      <c r="UKW199" s="368"/>
      <c r="UKX199" s="368"/>
      <c r="UKY199" s="368"/>
      <c r="UKZ199" s="368"/>
      <c r="ULA199" s="368"/>
      <c r="ULB199" s="368"/>
      <c r="ULC199" s="368"/>
      <c r="ULD199" s="368"/>
      <c r="ULE199" s="368"/>
      <c r="ULF199" s="368"/>
      <c r="ULG199" s="368"/>
      <c r="ULH199" s="368"/>
      <c r="ULI199" s="368"/>
      <c r="ULJ199" s="368"/>
      <c r="ULK199" s="368"/>
      <c r="ULL199" s="368"/>
      <c r="ULM199" s="368"/>
      <c r="ULN199" s="368"/>
      <c r="ULO199" s="368"/>
      <c r="ULP199" s="368"/>
      <c r="ULQ199" s="368"/>
      <c r="ULR199" s="368"/>
      <c r="ULS199" s="368"/>
      <c r="ULT199" s="368"/>
      <c r="ULU199" s="368"/>
      <c r="ULV199" s="368"/>
      <c r="ULW199" s="368"/>
      <c r="ULX199" s="368"/>
      <c r="ULY199" s="368"/>
      <c r="ULZ199" s="368"/>
      <c r="UMA199" s="368"/>
      <c r="UMB199" s="368"/>
      <c r="UMC199" s="368"/>
      <c r="UMD199" s="368"/>
      <c r="UME199" s="368"/>
      <c r="UMF199" s="368"/>
      <c r="UMG199" s="368"/>
      <c r="UMH199" s="368"/>
      <c r="UMI199" s="368"/>
      <c r="UMJ199" s="368"/>
      <c r="UMK199" s="368"/>
      <c r="UML199" s="368"/>
      <c r="UMM199" s="368"/>
      <c r="UMN199" s="368"/>
      <c r="UMO199" s="368"/>
      <c r="UMP199" s="368"/>
      <c r="UMQ199" s="368"/>
      <c r="UMR199" s="368"/>
      <c r="UMS199" s="368"/>
      <c r="UMT199" s="368"/>
      <c r="UMU199" s="368"/>
      <c r="UMV199" s="368"/>
      <c r="UMW199" s="368"/>
      <c r="UMX199" s="368"/>
      <c r="UMY199" s="368"/>
      <c r="UMZ199" s="368"/>
      <c r="UNA199" s="368"/>
      <c r="UNB199" s="368"/>
      <c r="UNC199" s="368"/>
      <c r="UND199" s="368"/>
      <c r="UNE199" s="368"/>
      <c r="UNF199" s="368"/>
      <c r="UNG199" s="368"/>
      <c r="UNH199" s="368"/>
      <c r="UNI199" s="368"/>
      <c r="UNJ199" s="368"/>
      <c r="UNK199" s="368"/>
      <c r="UNL199" s="368"/>
      <c r="UNM199" s="368"/>
      <c r="UNN199" s="368"/>
      <c r="UNO199" s="368"/>
      <c r="UNP199" s="368"/>
      <c r="UNQ199" s="368"/>
      <c r="UNR199" s="368"/>
      <c r="UNS199" s="368"/>
      <c r="UNT199" s="368"/>
      <c r="UNU199" s="368"/>
      <c r="UNV199" s="368"/>
      <c r="UNW199" s="368"/>
      <c r="UNX199" s="368"/>
      <c r="UNY199" s="368"/>
      <c r="UNZ199" s="368"/>
      <c r="UOA199" s="368"/>
      <c r="UOB199" s="368"/>
      <c r="UOC199" s="368"/>
      <c r="UOD199" s="368"/>
      <c r="UOE199" s="368"/>
      <c r="UOF199" s="368"/>
      <c r="UOG199" s="368"/>
      <c r="UOH199" s="368"/>
      <c r="UOI199" s="368"/>
      <c r="UOJ199" s="368"/>
      <c r="UOK199" s="368"/>
      <c r="UOL199" s="368"/>
      <c r="UOM199" s="368"/>
      <c r="UON199" s="368"/>
      <c r="UOO199" s="368"/>
      <c r="UOP199" s="368"/>
      <c r="UOQ199" s="368"/>
      <c r="UOR199" s="368"/>
      <c r="UOS199" s="368"/>
      <c r="UOT199" s="368"/>
      <c r="UOU199" s="368"/>
      <c r="UOV199" s="368"/>
      <c r="UOW199" s="368"/>
      <c r="UOX199" s="368"/>
      <c r="UOY199" s="368"/>
      <c r="UOZ199" s="368"/>
      <c r="UPA199" s="368"/>
      <c r="UPB199" s="368"/>
      <c r="UPC199" s="368"/>
      <c r="UPD199" s="368"/>
      <c r="UPE199" s="368"/>
      <c r="UPF199" s="368"/>
      <c r="UPG199" s="368"/>
      <c r="UPH199" s="368"/>
      <c r="UPI199" s="368"/>
      <c r="UPJ199" s="368"/>
      <c r="UPK199" s="368"/>
      <c r="UPL199" s="368"/>
      <c r="UPM199" s="368"/>
      <c r="UPN199" s="368"/>
      <c r="UPO199" s="368"/>
      <c r="UPP199" s="368"/>
      <c r="UPQ199" s="368"/>
      <c r="UPR199" s="368"/>
      <c r="UPS199" s="368"/>
      <c r="UPT199" s="368"/>
      <c r="UPU199" s="368"/>
      <c r="UPV199" s="368"/>
      <c r="UPW199" s="368"/>
      <c r="UPX199" s="368"/>
      <c r="UPY199" s="368"/>
      <c r="UPZ199" s="368"/>
      <c r="UQA199" s="368"/>
      <c r="UQB199" s="368"/>
      <c r="UQC199" s="368"/>
      <c r="UQD199" s="368"/>
      <c r="UQE199" s="368"/>
      <c r="UQF199" s="368"/>
      <c r="UQG199" s="368"/>
      <c r="UQH199" s="368"/>
      <c r="UQI199" s="368"/>
      <c r="UQJ199" s="368"/>
      <c r="UQK199" s="368"/>
      <c r="UQL199" s="368"/>
      <c r="UQM199" s="368"/>
      <c r="UQN199" s="368"/>
      <c r="UQO199" s="368"/>
      <c r="UQP199" s="368"/>
      <c r="UQQ199" s="368"/>
      <c r="UQR199" s="368"/>
      <c r="UQS199" s="368"/>
      <c r="UQT199" s="368"/>
      <c r="UQU199" s="368"/>
      <c r="UQV199" s="368"/>
      <c r="UQW199" s="368"/>
      <c r="UQX199" s="368"/>
      <c r="UQY199" s="368"/>
      <c r="UQZ199" s="368"/>
      <c r="URA199" s="368"/>
      <c r="URB199" s="368"/>
      <c r="URC199" s="368"/>
      <c r="URD199" s="368"/>
      <c r="URE199" s="368"/>
      <c r="URF199" s="368"/>
      <c r="URG199" s="368"/>
      <c r="URH199" s="368"/>
      <c r="URI199" s="368"/>
      <c r="URJ199" s="368"/>
      <c r="URK199" s="368"/>
      <c r="URL199" s="368"/>
      <c r="URM199" s="368"/>
      <c r="URN199" s="368"/>
      <c r="URO199" s="368"/>
      <c r="URP199" s="368"/>
      <c r="URQ199" s="368"/>
      <c r="URR199" s="368"/>
      <c r="URS199" s="368"/>
      <c r="URT199" s="368"/>
      <c r="URU199" s="368"/>
      <c r="URV199" s="368"/>
      <c r="URW199" s="368"/>
      <c r="URX199" s="368"/>
      <c r="URY199" s="368"/>
      <c r="URZ199" s="368"/>
      <c r="USA199" s="368"/>
      <c r="USB199" s="368"/>
      <c r="USC199" s="368"/>
      <c r="USD199" s="368"/>
      <c r="USE199" s="368"/>
      <c r="USF199" s="368"/>
      <c r="USG199" s="368"/>
      <c r="USH199" s="368"/>
      <c r="USI199" s="368"/>
      <c r="USJ199" s="368"/>
      <c r="USK199" s="368"/>
      <c r="USL199" s="368"/>
      <c r="USM199" s="368"/>
      <c r="USN199" s="368"/>
      <c r="USO199" s="368"/>
      <c r="USP199" s="368"/>
      <c r="USQ199" s="368"/>
      <c r="USR199" s="368"/>
      <c r="USS199" s="368"/>
      <c r="UST199" s="368"/>
      <c r="USU199" s="368"/>
      <c r="USV199" s="368"/>
      <c r="USW199" s="368"/>
      <c r="USX199" s="368"/>
      <c r="USY199" s="368"/>
      <c r="USZ199" s="368"/>
      <c r="UTA199" s="368"/>
      <c r="UTB199" s="368"/>
      <c r="UTC199" s="368"/>
      <c r="UTD199" s="368"/>
      <c r="UTE199" s="368"/>
      <c r="UTF199" s="368"/>
      <c r="UTG199" s="368"/>
      <c r="UTH199" s="368"/>
      <c r="UTI199" s="368"/>
      <c r="UTJ199" s="368"/>
      <c r="UTK199" s="368"/>
      <c r="UTL199" s="368"/>
      <c r="UTM199" s="368"/>
      <c r="UTN199" s="368"/>
      <c r="UTO199" s="368"/>
      <c r="UTP199" s="368"/>
      <c r="UTQ199" s="368"/>
      <c r="UTR199" s="368"/>
      <c r="UTS199" s="368"/>
      <c r="UTT199" s="368"/>
      <c r="UTU199" s="368"/>
      <c r="UTV199" s="368"/>
      <c r="UTW199" s="368"/>
      <c r="UTX199" s="368"/>
      <c r="UTY199" s="368"/>
      <c r="UTZ199" s="368"/>
      <c r="UUA199" s="368"/>
      <c r="UUB199" s="368"/>
      <c r="UUC199" s="368"/>
      <c r="UUD199" s="368"/>
      <c r="UUE199" s="368"/>
      <c r="UUF199" s="368"/>
      <c r="UUG199" s="368"/>
      <c r="UUH199" s="368"/>
      <c r="UUI199" s="368"/>
      <c r="UUJ199" s="368"/>
      <c r="UUK199" s="368"/>
      <c r="UUL199" s="368"/>
      <c r="UUM199" s="368"/>
      <c r="UUN199" s="368"/>
      <c r="UUO199" s="368"/>
      <c r="UUP199" s="368"/>
      <c r="UUQ199" s="368"/>
      <c r="UUR199" s="368"/>
      <c r="UUS199" s="368"/>
      <c r="UUT199" s="368"/>
      <c r="UUU199" s="368"/>
      <c r="UUV199" s="368"/>
      <c r="UUW199" s="368"/>
      <c r="UUX199" s="368"/>
      <c r="UUY199" s="368"/>
      <c r="UUZ199" s="368"/>
      <c r="UVA199" s="368"/>
      <c r="UVB199" s="368"/>
      <c r="UVC199" s="368"/>
      <c r="UVD199" s="368"/>
      <c r="UVE199" s="368"/>
      <c r="UVF199" s="368"/>
      <c r="UVG199" s="368"/>
      <c r="UVH199" s="368"/>
      <c r="UVI199" s="368"/>
      <c r="UVJ199" s="368"/>
      <c r="UVK199" s="368"/>
      <c r="UVL199" s="368"/>
      <c r="UVM199" s="368"/>
      <c r="UVN199" s="368"/>
      <c r="UVO199" s="368"/>
      <c r="UVP199" s="368"/>
      <c r="UVQ199" s="368"/>
      <c r="UVR199" s="368"/>
      <c r="UVS199" s="368"/>
      <c r="UVT199" s="368"/>
      <c r="UVU199" s="368"/>
      <c r="UVV199" s="368"/>
      <c r="UVW199" s="368"/>
      <c r="UVX199" s="368"/>
      <c r="UVY199" s="368"/>
      <c r="UVZ199" s="368"/>
      <c r="UWA199" s="368"/>
      <c r="UWB199" s="368"/>
      <c r="UWC199" s="368"/>
      <c r="UWD199" s="368"/>
      <c r="UWE199" s="368"/>
      <c r="UWF199" s="368"/>
      <c r="UWG199" s="368"/>
      <c r="UWH199" s="368"/>
      <c r="UWI199" s="368"/>
      <c r="UWJ199" s="368"/>
      <c r="UWK199" s="368"/>
      <c r="UWL199" s="368"/>
      <c r="UWM199" s="368"/>
      <c r="UWN199" s="368"/>
      <c r="UWO199" s="368"/>
      <c r="UWP199" s="368"/>
      <c r="UWQ199" s="368"/>
      <c r="UWR199" s="368"/>
      <c r="UWS199" s="368"/>
      <c r="UWT199" s="368"/>
      <c r="UWU199" s="368"/>
      <c r="UWV199" s="368"/>
      <c r="UWW199" s="368"/>
      <c r="UWX199" s="368"/>
      <c r="UWY199" s="368"/>
      <c r="UWZ199" s="368"/>
      <c r="UXA199" s="368"/>
      <c r="UXB199" s="368"/>
      <c r="UXC199" s="368"/>
      <c r="UXD199" s="368"/>
      <c r="UXE199" s="368"/>
      <c r="UXF199" s="368"/>
      <c r="UXG199" s="368"/>
      <c r="UXH199" s="368"/>
      <c r="UXI199" s="368"/>
      <c r="UXJ199" s="368"/>
      <c r="UXK199" s="368"/>
      <c r="UXL199" s="368"/>
      <c r="UXM199" s="368"/>
      <c r="UXN199" s="368"/>
      <c r="UXO199" s="368"/>
      <c r="UXP199" s="368"/>
      <c r="UXQ199" s="368"/>
      <c r="UXR199" s="368"/>
      <c r="UXS199" s="368"/>
      <c r="UXT199" s="368"/>
      <c r="UXU199" s="368"/>
      <c r="UXV199" s="368"/>
      <c r="UXW199" s="368"/>
      <c r="UXX199" s="368"/>
      <c r="UXY199" s="368"/>
      <c r="UXZ199" s="368"/>
      <c r="UYA199" s="368"/>
      <c r="UYB199" s="368"/>
      <c r="UYC199" s="368"/>
      <c r="UYD199" s="368"/>
      <c r="UYE199" s="368"/>
      <c r="UYF199" s="368"/>
      <c r="UYG199" s="368"/>
      <c r="UYH199" s="368"/>
      <c r="UYI199" s="368"/>
      <c r="UYJ199" s="368"/>
      <c r="UYK199" s="368"/>
      <c r="UYL199" s="368"/>
      <c r="UYM199" s="368"/>
      <c r="UYN199" s="368"/>
      <c r="UYO199" s="368"/>
      <c r="UYP199" s="368"/>
      <c r="UYQ199" s="368"/>
      <c r="UYR199" s="368"/>
      <c r="UYS199" s="368"/>
      <c r="UYT199" s="368"/>
      <c r="UYU199" s="368"/>
      <c r="UYV199" s="368"/>
      <c r="UYW199" s="368"/>
      <c r="UYX199" s="368"/>
      <c r="UYY199" s="368"/>
      <c r="UYZ199" s="368"/>
      <c r="UZA199" s="368"/>
      <c r="UZB199" s="368"/>
      <c r="UZC199" s="368"/>
      <c r="UZD199" s="368"/>
      <c r="UZE199" s="368"/>
      <c r="UZF199" s="368"/>
      <c r="UZG199" s="368"/>
      <c r="UZH199" s="368"/>
      <c r="UZI199" s="368"/>
      <c r="UZJ199" s="368"/>
      <c r="UZK199" s="368"/>
      <c r="UZL199" s="368"/>
      <c r="UZM199" s="368"/>
      <c r="UZN199" s="368"/>
      <c r="UZO199" s="368"/>
      <c r="UZP199" s="368"/>
      <c r="UZQ199" s="368"/>
      <c r="UZR199" s="368"/>
      <c r="UZS199" s="368"/>
      <c r="UZT199" s="368"/>
      <c r="UZU199" s="368"/>
      <c r="UZV199" s="368"/>
      <c r="UZW199" s="368"/>
      <c r="UZX199" s="368"/>
      <c r="UZY199" s="368"/>
      <c r="UZZ199" s="368"/>
      <c r="VAA199" s="368"/>
      <c r="VAB199" s="368"/>
      <c r="VAC199" s="368"/>
      <c r="VAD199" s="368"/>
      <c r="VAE199" s="368"/>
      <c r="VAF199" s="368"/>
      <c r="VAG199" s="368"/>
      <c r="VAH199" s="368"/>
      <c r="VAI199" s="368"/>
      <c r="VAJ199" s="368"/>
      <c r="VAK199" s="368"/>
      <c r="VAL199" s="368"/>
      <c r="VAM199" s="368"/>
      <c r="VAN199" s="368"/>
      <c r="VAO199" s="368"/>
      <c r="VAP199" s="368"/>
      <c r="VAQ199" s="368"/>
      <c r="VAR199" s="368"/>
      <c r="VAS199" s="368"/>
      <c r="VAT199" s="368"/>
      <c r="VAU199" s="368"/>
      <c r="VAV199" s="368"/>
      <c r="VAW199" s="368"/>
      <c r="VAX199" s="368"/>
      <c r="VAY199" s="368"/>
      <c r="VAZ199" s="368"/>
      <c r="VBA199" s="368"/>
      <c r="VBB199" s="368"/>
      <c r="VBC199" s="368"/>
      <c r="VBD199" s="368"/>
      <c r="VBE199" s="368"/>
      <c r="VBF199" s="368"/>
      <c r="VBG199" s="368"/>
      <c r="VBH199" s="368"/>
      <c r="VBI199" s="368"/>
      <c r="VBJ199" s="368"/>
      <c r="VBK199" s="368"/>
      <c r="VBL199" s="368"/>
      <c r="VBM199" s="368"/>
      <c r="VBN199" s="368"/>
      <c r="VBO199" s="368"/>
      <c r="VBP199" s="368"/>
      <c r="VBQ199" s="368"/>
      <c r="VBR199" s="368"/>
      <c r="VBS199" s="368"/>
      <c r="VBT199" s="368"/>
      <c r="VBU199" s="368"/>
      <c r="VBV199" s="368"/>
      <c r="VBW199" s="368"/>
      <c r="VBX199" s="368"/>
      <c r="VBY199" s="368"/>
      <c r="VBZ199" s="368"/>
      <c r="VCA199" s="368"/>
      <c r="VCB199" s="368"/>
      <c r="VCC199" s="368"/>
      <c r="VCD199" s="368"/>
      <c r="VCE199" s="368"/>
      <c r="VCF199" s="368"/>
      <c r="VCG199" s="368"/>
      <c r="VCH199" s="368"/>
      <c r="VCI199" s="368"/>
      <c r="VCJ199" s="368"/>
      <c r="VCK199" s="368"/>
      <c r="VCL199" s="368"/>
      <c r="VCM199" s="368"/>
      <c r="VCN199" s="368"/>
      <c r="VCO199" s="368"/>
      <c r="VCP199" s="368"/>
      <c r="VCQ199" s="368"/>
      <c r="VCR199" s="368"/>
      <c r="VCS199" s="368"/>
      <c r="VCT199" s="368"/>
      <c r="VCU199" s="368"/>
      <c r="VCV199" s="368"/>
      <c r="VCW199" s="368"/>
      <c r="VCX199" s="368"/>
      <c r="VCY199" s="368"/>
      <c r="VCZ199" s="368"/>
      <c r="VDA199" s="368"/>
      <c r="VDB199" s="368"/>
      <c r="VDC199" s="368"/>
      <c r="VDD199" s="368"/>
      <c r="VDE199" s="368"/>
      <c r="VDF199" s="368"/>
      <c r="VDG199" s="368"/>
      <c r="VDH199" s="368"/>
      <c r="VDI199" s="368"/>
      <c r="VDJ199" s="368"/>
      <c r="VDK199" s="368"/>
      <c r="VDL199" s="368"/>
      <c r="VDM199" s="368"/>
      <c r="VDN199" s="368"/>
      <c r="VDO199" s="368"/>
      <c r="VDP199" s="368"/>
      <c r="VDQ199" s="368"/>
      <c r="VDR199" s="368"/>
      <c r="VDS199" s="368"/>
      <c r="VDT199" s="368"/>
      <c r="VDU199" s="368"/>
      <c r="VDV199" s="368"/>
      <c r="VDW199" s="368"/>
      <c r="VDX199" s="368"/>
      <c r="VDY199" s="368"/>
      <c r="VDZ199" s="368"/>
      <c r="VEA199" s="368"/>
      <c r="VEB199" s="368"/>
      <c r="VEC199" s="368"/>
      <c r="VED199" s="368"/>
      <c r="VEE199" s="368"/>
      <c r="VEF199" s="368"/>
      <c r="VEG199" s="368"/>
      <c r="VEH199" s="368"/>
      <c r="VEI199" s="368"/>
      <c r="VEJ199" s="368"/>
      <c r="VEK199" s="368"/>
      <c r="VEL199" s="368"/>
      <c r="VEM199" s="368"/>
      <c r="VEN199" s="368"/>
      <c r="VEO199" s="368"/>
      <c r="VEP199" s="368"/>
      <c r="VEQ199" s="368"/>
      <c r="VER199" s="368"/>
      <c r="VES199" s="368"/>
      <c r="VET199" s="368"/>
      <c r="VEU199" s="368"/>
      <c r="VEV199" s="368"/>
      <c r="VEW199" s="368"/>
      <c r="VEX199" s="368"/>
      <c r="VEY199" s="368"/>
      <c r="VEZ199" s="368"/>
      <c r="VFA199" s="368"/>
      <c r="VFB199" s="368"/>
      <c r="VFC199" s="368"/>
      <c r="VFD199" s="368"/>
      <c r="VFE199" s="368"/>
      <c r="VFF199" s="368"/>
      <c r="VFG199" s="368"/>
      <c r="VFH199" s="368"/>
      <c r="VFI199" s="368"/>
      <c r="VFJ199" s="368"/>
      <c r="VFK199" s="368"/>
      <c r="VFL199" s="368"/>
      <c r="VFM199" s="368"/>
      <c r="VFN199" s="368"/>
      <c r="VFO199" s="368"/>
      <c r="VFP199" s="368"/>
      <c r="VFQ199" s="368"/>
      <c r="VFR199" s="368"/>
      <c r="VFS199" s="368"/>
      <c r="VFT199" s="368"/>
      <c r="VFU199" s="368"/>
      <c r="VFV199" s="368"/>
      <c r="VFW199" s="368"/>
      <c r="VFX199" s="368"/>
      <c r="VFY199" s="368"/>
      <c r="VFZ199" s="368"/>
      <c r="VGA199" s="368"/>
      <c r="VGB199" s="368"/>
      <c r="VGC199" s="368"/>
      <c r="VGD199" s="368"/>
      <c r="VGE199" s="368"/>
      <c r="VGF199" s="368"/>
      <c r="VGG199" s="368"/>
      <c r="VGH199" s="368"/>
      <c r="VGI199" s="368"/>
      <c r="VGJ199" s="368"/>
      <c r="VGK199" s="368"/>
      <c r="VGL199" s="368"/>
      <c r="VGM199" s="368"/>
      <c r="VGN199" s="368"/>
      <c r="VGO199" s="368"/>
      <c r="VGP199" s="368"/>
      <c r="VGQ199" s="368"/>
      <c r="VGR199" s="368"/>
      <c r="VGS199" s="368"/>
      <c r="VGT199" s="368"/>
      <c r="VGU199" s="368"/>
      <c r="VGV199" s="368"/>
      <c r="VGW199" s="368"/>
      <c r="VGX199" s="368"/>
      <c r="VGY199" s="368"/>
      <c r="VGZ199" s="368"/>
      <c r="VHA199" s="368"/>
      <c r="VHB199" s="368"/>
      <c r="VHC199" s="368"/>
      <c r="VHD199" s="368"/>
      <c r="VHE199" s="368"/>
      <c r="VHF199" s="368"/>
      <c r="VHG199" s="368"/>
      <c r="VHH199" s="368"/>
      <c r="VHI199" s="368"/>
      <c r="VHJ199" s="368"/>
      <c r="VHK199" s="368"/>
      <c r="VHL199" s="368"/>
      <c r="VHM199" s="368"/>
      <c r="VHN199" s="368"/>
      <c r="VHO199" s="368"/>
      <c r="VHP199" s="368"/>
      <c r="VHQ199" s="368"/>
      <c r="VHR199" s="368"/>
      <c r="VHS199" s="368"/>
      <c r="VHT199" s="368"/>
      <c r="VHU199" s="368"/>
      <c r="VHV199" s="368"/>
      <c r="VHW199" s="368"/>
      <c r="VHX199" s="368"/>
      <c r="VHY199" s="368"/>
      <c r="VHZ199" s="368"/>
      <c r="VIA199" s="368"/>
      <c r="VIB199" s="368"/>
      <c r="VIC199" s="368"/>
      <c r="VID199" s="368"/>
      <c r="VIE199" s="368"/>
      <c r="VIF199" s="368"/>
      <c r="VIG199" s="368"/>
      <c r="VIH199" s="368"/>
      <c r="VII199" s="368"/>
      <c r="VIJ199" s="368"/>
      <c r="VIK199" s="368"/>
      <c r="VIL199" s="368"/>
      <c r="VIM199" s="368"/>
      <c r="VIN199" s="368"/>
      <c r="VIO199" s="368"/>
      <c r="VIP199" s="368"/>
      <c r="VIQ199" s="368"/>
      <c r="VIR199" s="368"/>
      <c r="VIS199" s="368"/>
      <c r="VIT199" s="368"/>
      <c r="VIU199" s="368"/>
      <c r="VIV199" s="368"/>
      <c r="VIW199" s="368"/>
      <c r="VIX199" s="368"/>
      <c r="VIY199" s="368"/>
      <c r="VIZ199" s="368"/>
      <c r="VJA199" s="368"/>
      <c r="VJB199" s="368"/>
      <c r="VJC199" s="368"/>
      <c r="VJD199" s="368"/>
      <c r="VJE199" s="368"/>
      <c r="VJF199" s="368"/>
      <c r="VJG199" s="368"/>
      <c r="VJH199" s="368"/>
      <c r="VJI199" s="368"/>
      <c r="VJJ199" s="368"/>
      <c r="VJK199" s="368"/>
      <c r="VJL199" s="368"/>
      <c r="VJM199" s="368"/>
      <c r="VJN199" s="368"/>
      <c r="VJO199" s="368"/>
      <c r="VJP199" s="368"/>
      <c r="VJQ199" s="368"/>
      <c r="VJR199" s="368"/>
      <c r="VJS199" s="368"/>
      <c r="VJT199" s="368"/>
      <c r="VJU199" s="368"/>
      <c r="VJV199" s="368"/>
      <c r="VJW199" s="368"/>
      <c r="VJX199" s="368"/>
      <c r="VJY199" s="368"/>
      <c r="VJZ199" s="368"/>
      <c r="VKA199" s="368"/>
      <c r="VKB199" s="368"/>
      <c r="VKC199" s="368"/>
      <c r="VKD199" s="368"/>
      <c r="VKE199" s="368"/>
      <c r="VKF199" s="368"/>
      <c r="VKG199" s="368"/>
      <c r="VKH199" s="368"/>
      <c r="VKI199" s="368"/>
      <c r="VKJ199" s="368"/>
      <c r="VKK199" s="368"/>
      <c r="VKL199" s="368"/>
      <c r="VKM199" s="368"/>
      <c r="VKN199" s="368"/>
      <c r="VKO199" s="368"/>
      <c r="VKP199" s="368"/>
      <c r="VKQ199" s="368"/>
      <c r="VKR199" s="368"/>
      <c r="VKS199" s="368"/>
      <c r="VKT199" s="368"/>
      <c r="VKU199" s="368"/>
      <c r="VKV199" s="368"/>
      <c r="VKW199" s="368"/>
      <c r="VKX199" s="368"/>
      <c r="VKY199" s="368"/>
      <c r="VKZ199" s="368"/>
      <c r="VLA199" s="368"/>
      <c r="VLB199" s="368"/>
      <c r="VLC199" s="368"/>
      <c r="VLD199" s="368"/>
      <c r="VLE199" s="368"/>
      <c r="VLF199" s="368"/>
      <c r="VLG199" s="368"/>
      <c r="VLH199" s="368"/>
      <c r="VLI199" s="368"/>
      <c r="VLJ199" s="368"/>
      <c r="VLK199" s="368"/>
      <c r="VLL199" s="368"/>
      <c r="VLM199" s="368"/>
      <c r="VLN199" s="368"/>
      <c r="VLO199" s="368"/>
      <c r="VLP199" s="368"/>
      <c r="VLQ199" s="368"/>
      <c r="VLR199" s="368"/>
      <c r="VLS199" s="368"/>
      <c r="VLT199" s="368"/>
      <c r="VLU199" s="368"/>
      <c r="VLV199" s="368"/>
      <c r="VLW199" s="368"/>
      <c r="VLX199" s="368"/>
      <c r="VLY199" s="368"/>
      <c r="VLZ199" s="368"/>
      <c r="VMA199" s="368"/>
      <c r="VMB199" s="368"/>
      <c r="VMC199" s="368"/>
      <c r="VMD199" s="368"/>
      <c r="VME199" s="368"/>
      <c r="VMF199" s="368"/>
      <c r="VMG199" s="368"/>
      <c r="VMH199" s="368"/>
      <c r="VMI199" s="368"/>
      <c r="VMJ199" s="368"/>
      <c r="VMK199" s="368"/>
      <c r="VML199" s="368"/>
      <c r="VMM199" s="368"/>
      <c r="VMN199" s="368"/>
      <c r="VMO199" s="368"/>
      <c r="VMP199" s="368"/>
      <c r="VMQ199" s="368"/>
      <c r="VMR199" s="368"/>
      <c r="VMS199" s="368"/>
      <c r="VMT199" s="368"/>
      <c r="VMU199" s="368"/>
      <c r="VMV199" s="368"/>
      <c r="VMW199" s="368"/>
      <c r="VMX199" s="368"/>
      <c r="VMY199" s="368"/>
      <c r="VMZ199" s="368"/>
      <c r="VNA199" s="368"/>
      <c r="VNB199" s="368"/>
      <c r="VNC199" s="368"/>
      <c r="VND199" s="368"/>
      <c r="VNE199" s="368"/>
      <c r="VNF199" s="368"/>
      <c r="VNG199" s="368"/>
      <c r="VNH199" s="368"/>
      <c r="VNI199" s="368"/>
      <c r="VNJ199" s="368"/>
      <c r="VNK199" s="368"/>
      <c r="VNL199" s="368"/>
      <c r="VNM199" s="368"/>
      <c r="VNN199" s="368"/>
      <c r="VNO199" s="368"/>
      <c r="VNP199" s="368"/>
      <c r="VNQ199" s="368"/>
      <c r="VNR199" s="368"/>
      <c r="VNS199" s="368"/>
      <c r="VNT199" s="368"/>
      <c r="VNU199" s="368"/>
      <c r="VNV199" s="368"/>
      <c r="VNW199" s="368"/>
      <c r="VNX199" s="368"/>
      <c r="VNY199" s="368"/>
      <c r="VNZ199" s="368"/>
      <c r="VOA199" s="368"/>
      <c r="VOB199" s="368"/>
      <c r="VOC199" s="368"/>
      <c r="VOD199" s="368"/>
      <c r="VOE199" s="368"/>
      <c r="VOF199" s="368"/>
      <c r="VOG199" s="368"/>
      <c r="VOH199" s="368"/>
      <c r="VOI199" s="368"/>
      <c r="VOJ199" s="368"/>
      <c r="VOK199" s="368"/>
      <c r="VOL199" s="368"/>
      <c r="VOM199" s="368"/>
      <c r="VON199" s="368"/>
      <c r="VOO199" s="368"/>
      <c r="VOP199" s="368"/>
      <c r="VOQ199" s="368"/>
      <c r="VOR199" s="368"/>
      <c r="VOS199" s="368"/>
      <c r="VOT199" s="368"/>
      <c r="VOU199" s="368"/>
      <c r="VOV199" s="368"/>
      <c r="VOW199" s="368"/>
      <c r="VOX199" s="368"/>
      <c r="VOY199" s="368"/>
      <c r="VOZ199" s="368"/>
      <c r="VPA199" s="368"/>
      <c r="VPB199" s="368"/>
      <c r="VPC199" s="368"/>
      <c r="VPD199" s="368"/>
      <c r="VPE199" s="368"/>
      <c r="VPF199" s="368"/>
      <c r="VPG199" s="368"/>
      <c r="VPH199" s="368"/>
      <c r="VPI199" s="368"/>
      <c r="VPJ199" s="368"/>
      <c r="VPK199" s="368"/>
      <c r="VPL199" s="368"/>
      <c r="VPM199" s="368"/>
      <c r="VPN199" s="368"/>
      <c r="VPO199" s="368"/>
      <c r="VPP199" s="368"/>
      <c r="VPQ199" s="368"/>
      <c r="VPR199" s="368"/>
      <c r="VPS199" s="368"/>
      <c r="VPT199" s="368"/>
      <c r="VPU199" s="368"/>
      <c r="VPV199" s="368"/>
      <c r="VPW199" s="368"/>
      <c r="VPX199" s="368"/>
      <c r="VPY199" s="368"/>
      <c r="VPZ199" s="368"/>
      <c r="VQA199" s="368"/>
      <c r="VQB199" s="368"/>
      <c r="VQC199" s="368"/>
      <c r="VQD199" s="368"/>
      <c r="VQE199" s="368"/>
      <c r="VQF199" s="368"/>
      <c r="VQG199" s="368"/>
      <c r="VQH199" s="368"/>
      <c r="VQI199" s="368"/>
      <c r="VQJ199" s="368"/>
      <c r="VQK199" s="368"/>
      <c r="VQL199" s="368"/>
      <c r="VQM199" s="368"/>
      <c r="VQN199" s="368"/>
      <c r="VQO199" s="368"/>
      <c r="VQP199" s="368"/>
      <c r="VQQ199" s="368"/>
      <c r="VQR199" s="368"/>
      <c r="VQS199" s="368"/>
      <c r="VQT199" s="368"/>
      <c r="VQU199" s="368"/>
      <c r="VQV199" s="368"/>
      <c r="VQW199" s="368"/>
      <c r="VQX199" s="368"/>
      <c r="VQY199" s="368"/>
      <c r="VQZ199" s="368"/>
      <c r="VRA199" s="368"/>
      <c r="VRB199" s="368"/>
      <c r="VRC199" s="368"/>
      <c r="VRD199" s="368"/>
      <c r="VRE199" s="368"/>
      <c r="VRF199" s="368"/>
      <c r="VRG199" s="368"/>
      <c r="VRH199" s="368"/>
      <c r="VRI199" s="368"/>
      <c r="VRJ199" s="368"/>
      <c r="VRK199" s="368"/>
      <c r="VRL199" s="368"/>
      <c r="VRM199" s="368"/>
      <c r="VRN199" s="368"/>
      <c r="VRO199" s="368"/>
      <c r="VRP199" s="368"/>
      <c r="VRQ199" s="368"/>
      <c r="VRR199" s="368"/>
      <c r="VRS199" s="368"/>
      <c r="VRT199" s="368"/>
      <c r="VRU199" s="368"/>
      <c r="VRV199" s="368"/>
      <c r="VRW199" s="368"/>
      <c r="VRX199" s="368"/>
      <c r="VRY199" s="368"/>
      <c r="VRZ199" s="368"/>
      <c r="VSA199" s="368"/>
      <c r="VSB199" s="368"/>
      <c r="VSC199" s="368"/>
      <c r="VSD199" s="368"/>
      <c r="VSE199" s="368"/>
      <c r="VSF199" s="368"/>
      <c r="VSG199" s="368"/>
      <c r="VSH199" s="368"/>
      <c r="VSI199" s="368"/>
      <c r="VSJ199" s="368"/>
      <c r="VSK199" s="368"/>
      <c r="VSL199" s="368"/>
      <c r="VSM199" s="368"/>
      <c r="VSN199" s="368"/>
      <c r="VSO199" s="368"/>
      <c r="VSP199" s="368"/>
      <c r="VSQ199" s="368"/>
      <c r="VSR199" s="368"/>
      <c r="VSS199" s="368"/>
      <c r="VST199" s="368"/>
      <c r="VSU199" s="368"/>
      <c r="VSV199" s="368"/>
      <c r="VSW199" s="368"/>
      <c r="VSX199" s="368"/>
      <c r="VSY199" s="368"/>
      <c r="VSZ199" s="368"/>
      <c r="VTA199" s="368"/>
      <c r="VTB199" s="368"/>
      <c r="VTC199" s="368"/>
      <c r="VTD199" s="368"/>
      <c r="VTE199" s="368"/>
      <c r="VTF199" s="368"/>
      <c r="VTG199" s="368"/>
      <c r="VTH199" s="368"/>
      <c r="VTI199" s="368"/>
      <c r="VTJ199" s="368"/>
      <c r="VTK199" s="368"/>
      <c r="VTL199" s="368"/>
      <c r="VTM199" s="368"/>
      <c r="VTN199" s="368"/>
      <c r="VTO199" s="368"/>
      <c r="VTP199" s="368"/>
      <c r="VTQ199" s="368"/>
      <c r="VTR199" s="368"/>
      <c r="VTS199" s="368"/>
      <c r="VTT199" s="368"/>
      <c r="VTU199" s="368"/>
      <c r="VTV199" s="368"/>
      <c r="VTW199" s="368"/>
      <c r="VTX199" s="368"/>
      <c r="VTY199" s="368"/>
      <c r="VTZ199" s="368"/>
      <c r="VUA199" s="368"/>
      <c r="VUB199" s="368"/>
      <c r="VUC199" s="368"/>
      <c r="VUD199" s="368"/>
      <c r="VUE199" s="368"/>
      <c r="VUF199" s="368"/>
      <c r="VUG199" s="368"/>
      <c r="VUH199" s="368"/>
      <c r="VUI199" s="368"/>
      <c r="VUJ199" s="368"/>
      <c r="VUK199" s="368"/>
      <c r="VUL199" s="368"/>
      <c r="VUM199" s="368"/>
      <c r="VUN199" s="368"/>
      <c r="VUO199" s="368"/>
      <c r="VUP199" s="368"/>
      <c r="VUQ199" s="368"/>
      <c r="VUR199" s="368"/>
      <c r="VUS199" s="368"/>
      <c r="VUT199" s="368"/>
      <c r="VUU199" s="368"/>
      <c r="VUV199" s="368"/>
      <c r="VUW199" s="368"/>
      <c r="VUX199" s="368"/>
      <c r="VUY199" s="368"/>
      <c r="VUZ199" s="368"/>
      <c r="VVA199" s="368"/>
      <c r="VVB199" s="368"/>
      <c r="VVC199" s="368"/>
      <c r="VVD199" s="368"/>
      <c r="VVE199" s="368"/>
      <c r="VVF199" s="368"/>
      <c r="VVG199" s="368"/>
      <c r="VVH199" s="368"/>
      <c r="VVI199" s="368"/>
      <c r="VVJ199" s="368"/>
      <c r="VVK199" s="368"/>
      <c r="VVL199" s="368"/>
      <c r="VVM199" s="368"/>
      <c r="VVN199" s="368"/>
      <c r="VVO199" s="368"/>
      <c r="VVP199" s="368"/>
      <c r="VVQ199" s="368"/>
      <c r="VVR199" s="368"/>
      <c r="VVS199" s="368"/>
      <c r="VVT199" s="368"/>
      <c r="VVU199" s="368"/>
      <c r="VVV199" s="368"/>
      <c r="VVW199" s="368"/>
      <c r="VVX199" s="368"/>
      <c r="VVY199" s="368"/>
      <c r="VVZ199" s="368"/>
      <c r="VWA199" s="368"/>
      <c r="VWB199" s="368"/>
      <c r="VWC199" s="368"/>
      <c r="VWD199" s="368"/>
      <c r="VWE199" s="368"/>
      <c r="VWF199" s="368"/>
      <c r="VWG199" s="368"/>
      <c r="VWH199" s="368"/>
      <c r="VWI199" s="368"/>
      <c r="VWJ199" s="368"/>
      <c r="VWK199" s="368"/>
      <c r="VWL199" s="368"/>
      <c r="VWM199" s="368"/>
      <c r="VWN199" s="368"/>
      <c r="VWO199" s="368"/>
      <c r="VWP199" s="368"/>
      <c r="VWQ199" s="368"/>
      <c r="VWR199" s="368"/>
      <c r="VWS199" s="368"/>
      <c r="VWT199" s="368"/>
      <c r="VWU199" s="368"/>
      <c r="VWV199" s="368"/>
      <c r="VWW199" s="368"/>
      <c r="VWX199" s="368"/>
      <c r="VWY199" s="368"/>
      <c r="VWZ199" s="368"/>
      <c r="VXA199" s="368"/>
      <c r="VXB199" s="368"/>
      <c r="VXC199" s="368"/>
      <c r="VXD199" s="368"/>
      <c r="VXE199" s="368"/>
      <c r="VXF199" s="368"/>
      <c r="VXG199" s="368"/>
      <c r="VXH199" s="368"/>
      <c r="VXI199" s="368"/>
      <c r="VXJ199" s="368"/>
      <c r="VXK199" s="368"/>
      <c r="VXL199" s="368"/>
      <c r="VXM199" s="368"/>
      <c r="VXN199" s="368"/>
      <c r="VXO199" s="368"/>
      <c r="VXP199" s="368"/>
      <c r="VXQ199" s="368"/>
      <c r="VXR199" s="368"/>
      <c r="VXS199" s="368"/>
      <c r="VXT199" s="368"/>
      <c r="VXU199" s="368"/>
      <c r="VXV199" s="368"/>
      <c r="VXW199" s="368"/>
      <c r="VXX199" s="368"/>
      <c r="VXY199" s="368"/>
      <c r="VXZ199" s="368"/>
      <c r="VYA199" s="368"/>
      <c r="VYB199" s="368"/>
      <c r="VYC199" s="368"/>
      <c r="VYD199" s="368"/>
      <c r="VYE199" s="368"/>
      <c r="VYF199" s="368"/>
      <c r="VYG199" s="368"/>
      <c r="VYH199" s="368"/>
      <c r="VYI199" s="368"/>
      <c r="VYJ199" s="368"/>
      <c r="VYK199" s="368"/>
      <c r="VYL199" s="368"/>
      <c r="VYM199" s="368"/>
      <c r="VYN199" s="368"/>
      <c r="VYO199" s="368"/>
      <c r="VYP199" s="368"/>
      <c r="VYQ199" s="368"/>
      <c r="VYR199" s="368"/>
      <c r="VYS199" s="368"/>
      <c r="VYT199" s="368"/>
      <c r="VYU199" s="368"/>
      <c r="VYV199" s="368"/>
      <c r="VYW199" s="368"/>
      <c r="VYX199" s="368"/>
      <c r="VYY199" s="368"/>
      <c r="VYZ199" s="368"/>
      <c r="VZA199" s="368"/>
      <c r="VZB199" s="368"/>
      <c r="VZC199" s="368"/>
      <c r="VZD199" s="368"/>
      <c r="VZE199" s="368"/>
      <c r="VZF199" s="368"/>
      <c r="VZG199" s="368"/>
      <c r="VZH199" s="368"/>
      <c r="VZI199" s="368"/>
      <c r="VZJ199" s="368"/>
      <c r="VZK199" s="368"/>
      <c r="VZL199" s="368"/>
      <c r="VZM199" s="368"/>
      <c r="VZN199" s="368"/>
      <c r="VZO199" s="368"/>
      <c r="VZP199" s="368"/>
      <c r="VZQ199" s="368"/>
      <c r="VZR199" s="368"/>
      <c r="VZS199" s="368"/>
      <c r="VZT199" s="368"/>
      <c r="VZU199" s="368"/>
      <c r="VZV199" s="368"/>
      <c r="VZW199" s="368"/>
      <c r="VZX199" s="368"/>
      <c r="VZY199" s="368"/>
      <c r="VZZ199" s="368"/>
      <c r="WAA199" s="368"/>
      <c r="WAB199" s="368"/>
      <c r="WAC199" s="368"/>
      <c r="WAD199" s="368"/>
      <c r="WAE199" s="368"/>
      <c r="WAF199" s="368"/>
      <c r="WAG199" s="368"/>
      <c r="WAH199" s="368"/>
      <c r="WAI199" s="368"/>
      <c r="WAJ199" s="368"/>
      <c r="WAK199" s="368"/>
      <c r="WAL199" s="368"/>
      <c r="WAM199" s="368"/>
      <c r="WAN199" s="368"/>
      <c r="WAO199" s="368"/>
      <c r="WAP199" s="368"/>
      <c r="WAQ199" s="368"/>
      <c r="WAR199" s="368"/>
      <c r="WAS199" s="368"/>
      <c r="WAT199" s="368"/>
      <c r="WAU199" s="368"/>
      <c r="WAV199" s="368"/>
      <c r="WAW199" s="368"/>
      <c r="WAX199" s="368"/>
      <c r="WAY199" s="368"/>
      <c r="WAZ199" s="368"/>
      <c r="WBA199" s="368"/>
      <c r="WBB199" s="368"/>
      <c r="WBC199" s="368"/>
      <c r="WBD199" s="368"/>
      <c r="WBE199" s="368"/>
      <c r="WBF199" s="368"/>
      <c r="WBG199" s="368"/>
      <c r="WBH199" s="368"/>
      <c r="WBI199" s="368"/>
      <c r="WBJ199" s="368"/>
      <c r="WBK199" s="368"/>
      <c r="WBL199" s="368"/>
      <c r="WBM199" s="368"/>
      <c r="WBN199" s="368"/>
      <c r="WBO199" s="368"/>
      <c r="WBP199" s="368"/>
      <c r="WBQ199" s="368"/>
      <c r="WBR199" s="368"/>
      <c r="WBS199" s="368"/>
      <c r="WBT199" s="368"/>
      <c r="WBU199" s="368"/>
      <c r="WBV199" s="368"/>
      <c r="WBW199" s="368"/>
      <c r="WBX199" s="368"/>
      <c r="WBY199" s="368"/>
      <c r="WBZ199" s="368"/>
      <c r="WCA199" s="368"/>
      <c r="WCB199" s="368"/>
      <c r="WCC199" s="368"/>
      <c r="WCD199" s="368"/>
      <c r="WCE199" s="368"/>
      <c r="WCF199" s="368"/>
      <c r="WCG199" s="368"/>
      <c r="WCH199" s="368"/>
      <c r="WCI199" s="368"/>
      <c r="WCJ199" s="368"/>
      <c r="WCK199" s="368"/>
      <c r="WCL199" s="368"/>
      <c r="WCM199" s="368"/>
      <c r="WCN199" s="368"/>
      <c r="WCO199" s="368"/>
      <c r="WCP199" s="368"/>
      <c r="WCQ199" s="368"/>
      <c r="WCR199" s="368"/>
      <c r="WCS199" s="368"/>
      <c r="WCT199" s="368"/>
      <c r="WCU199" s="368"/>
      <c r="WCV199" s="368"/>
      <c r="WCW199" s="368"/>
      <c r="WCX199" s="368"/>
      <c r="WCY199" s="368"/>
      <c r="WCZ199" s="368"/>
      <c r="WDA199" s="368"/>
      <c r="WDB199" s="368"/>
      <c r="WDC199" s="368"/>
      <c r="WDD199" s="368"/>
      <c r="WDE199" s="368"/>
      <c r="WDF199" s="368"/>
      <c r="WDG199" s="368"/>
      <c r="WDH199" s="368"/>
      <c r="WDI199" s="368"/>
      <c r="WDJ199" s="368"/>
      <c r="WDK199" s="368"/>
      <c r="WDL199" s="368"/>
      <c r="WDM199" s="368"/>
      <c r="WDN199" s="368"/>
      <c r="WDO199" s="368"/>
      <c r="WDP199" s="368"/>
      <c r="WDQ199" s="368"/>
      <c r="WDR199" s="368"/>
      <c r="WDS199" s="368"/>
      <c r="WDT199" s="368"/>
      <c r="WDU199" s="368"/>
      <c r="WDV199" s="368"/>
      <c r="WDW199" s="368"/>
      <c r="WDX199" s="368"/>
      <c r="WDY199" s="368"/>
      <c r="WDZ199" s="368"/>
      <c r="WEA199" s="368"/>
      <c r="WEB199" s="368"/>
      <c r="WEC199" s="368"/>
      <c r="WED199" s="368"/>
      <c r="WEE199" s="368"/>
      <c r="WEF199" s="368"/>
      <c r="WEG199" s="368"/>
      <c r="WEH199" s="368"/>
      <c r="WEI199" s="368"/>
      <c r="WEJ199" s="368"/>
      <c r="WEK199" s="368"/>
      <c r="WEL199" s="368"/>
      <c r="WEM199" s="368"/>
      <c r="WEN199" s="368"/>
      <c r="WEO199" s="368"/>
      <c r="WEP199" s="368"/>
      <c r="WEQ199" s="368"/>
      <c r="WER199" s="368"/>
      <c r="WES199" s="368"/>
      <c r="WET199" s="368"/>
      <c r="WEU199" s="368"/>
      <c r="WEV199" s="368"/>
      <c r="WEW199" s="368"/>
      <c r="WEX199" s="368"/>
      <c r="WEY199" s="368"/>
      <c r="WEZ199" s="368"/>
      <c r="WFA199" s="368"/>
      <c r="WFB199" s="368"/>
      <c r="WFC199" s="368"/>
      <c r="WFD199" s="368"/>
      <c r="WFE199" s="368"/>
      <c r="WFF199" s="368"/>
      <c r="WFG199" s="368"/>
      <c r="WFH199" s="368"/>
      <c r="WFI199" s="368"/>
      <c r="WFJ199" s="368"/>
      <c r="WFK199" s="368"/>
      <c r="WFL199" s="368"/>
      <c r="WFM199" s="368"/>
      <c r="WFN199" s="368"/>
      <c r="WFO199" s="368"/>
      <c r="WFP199" s="368"/>
      <c r="WFQ199" s="368"/>
      <c r="WFR199" s="368"/>
      <c r="WFS199" s="368"/>
      <c r="WFT199" s="368"/>
      <c r="WFU199" s="368"/>
      <c r="WFV199" s="368"/>
      <c r="WFW199" s="368"/>
      <c r="WFX199" s="368"/>
      <c r="WFY199" s="368"/>
      <c r="WFZ199" s="368"/>
      <c r="WGA199" s="368"/>
      <c r="WGB199" s="368"/>
      <c r="WGC199" s="368"/>
      <c r="WGD199" s="368"/>
      <c r="WGE199" s="368"/>
      <c r="WGF199" s="368"/>
      <c r="WGG199" s="368"/>
      <c r="WGH199" s="368"/>
      <c r="WGI199" s="368"/>
      <c r="WGJ199" s="368"/>
      <c r="WGK199" s="368"/>
      <c r="WGL199" s="368"/>
      <c r="WGM199" s="368"/>
      <c r="WGN199" s="368"/>
      <c r="WGO199" s="368"/>
      <c r="WGP199" s="368"/>
      <c r="WGQ199" s="368"/>
      <c r="WGR199" s="368"/>
      <c r="WGS199" s="368"/>
      <c r="WGT199" s="368"/>
      <c r="WGU199" s="368"/>
      <c r="WGV199" s="368"/>
      <c r="WGW199" s="368"/>
      <c r="WGX199" s="368"/>
      <c r="WGY199" s="368"/>
      <c r="WGZ199" s="368"/>
      <c r="WHA199" s="368"/>
      <c r="WHB199" s="368"/>
      <c r="WHC199" s="368"/>
      <c r="WHD199" s="368"/>
      <c r="WHE199" s="368"/>
      <c r="WHF199" s="368"/>
      <c r="WHG199" s="368"/>
      <c r="WHH199" s="368"/>
      <c r="WHI199" s="368"/>
      <c r="WHJ199" s="368"/>
      <c r="WHK199" s="368"/>
      <c r="WHL199" s="368"/>
      <c r="WHM199" s="368"/>
      <c r="WHN199" s="368"/>
      <c r="WHO199" s="368"/>
      <c r="WHP199" s="368"/>
      <c r="WHQ199" s="368"/>
      <c r="WHR199" s="368"/>
      <c r="WHS199" s="368"/>
      <c r="WHT199" s="368"/>
      <c r="WHU199" s="368"/>
      <c r="WHV199" s="368"/>
      <c r="WHW199" s="368"/>
      <c r="WHX199" s="368"/>
      <c r="WHY199" s="368"/>
      <c r="WHZ199" s="368"/>
      <c r="WIA199" s="368"/>
      <c r="WIB199" s="368"/>
      <c r="WIC199" s="368"/>
      <c r="WID199" s="368"/>
      <c r="WIE199" s="368"/>
      <c r="WIF199" s="368"/>
      <c r="WIG199" s="368"/>
      <c r="WIH199" s="368"/>
      <c r="WII199" s="368"/>
      <c r="WIJ199" s="368"/>
      <c r="WIK199" s="368"/>
      <c r="WIL199" s="368"/>
      <c r="WIM199" s="368"/>
      <c r="WIN199" s="368"/>
      <c r="WIO199" s="368"/>
      <c r="WIP199" s="368"/>
      <c r="WIQ199" s="368"/>
      <c r="WIR199" s="368"/>
      <c r="WIS199" s="368"/>
      <c r="WIT199" s="368"/>
      <c r="WIU199" s="368"/>
      <c r="WIV199" s="368"/>
      <c r="WIW199" s="368"/>
      <c r="WIX199" s="368"/>
      <c r="WIY199" s="368"/>
      <c r="WIZ199" s="368"/>
      <c r="WJA199" s="368"/>
      <c r="WJB199" s="368"/>
      <c r="WJC199" s="368"/>
      <c r="WJD199" s="368"/>
      <c r="WJE199" s="368"/>
      <c r="WJF199" s="368"/>
      <c r="WJG199" s="368"/>
      <c r="WJH199" s="368"/>
      <c r="WJI199" s="368"/>
      <c r="WJJ199" s="368"/>
      <c r="WJK199" s="368"/>
      <c r="WJL199" s="368"/>
      <c r="WJM199" s="368"/>
      <c r="WJN199" s="368"/>
      <c r="WJO199" s="368"/>
      <c r="WJP199" s="368"/>
      <c r="WJQ199" s="368"/>
      <c r="WJR199" s="368"/>
      <c r="WJS199" s="368"/>
      <c r="WJT199" s="368"/>
      <c r="WJU199" s="368"/>
      <c r="WJV199" s="368"/>
      <c r="WJW199" s="368"/>
      <c r="WJX199" s="368"/>
      <c r="WJY199" s="368"/>
      <c r="WJZ199" s="368"/>
      <c r="WKA199" s="368"/>
      <c r="WKB199" s="368"/>
      <c r="WKC199" s="368"/>
      <c r="WKD199" s="368"/>
      <c r="WKE199" s="368"/>
      <c r="WKF199" s="368"/>
      <c r="WKG199" s="368"/>
      <c r="WKH199" s="368"/>
      <c r="WKI199" s="368"/>
      <c r="WKJ199" s="368"/>
      <c r="WKK199" s="368"/>
      <c r="WKL199" s="368"/>
      <c r="WKM199" s="368"/>
      <c r="WKN199" s="368"/>
      <c r="WKO199" s="368"/>
      <c r="WKP199" s="368"/>
      <c r="WKQ199" s="368"/>
      <c r="WKR199" s="368"/>
      <c r="WKS199" s="368"/>
      <c r="WKT199" s="368"/>
      <c r="WKU199" s="368"/>
      <c r="WKV199" s="368"/>
      <c r="WKW199" s="368"/>
      <c r="WKX199" s="368"/>
      <c r="WKY199" s="368"/>
      <c r="WKZ199" s="368"/>
      <c r="WLA199" s="368"/>
      <c r="WLB199" s="368"/>
      <c r="WLC199" s="368"/>
      <c r="WLD199" s="368"/>
      <c r="WLE199" s="368"/>
      <c r="WLF199" s="368"/>
      <c r="WLG199" s="368"/>
      <c r="WLH199" s="368"/>
      <c r="WLI199" s="368"/>
      <c r="WLJ199" s="368"/>
      <c r="WLK199" s="368"/>
      <c r="WLL199" s="368"/>
      <c r="WLM199" s="368"/>
      <c r="WLN199" s="368"/>
      <c r="WLO199" s="368"/>
      <c r="WLP199" s="368"/>
      <c r="WLQ199" s="368"/>
      <c r="WLR199" s="368"/>
      <c r="WLS199" s="368"/>
      <c r="WLT199" s="368"/>
      <c r="WLU199" s="368"/>
      <c r="WLV199" s="368"/>
      <c r="WLW199" s="368"/>
      <c r="WLX199" s="368"/>
      <c r="WLY199" s="368"/>
      <c r="WLZ199" s="368"/>
      <c r="WMA199" s="368"/>
      <c r="WMB199" s="368"/>
      <c r="WMC199" s="368"/>
      <c r="WMD199" s="368"/>
      <c r="WME199" s="368"/>
      <c r="WMF199" s="368"/>
      <c r="WMG199" s="368"/>
      <c r="WMH199" s="368"/>
      <c r="WMI199" s="368"/>
      <c r="WMJ199" s="368"/>
      <c r="WMK199" s="368"/>
      <c r="WML199" s="368"/>
      <c r="WMM199" s="368"/>
      <c r="WMN199" s="368"/>
      <c r="WMO199" s="368"/>
      <c r="WMP199" s="368"/>
      <c r="WMQ199" s="368"/>
      <c r="WMR199" s="368"/>
      <c r="WMS199" s="368"/>
      <c r="WMT199" s="368"/>
      <c r="WMU199" s="368"/>
      <c r="WMV199" s="368"/>
      <c r="WMW199" s="368"/>
      <c r="WMX199" s="368"/>
      <c r="WMY199" s="368"/>
      <c r="WMZ199" s="368"/>
      <c r="WNA199" s="368"/>
      <c r="WNB199" s="368"/>
      <c r="WNC199" s="368"/>
      <c r="WND199" s="368"/>
      <c r="WNE199" s="368"/>
      <c r="WNF199" s="368"/>
      <c r="WNG199" s="368"/>
      <c r="WNH199" s="368"/>
      <c r="WNI199" s="368"/>
      <c r="WNJ199" s="368"/>
      <c r="WNK199" s="368"/>
      <c r="WNL199" s="368"/>
      <c r="WNM199" s="368"/>
      <c r="WNN199" s="368"/>
      <c r="WNO199" s="368"/>
      <c r="WNP199" s="368"/>
      <c r="WNQ199" s="368"/>
      <c r="WNR199" s="368"/>
      <c r="WNS199" s="368"/>
      <c r="WNT199" s="368"/>
      <c r="WNU199" s="368"/>
      <c r="WNV199" s="368"/>
      <c r="WNW199" s="368"/>
      <c r="WNX199" s="368"/>
      <c r="WNY199" s="368"/>
      <c r="WNZ199" s="368"/>
      <c r="WOA199" s="368"/>
      <c r="WOB199" s="368"/>
      <c r="WOC199" s="368"/>
      <c r="WOD199" s="368"/>
      <c r="WOE199" s="368"/>
      <c r="WOF199" s="368"/>
      <c r="WOG199" s="368"/>
      <c r="WOH199" s="368"/>
      <c r="WOI199" s="368"/>
      <c r="WOJ199" s="368"/>
      <c r="WOK199" s="368"/>
      <c r="WOL199" s="368"/>
      <c r="WOM199" s="368"/>
      <c r="WON199" s="368"/>
      <c r="WOO199" s="368"/>
      <c r="WOP199" s="368"/>
      <c r="WOQ199" s="368"/>
      <c r="WOR199" s="368"/>
      <c r="WOS199" s="368"/>
      <c r="WOT199" s="368"/>
      <c r="WOU199" s="368"/>
      <c r="WOV199" s="368"/>
      <c r="WOW199" s="368"/>
      <c r="WOX199" s="368"/>
      <c r="WOY199" s="368"/>
      <c r="WOZ199" s="368"/>
      <c r="WPA199" s="368"/>
      <c r="WPB199" s="368"/>
      <c r="WPC199" s="368"/>
      <c r="WPD199" s="368"/>
      <c r="WPE199" s="368"/>
      <c r="WPF199" s="368"/>
      <c r="WPG199" s="368"/>
      <c r="WPH199" s="368"/>
      <c r="WPI199" s="368"/>
      <c r="WPJ199" s="368"/>
      <c r="WPK199" s="368"/>
      <c r="WPL199" s="368"/>
      <c r="WPM199" s="368"/>
      <c r="WPN199" s="368"/>
      <c r="WPO199" s="368"/>
      <c r="WPP199" s="368"/>
      <c r="WPQ199" s="368"/>
      <c r="WPR199" s="368"/>
      <c r="WPS199" s="368"/>
      <c r="WPT199" s="368"/>
      <c r="WPU199" s="368"/>
      <c r="WPV199" s="368"/>
      <c r="WPW199" s="368"/>
      <c r="WPX199" s="368"/>
      <c r="WPY199" s="368"/>
      <c r="WPZ199" s="368"/>
      <c r="WQA199" s="368"/>
      <c r="WQB199" s="368"/>
      <c r="WQC199" s="368"/>
      <c r="WQD199" s="368"/>
      <c r="WQE199" s="368"/>
      <c r="WQF199" s="368"/>
      <c r="WQG199" s="368"/>
      <c r="WQH199" s="368"/>
      <c r="WQI199" s="368"/>
      <c r="WQJ199" s="368"/>
      <c r="WQK199" s="368"/>
      <c r="WQL199" s="368"/>
      <c r="WQM199" s="368"/>
      <c r="WQN199" s="368"/>
      <c r="WQO199" s="368"/>
      <c r="WQP199" s="368"/>
      <c r="WQQ199" s="368"/>
      <c r="WQR199" s="368"/>
      <c r="WQS199" s="368"/>
      <c r="WQT199" s="368"/>
      <c r="WQU199" s="368"/>
      <c r="WQV199" s="368"/>
      <c r="WQW199" s="368"/>
      <c r="WQX199" s="368"/>
      <c r="WQY199" s="368"/>
      <c r="WQZ199" s="368"/>
      <c r="WRA199" s="368"/>
      <c r="WRB199" s="368"/>
      <c r="WRC199" s="368"/>
      <c r="WRD199" s="368"/>
      <c r="WRE199" s="368"/>
      <c r="WRF199" s="368"/>
      <c r="WRG199" s="368"/>
      <c r="WRH199" s="368"/>
      <c r="WRI199" s="368"/>
      <c r="WRJ199" s="368"/>
      <c r="WRK199" s="368"/>
      <c r="WRL199" s="368"/>
      <c r="WRM199" s="368"/>
      <c r="WRN199" s="368"/>
      <c r="WRO199" s="368"/>
      <c r="WRP199" s="368"/>
      <c r="WRQ199" s="368"/>
      <c r="WRR199" s="368"/>
      <c r="WRS199" s="368"/>
      <c r="WRT199" s="368"/>
      <c r="WRU199" s="368"/>
      <c r="WRV199" s="368"/>
      <c r="WRW199" s="368"/>
      <c r="WRX199" s="368"/>
      <c r="WRY199" s="368"/>
      <c r="WRZ199" s="368"/>
      <c r="WSA199" s="368"/>
      <c r="WSB199" s="368"/>
      <c r="WSC199" s="368"/>
      <c r="WSD199" s="368"/>
      <c r="WSE199" s="368"/>
      <c r="WSF199" s="368"/>
      <c r="WSG199" s="368"/>
      <c r="WSH199" s="368"/>
      <c r="WSI199" s="368"/>
      <c r="WSJ199" s="368"/>
      <c r="WSK199" s="368"/>
      <c r="WSL199" s="368"/>
      <c r="WSM199" s="368"/>
      <c r="WSN199" s="368"/>
      <c r="WSO199" s="368"/>
      <c r="WSP199" s="368"/>
      <c r="WSQ199" s="368"/>
      <c r="WSR199" s="368"/>
      <c r="WSS199" s="368"/>
      <c r="WST199" s="368"/>
      <c r="WSU199" s="368"/>
      <c r="WSV199" s="368"/>
      <c r="WSW199" s="368"/>
      <c r="WSX199" s="368"/>
      <c r="WSY199" s="368"/>
      <c r="WSZ199" s="368"/>
      <c r="WTA199" s="368"/>
      <c r="WTB199" s="368"/>
      <c r="WTC199" s="368"/>
      <c r="WTD199" s="368"/>
      <c r="WTE199" s="368"/>
      <c r="WTF199" s="368"/>
      <c r="WTG199" s="368"/>
      <c r="WTH199" s="368"/>
      <c r="WTI199" s="368"/>
      <c r="WTJ199" s="368"/>
      <c r="WTK199" s="368"/>
      <c r="WTL199" s="368"/>
      <c r="WTM199" s="368"/>
      <c r="WTN199" s="368"/>
      <c r="WTO199" s="368"/>
      <c r="WTP199" s="368"/>
      <c r="WTQ199" s="368"/>
      <c r="WTR199" s="368"/>
      <c r="WTS199" s="368"/>
      <c r="WTT199" s="368"/>
      <c r="WTU199" s="368"/>
      <c r="WTV199" s="368"/>
      <c r="WTW199" s="368"/>
      <c r="WTX199" s="368"/>
      <c r="WTY199" s="368"/>
      <c r="WTZ199" s="368"/>
      <c r="WUA199" s="368"/>
      <c r="WUB199" s="368"/>
      <c r="WUC199" s="368"/>
      <c r="WUD199" s="368"/>
      <c r="WUE199" s="368"/>
      <c r="WUF199" s="368"/>
      <c r="WUG199" s="368"/>
      <c r="WUH199" s="368"/>
      <c r="WUI199" s="368"/>
      <c r="WUJ199" s="368"/>
      <c r="WUK199" s="368"/>
      <c r="WUL199" s="368"/>
      <c r="WUM199" s="368"/>
      <c r="WUN199" s="368"/>
      <c r="WUO199" s="368"/>
      <c r="WUP199" s="368"/>
      <c r="WUQ199" s="368"/>
      <c r="WUR199" s="368"/>
      <c r="WUS199" s="368"/>
      <c r="WUT199" s="368"/>
      <c r="WUU199" s="368"/>
      <c r="WUV199" s="368"/>
      <c r="WUW199" s="368"/>
      <c r="WUX199" s="368"/>
      <c r="WUY199" s="368"/>
      <c r="WUZ199" s="368"/>
      <c r="WVA199" s="368"/>
      <c r="WVB199" s="368"/>
      <c r="WVC199" s="368"/>
      <c r="WVD199" s="368"/>
      <c r="WVE199" s="368"/>
      <c r="WVF199" s="368"/>
      <c r="WVG199" s="368"/>
      <c r="WVH199" s="368"/>
      <c r="WVI199" s="368"/>
      <c r="WVJ199" s="368"/>
      <c r="WVK199" s="368"/>
      <c r="WVL199" s="368"/>
      <c r="WVM199" s="368"/>
      <c r="WVN199" s="368"/>
      <c r="WVO199" s="368"/>
      <c r="WVP199" s="368"/>
      <c r="WVQ199" s="368"/>
      <c r="WVR199" s="368"/>
      <c r="WVS199" s="368"/>
      <c r="WVT199" s="368"/>
      <c r="WVU199" s="368"/>
      <c r="WVV199" s="368"/>
      <c r="WVW199" s="368"/>
      <c r="WVX199" s="368"/>
      <c r="WVY199" s="368"/>
      <c r="WVZ199" s="368"/>
      <c r="WWA199" s="368"/>
      <c r="WWB199" s="368"/>
      <c r="WWC199" s="368"/>
      <c r="WWD199" s="368"/>
      <c r="WWE199" s="368"/>
      <c r="WWF199" s="368"/>
      <c r="WWG199" s="368"/>
      <c r="WWH199" s="368"/>
      <c r="WWI199" s="368"/>
      <c r="WWJ199" s="368"/>
      <c r="WWK199" s="368"/>
      <c r="WWL199" s="368"/>
      <c r="WWM199" s="368"/>
      <c r="WWN199" s="368"/>
      <c r="WWO199" s="368"/>
      <c r="WWP199" s="368"/>
      <c r="WWQ199" s="368"/>
      <c r="WWR199" s="368"/>
      <c r="WWS199" s="368"/>
      <c r="WWT199" s="368"/>
      <c r="WWU199" s="368"/>
      <c r="WWV199" s="368"/>
      <c r="WWW199" s="368"/>
      <c r="WWX199" s="368"/>
      <c r="WWY199" s="368"/>
      <c r="WWZ199" s="368"/>
      <c r="WXA199" s="368"/>
      <c r="WXB199" s="368"/>
      <c r="WXC199" s="368"/>
      <c r="WXD199" s="368"/>
      <c r="WXE199" s="368"/>
      <c r="WXF199" s="368"/>
      <c r="WXG199" s="368"/>
      <c r="WXH199" s="368"/>
      <c r="WXI199" s="368"/>
      <c r="WXJ199" s="368"/>
      <c r="WXK199" s="368"/>
      <c r="WXL199" s="368"/>
      <c r="WXM199" s="368"/>
      <c r="WXN199" s="368"/>
      <c r="WXO199" s="368"/>
      <c r="WXP199" s="368"/>
      <c r="WXQ199" s="368"/>
      <c r="WXR199" s="368"/>
      <c r="WXS199" s="368"/>
      <c r="WXT199" s="368"/>
      <c r="WXU199" s="368"/>
      <c r="WXV199" s="368"/>
      <c r="WXW199" s="368"/>
      <c r="WXX199" s="368"/>
      <c r="WXY199" s="368"/>
      <c r="WXZ199" s="368"/>
      <c r="WYA199" s="368"/>
      <c r="WYB199" s="368"/>
      <c r="WYC199" s="368"/>
      <c r="WYD199" s="368"/>
      <c r="WYE199" s="368"/>
      <c r="WYF199" s="368"/>
      <c r="WYG199" s="368"/>
      <c r="WYH199" s="368"/>
      <c r="WYI199" s="368"/>
      <c r="WYJ199" s="368"/>
      <c r="WYK199" s="368"/>
      <c r="WYL199" s="368"/>
      <c r="WYM199" s="368"/>
      <c r="WYN199" s="368"/>
      <c r="WYO199" s="368"/>
      <c r="WYP199" s="368"/>
      <c r="WYQ199" s="368"/>
      <c r="WYR199" s="368"/>
      <c r="WYS199" s="368"/>
      <c r="WYT199" s="368"/>
      <c r="WYU199" s="368"/>
      <c r="WYV199" s="368"/>
      <c r="WYW199" s="368"/>
      <c r="WYX199" s="368"/>
      <c r="WYY199" s="368"/>
      <c r="WYZ199" s="368"/>
      <c r="WZA199" s="368"/>
      <c r="WZB199" s="368"/>
      <c r="WZC199" s="368"/>
      <c r="WZD199" s="368"/>
      <c r="WZE199" s="368"/>
      <c r="WZF199" s="368"/>
      <c r="WZG199" s="368"/>
      <c r="WZH199" s="368"/>
      <c r="WZI199" s="368"/>
      <c r="WZJ199" s="368"/>
      <c r="WZK199" s="368"/>
      <c r="WZL199" s="368"/>
      <c r="WZM199" s="368"/>
      <c r="WZN199" s="368"/>
      <c r="WZO199" s="368"/>
      <c r="WZP199" s="368"/>
      <c r="WZQ199" s="368"/>
      <c r="WZR199" s="368"/>
      <c r="WZS199" s="368"/>
      <c r="WZT199" s="368"/>
      <c r="WZU199" s="368"/>
      <c r="WZV199" s="368"/>
      <c r="WZW199" s="368"/>
      <c r="WZX199" s="368"/>
      <c r="WZY199" s="368"/>
      <c r="WZZ199" s="368"/>
      <c r="XAA199" s="368"/>
      <c r="XAB199" s="368"/>
      <c r="XAC199" s="368"/>
      <c r="XAD199" s="368"/>
      <c r="XAE199" s="368"/>
      <c r="XAF199" s="368"/>
      <c r="XAG199" s="368"/>
      <c r="XAH199" s="368"/>
      <c r="XAI199" s="368"/>
      <c r="XAJ199" s="368"/>
      <c r="XAK199" s="368"/>
      <c r="XAL199" s="368"/>
      <c r="XAM199" s="368"/>
      <c r="XAN199" s="368"/>
      <c r="XAO199" s="368"/>
      <c r="XAP199" s="368"/>
      <c r="XAQ199" s="368"/>
      <c r="XAR199" s="368"/>
      <c r="XAS199" s="368"/>
      <c r="XAT199" s="368"/>
      <c r="XAU199" s="368"/>
      <c r="XAV199" s="368"/>
      <c r="XAW199" s="368"/>
      <c r="XAX199" s="368"/>
      <c r="XAY199" s="368"/>
      <c r="XAZ199" s="368"/>
      <c r="XBA199" s="368"/>
      <c r="XBB199" s="368"/>
      <c r="XBC199" s="368"/>
      <c r="XBD199" s="368"/>
      <c r="XBE199" s="368"/>
      <c r="XBF199" s="368"/>
      <c r="XBG199" s="368"/>
      <c r="XBH199" s="368"/>
      <c r="XBI199" s="368"/>
      <c r="XBJ199" s="368"/>
      <c r="XBK199" s="368"/>
      <c r="XBL199" s="368"/>
      <c r="XBM199" s="368"/>
      <c r="XBN199" s="368"/>
      <c r="XBO199" s="368"/>
      <c r="XBP199" s="368"/>
      <c r="XBQ199" s="368"/>
      <c r="XBR199" s="368"/>
      <c r="XBS199" s="368"/>
      <c r="XBT199" s="368"/>
      <c r="XBU199" s="368"/>
      <c r="XBV199" s="368"/>
      <c r="XBW199" s="368"/>
      <c r="XBX199" s="368"/>
      <c r="XBY199" s="368"/>
      <c r="XBZ199" s="368"/>
      <c r="XCA199" s="368"/>
      <c r="XCB199" s="368"/>
      <c r="XCC199" s="368"/>
      <c r="XCD199" s="368"/>
      <c r="XCE199" s="368"/>
      <c r="XCF199" s="368"/>
      <c r="XCG199" s="368"/>
      <c r="XCH199" s="368"/>
      <c r="XCI199" s="368"/>
      <c r="XCJ199" s="368"/>
      <c r="XCK199" s="368"/>
      <c r="XCL199" s="368"/>
      <c r="XCM199" s="368"/>
      <c r="XCN199" s="368"/>
      <c r="XCO199" s="368"/>
      <c r="XCP199" s="368"/>
      <c r="XCQ199" s="368"/>
      <c r="XCR199" s="368"/>
      <c r="XCS199" s="368"/>
      <c r="XCT199" s="368"/>
      <c r="XCU199" s="368"/>
      <c r="XCV199" s="368"/>
      <c r="XCW199" s="368"/>
      <c r="XCX199" s="368"/>
      <c r="XCY199" s="368"/>
      <c r="XCZ199" s="368"/>
      <c r="XDA199" s="368"/>
      <c r="XDB199" s="368"/>
      <c r="XDC199" s="368"/>
      <c r="XDD199" s="368"/>
      <c r="XDE199" s="368"/>
      <c r="XDF199" s="368"/>
      <c r="XDG199" s="368"/>
      <c r="XDH199" s="368"/>
      <c r="XDI199" s="368"/>
      <c r="XDJ199" s="368"/>
      <c r="XDK199" s="368"/>
      <c r="XDL199" s="368"/>
      <c r="XDM199" s="368"/>
      <c r="XDN199" s="368"/>
      <c r="XDO199" s="368"/>
      <c r="XDP199" s="368"/>
      <c r="XDQ199" s="368"/>
      <c r="XDR199" s="368"/>
      <c r="XDS199" s="368"/>
      <c r="XDT199" s="368"/>
      <c r="XDU199" s="368"/>
      <c r="XDV199" s="368"/>
      <c r="XDW199" s="368"/>
      <c r="XDX199" s="368"/>
      <c r="XDY199" s="368"/>
      <c r="XDZ199" s="368"/>
      <c r="XEA199" s="368"/>
      <c r="XEB199" s="368"/>
      <c r="XEC199" s="368"/>
      <c r="XED199" s="368"/>
      <c r="XEE199" s="368"/>
      <c r="XEF199" s="368"/>
      <c r="XEG199" s="368"/>
      <c r="XEH199" s="368"/>
      <c r="XEI199" s="368"/>
      <c r="XEJ199" s="368"/>
      <c r="XEK199" s="368"/>
      <c r="XEL199" s="368"/>
      <c r="XEM199" s="368"/>
      <c r="XEN199" s="368"/>
      <c r="XEO199" s="368"/>
      <c r="XEP199" s="368"/>
      <c r="XEQ199" s="368"/>
      <c r="XER199" s="368"/>
      <c r="XES199" s="368"/>
      <c r="XET199" s="368"/>
      <c r="XEU199" s="368"/>
      <c r="XEV199" s="368"/>
      <c r="XEW199" s="368"/>
      <c r="XEX199" s="368"/>
      <c r="XEY199" s="368"/>
      <c r="XEZ199" s="368"/>
      <c r="XFA199" s="368"/>
      <c r="XFB199" s="368"/>
      <c r="XFC199" s="368"/>
      <c r="XFD199" s="368"/>
    </row>
    <row r="200" spans="1:16384">
      <c r="A200" s="229"/>
      <c r="B200" s="95"/>
      <c r="C200" s="95"/>
      <c r="D200" s="91"/>
      <c r="E200" s="198" t="s">
        <v>122</v>
      </c>
      <c r="F200" s="182">
        <f>MAX(MIN(F198,F199),0)</f>
        <v>0</v>
      </c>
      <c r="G200" s="198" t="s">
        <v>78</v>
      </c>
      <c r="I200" s="392"/>
    </row>
    <row r="201" spans="1:16384">
      <c r="E201" s="202"/>
      <c r="F201" s="189"/>
      <c r="G201" s="202"/>
      <c r="I201" s="392"/>
    </row>
    <row r="202" spans="1:16384">
      <c r="E202" s="194" t="str">
        <f>E$198</f>
        <v>50% of NPV of economic profit (profits above the normal return on capital) for export 3</v>
      </c>
      <c r="F202" s="182">
        <f t="shared" ref="F202:BI202" si="68">F$198</f>
        <v>0</v>
      </c>
      <c r="G202" s="182" t="str">
        <f t="shared" si="68"/>
        <v>£m (real)</v>
      </c>
      <c r="H202" s="368">
        <f t="shared" si="68"/>
        <v>0</v>
      </c>
      <c r="I202" s="403">
        <f t="shared" si="68"/>
        <v>0</v>
      </c>
      <c r="J202" s="368">
        <f t="shared" si="68"/>
        <v>0</v>
      </c>
      <c r="K202" s="368">
        <f t="shared" si="68"/>
        <v>0</v>
      </c>
      <c r="L202" s="368">
        <f t="shared" si="68"/>
        <v>0</v>
      </c>
      <c r="M202" s="368">
        <f t="shared" si="68"/>
        <v>0</v>
      </c>
      <c r="N202" s="368">
        <f t="shared" si="68"/>
        <v>0</v>
      </c>
      <c r="O202" s="368">
        <f t="shared" si="68"/>
        <v>0</v>
      </c>
      <c r="P202" s="368">
        <f t="shared" si="68"/>
        <v>0</v>
      </c>
      <c r="Q202" s="368">
        <f t="shared" si="68"/>
        <v>0</v>
      </c>
      <c r="R202" s="368">
        <f t="shared" si="68"/>
        <v>0</v>
      </c>
      <c r="S202" s="368">
        <f t="shared" si="68"/>
        <v>0</v>
      </c>
      <c r="T202" s="368">
        <f t="shared" si="68"/>
        <v>0</v>
      </c>
      <c r="U202" s="368">
        <f t="shared" si="68"/>
        <v>0</v>
      </c>
      <c r="V202" s="368">
        <f t="shared" si="68"/>
        <v>0</v>
      </c>
      <c r="W202" s="368">
        <f t="shared" si="68"/>
        <v>0</v>
      </c>
      <c r="X202" s="368">
        <f t="shared" si="68"/>
        <v>0</v>
      </c>
      <c r="Y202" s="368">
        <f t="shared" si="68"/>
        <v>0</v>
      </c>
      <c r="Z202" s="368">
        <f t="shared" si="68"/>
        <v>0</v>
      </c>
      <c r="AA202" s="368">
        <f t="shared" si="68"/>
        <v>0</v>
      </c>
      <c r="AB202" s="368">
        <f t="shared" si="68"/>
        <v>0</v>
      </c>
      <c r="AC202" s="368">
        <f t="shared" si="68"/>
        <v>0</v>
      </c>
      <c r="AD202" s="368">
        <f t="shared" si="68"/>
        <v>0</v>
      </c>
      <c r="AE202" s="368">
        <f t="shared" si="68"/>
        <v>0</v>
      </c>
      <c r="AF202" s="368">
        <f t="shared" si="68"/>
        <v>0</v>
      </c>
      <c r="AG202" s="368">
        <f t="shared" si="68"/>
        <v>0</v>
      </c>
      <c r="AH202" s="368">
        <f t="shared" si="68"/>
        <v>0</v>
      </c>
      <c r="AI202" s="368">
        <f t="shared" si="68"/>
        <v>0</v>
      </c>
      <c r="AJ202" s="368">
        <f t="shared" si="68"/>
        <v>0</v>
      </c>
      <c r="AK202" s="368">
        <f t="shared" si="68"/>
        <v>0</v>
      </c>
      <c r="AL202" s="368">
        <f t="shared" si="68"/>
        <v>0</v>
      </c>
      <c r="AM202" s="368">
        <f t="shared" si="68"/>
        <v>0</v>
      </c>
      <c r="AN202" s="368">
        <f t="shared" si="68"/>
        <v>0</v>
      </c>
      <c r="AO202" s="368">
        <f t="shared" si="68"/>
        <v>0</v>
      </c>
      <c r="AP202" s="368">
        <f t="shared" si="68"/>
        <v>0</v>
      </c>
      <c r="AQ202" s="368">
        <f t="shared" si="68"/>
        <v>0</v>
      </c>
      <c r="AR202" s="368">
        <f t="shared" si="68"/>
        <v>0</v>
      </c>
      <c r="AS202" s="368">
        <f t="shared" si="68"/>
        <v>0</v>
      </c>
      <c r="AT202" s="368">
        <f t="shared" si="68"/>
        <v>0</v>
      </c>
      <c r="AU202" s="368">
        <f t="shared" si="68"/>
        <v>0</v>
      </c>
      <c r="AV202" s="368">
        <f t="shared" si="68"/>
        <v>0</v>
      </c>
      <c r="AW202" s="368">
        <f t="shared" si="68"/>
        <v>0</v>
      </c>
      <c r="AX202" s="368">
        <f t="shared" si="68"/>
        <v>0</v>
      </c>
      <c r="AY202" s="368">
        <f t="shared" si="68"/>
        <v>0</v>
      </c>
      <c r="AZ202" s="368">
        <f t="shared" si="68"/>
        <v>0</v>
      </c>
      <c r="BA202" s="368">
        <f t="shared" si="68"/>
        <v>0</v>
      </c>
      <c r="BB202" s="368">
        <f t="shared" si="68"/>
        <v>0</v>
      </c>
      <c r="BC202" s="368">
        <f t="shared" si="68"/>
        <v>0</v>
      </c>
      <c r="BD202" s="368">
        <f t="shared" si="68"/>
        <v>0</v>
      </c>
      <c r="BE202" s="368">
        <f t="shared" si="68"/>
        <v>0</v>
      </c>
      <c r="BF202" s="368">
        <f t="shared" si="68"/>
        <v>0</v>
      </c>
      <c r="BG202" s="368">
        <f t="shared" si="68"/>
        <v>0</v>
      </c>
      <c r="BH202" s="368">
        <f t="shared" si="68"/>
        <v>0</v>
      </c>
      <c r="BI202" s="368">
        <f t="shared" si="68"/>
        <v>0</v>
      </c>
    </row>
    <row r="203" spans="1:16384">
      <c r="E203" s="194" t="str">
        <f>E$200</f>
        <v>Export incentive for export 3 to be paid at PR24</v>
      </c>
      <c r="F203" s="182">
        <f t="shared" ref="F203:BI203" si="69">F$200</f>
        <v>0</v>
      </c>
      <c r="G203" s="182" t="str">
        <f t="shared" si="69"/>
        <v>£m (real)</v>
      </c>
      <c r="H203" s="368">
        <f t="shared" si="69"/>
        <v>0</v>
      </c>
      <c r="I203" s="403">
        <f t="shared" si="69"/>
        <v>0</v>
      </c>
      <c r="J203" s="368">
        <f t="shared" si="69"/>
        <v>0</v>
      </c>
      <c r="K203" s="368">
        <f t="shared" si="69"/>
        <v>0</v>
      </c>
      <c r="L203" s="368">
        <f t="shared" si="69"/>
        <v>0</v>
      </c>
      <c r="M203" s="368">
        <f t="shared" si="69"/>
        <v>0</v>
      </c>
      <c r="N203" s="368">
        <f t="shared" si="69"/>
        <v>0</v>
      </c>
      <c r="O203" s="368">
        <f t="shared" si="69"/>
        <v>0</v>
      </c>
      <c r="P203" s="368">
        <f t="shared" si="69"/>
        <v>0</v>
      </c>
      <c r="Q203" s="368">
        <f t="shared" si="69"/>
        <v>0</v>
      </c>
      <c r="R203" s="368">
        <f t="shared" si="69"/>
        <v>0</v>
      </c>
      <c r="S203" s="368">
        <f t="shared" si="69"/>
        <v>0</v>
      </c>
      <c r="T203" s="368">
        <f t="shared" si="69"/>
        <v>0</v>
      </c>
      <c r="U203" s="368">
        <f t="shared" si="69"/>
        <v>0</v>
      </c>
      <c r="V203" s="368">
        <f t="shared" si="69"/>
        <v>0</v>
      </c>
      <c r="W203" s="368">
        <f t="shared" si="69"/>
        <v>0</v>
      </c>
      <c r="X203" s="368">
        <f t="shared" si="69"/>
        <v>0</v>
      </c>
      <c r="Y203" s="368">
        <f t="shared" si="69"/>
        <v>0</v>
      </c>
      <c r="Z203" s="368">
        <f t="shared" si="69"/>
        <v>0</v>
      </c>
      <c r="AA203" s="368">
        <f t="shared" si="69"/>
        <v>0</v>
      </c>
      <c r="AB203" s="368">
        <f t="shared" si="69"/>
        <v>0</v>
      </c>
      <c r="AC203" s="368">
        <f t="shared" si="69"/>
        <v>0</v>
      </c>
      <c r="AD203" s="368">
        <f t="shared" si="69"/>
        <v>0</v>
      </c>
      <c r="AE203" s="368">
        <f t="shared" si="69"/>
        <v>0</v>
      </c>
      <c r="AF203" s="368">
        <f t="shared" si="69"/>
        <v>0</v>
      </c>
      <c r="AG203" s="368">
        <f t="shared" si="69"/>
        <v>0</v>
      </c>
      <c r="AH203" s="368">
        <f t="shared" si="69"/>
        <v>0</v>
      </c>
      <c r="AI203" s="368">
        <f t="shared" si="69"/>
        <v>0</v>
      </c>
      <c r="AJ203" s="368">
        <f t="shared" si="69"/>
        <v>0</v>
      </c>
      <c r="AK203" s="368">
        <f t="shared" si="69"/>
        <v>0</v>
      </c>
      <c r="AL203" s="368">
        <f t="shared" si="69"/>
        <v>0</v>
      </c>
      <c r="AM203" s="368">
        <f t="shared" si="69"/>
        <v>0</v>
      </c>
      <c r="AN203" s="368">
        <f t="shared" si="69"/>
        <v>0</v>
      </c>
      <c r="AO203" s="368">
        <f t="shared" si="69"/>
        <v>0</v>
      </c>
      <c r="AP203" s="368">
        <f t="shared" si="69"/>
        <v>0</v>
      </c>
      <c r="AQ203" s="368">
        <f t="shared" si="69"/>
        <v>0</v>
      </c>
      <c r="AR203" s="368">
        <f t="shared" si="69"/>
        <v>0</v>
      </c>
      <c r="AS203" s="368">
        <f t="shared" si="69"/>
        <v>0</v>
      </c>
      <c r="AT203" s="368">
        <f t="shared" si="69"/>
        <v>0</v>
      </c>
      <c r="AU203" s="368">
        <f t="shared" si="69"/>
        <v>0</v>
      </c>
      <c r="AV203" s="368">
        <f t="shared" si="69"/>
        <v>0</v>
      </c>
      <c r="AW203" s="368">
        <f t="shared" si="69"/>
        <v>0</v>
      </c>
      <c r="AX203" s="368">
        <f t="shared" si="69"/>
        <v>0</v>
      </c>
      <c r="AY203" s="368">
        <f t="shared" si="69"/>
        <v>0</v>
      </c>
      <c r="AZ203" s="368">
        <f t="shared" si="69"/>
        <v>0</v>
      </c>
      <c r="BA203" s="368">
        <f t="shared" si="69"/>
        <v>0</v>
      </c>
      <c r="BB203" s="368">
        <f t="shared" si="69"/>
        <v>0</v>
      </c>
      <c r="BC203" s="368">
        <f t="shared" si="69"/>
        <v>0</v>
      </c>
      <c r="BD203" s="368">
        <f t="shared" si="69"/>
        <v>0</v>
      </c>
      <c r="BE203" s="368">
        <f t="shared" si="69"/>
        <v>0</v>
      </c>
      <c r="BF203" s="368">
        <f t="shared" si="69"/>
        <v>0</v>
      </c>
      <c r="BG203" s="368">
        <f t="shared" si="69"/>
        <v>0</v>
      </c>
      <c r="BH203" s="368">
        <f t="shared" si="69"/>
        <v>0</v>
      </c>
      <c r="BI203" s="368">
        <f t="shared" si="69"/>
        <v>0</v>
      </c>
    </row>
    <row r="204" spans="1:16384">
      <c r="A204" s="229"/>
      <c r="B204" s="95"/>
      <c r="C204" s="95"/>
      <c r="D204" s="91"/>
      <c r="E204" s="198" t="s">
        <v>123</v>
      </c>
      <c r="F204" s="182">
        <f>MAX(0,F202-F203)</f>
        <v>0</v>
      </c>
      <c r="G204" s="194" t="s">
        <v>78</v>
      </c>
      <c r="I204" s="392"/>
    </row>
    <row r="205" spans="1:16384">
      <c r="E205" s="202"/>
      <c r="F205" s="189"/>
      <c r="G205" s="203"/>
      <c r="I205" s="392"/>
    </row>
    <row r="206" spans="1:16384">
      <c r="B206" s="95" t="s">
        <v>92</v>
      </c>
      <c r="E206" s="202"/>
      <c r="F206" s="189"/>
      <c r="G206" s="202"/>
      <c r="I206" s="392"/>
    </row>
    <row r="207" spans="1:16384">
      <c r="E207" s="198" t="str">
        <f>E$200</f>
        <v>Export incentive for export 3 to be paid at PR24</v>
      </c>
      <c r="F207" s="185">
        <f t="shared" ref="F207:BI207" si="70">F$200</f>
        <v>0</v>
      </c>
      <c r="G207" s="185" t="str">
        <f t="shared" si="70"/>
        <v>£m (real)</v>
      </c>
      <c r="H207" s="368">
        <f t="shared" si="70"/>
        <v>0</v>
      </c>
      <c r="I207" s="403">
        <f t="shared" si="70"/>
        <v>0</v>
      </c>
      <c r="J207" s="368">
        <f t="shared" si="70"/>
        <v>0</v>
      </c>
      <c r="K207" s="368">
        <f t="shared" si="70"/>
        <v>0</v>
      </c>
      <c r="L207" s="368">
        <f t="shared" si="70"/>
        <v>0</v>
      </c>
      <c r="M207" s="368">
        <f t="shared" si="70"/>
        <v>0</v>
      </c>
      <c r="N207" s="368">
        <f t="shared" si="70"/>
        <v>0</v>
      </c>
      <c r="O207" s="368">
        <f t="shared" si="70"/>
        <v>0</v>
      </c>
      <c r="P207" s="368">
        <f t="shared" si="70"/>
        <v>0</v>
      </c>
      <c r="Q207" s="368">
        <f t="shared" si="70"/>
        <v>0</v>
      </c>
      <c r="R207" s="368">
        <f t="shared" si="70"/>
        <v>0</v>
      </c>
      <c r="S207" s="368">
        <f t="shared" si="70"/>
        <v>0</v>
      </c>
      <c r="T207" s="368">
        <f t="shared" si="70"/>
        <v>0</v>
      </c>
      <c r="U207" s="368">
        <f t="shared" si="70"/>
        <v>0</v>
      </c>
      <c r="V207" s="368">
        <f t="shared" si="70"/>
        <v>0</v>
      </c>
      <c r="W207" s="368">
        <f t="shared" si="70"/>
        <v>0</v>
      </c>
      <c r="X207" s="368">
        <f t="shared" si="70"/>
        <v>0</v>
      </c>
      <c r="Y207" s="368">
        <f t="shared" si="70"/>
        <v>0</v>
      </c>
      <c r="Z207" s="368">
        <f t="shared" si="70"/>
        <v>0</v>
      </c>
      <c r="AA207" s="368">
        <f t="shared" si="70"/>
        <v>0</v>
      </c>
      <c r="AB207" s="368">
        <f t="shared" si="70"/>
        <v>0</v>
      </c>
      <c r="AC207" s="368">
        <f t="shared" si="70"/>
        <v>0</v>
      </c>
      <c r="AD207" s="368">
        <f t="shared" si="70"/>
        <v>0</v>
      </c>
      <c r="AE207" s="368">
        <f t="shared" si="70"/>
        <v>0</v>
      </c>
      <c r="AF207" s="368">
        <f t="shared" si="70"/>
        <v>0</v>
      </c>
      <c r="AG207" s="368">
        <f t="shared" si="70"/>
        <v>0</v>
      </c>
      <c r="AH207" s="368">
        <f t="shared" si="70"/>
        <v>0</v>
      </c>
      <c r="AI207" s="368">
        <f t="shared" si="70"/>
        <v>0</v>
      </c>
      <c r="AJ207" s="368">
        <f t="shared" si="70"/>
        <v>0</v>
      </c>
      <c r="AK207" s="368">
        <f t="shared" si="70"/>
        <v>0</v>
      </c>
      <c r="AL207" s="368">
        <f t="shared" si="70"/>
        <v>0</v>
      </c>
      <c r="AM207" s="368">
        <f t="shared" si="70"/>
        <v>0</v>
      </c>
      <c r="AN207" s="368">
        <f t="shared" si="70"/>
        <v>0</v>
      </c>
      <c r="AO207" s="368">
        <f t="shared" si="70"/>
        <v>0</v>
      </c>
      <c r="AP207" s="368">
        <f t="shared" si="70"/>
        <v>0</v>
      </c>
      <c r="AQ207" s="368">
        <f t="shared" si="70"/>
        <v>0</v>
      </c>
      <c r="AR207" s="368">
        <f t="shared" si="70"/>
        <v>0</v>
      </c>
      <c r="AS207" s="368">
        <f t="shared" si="70"/>
        <v>0</v>
      </c>
      <c r="AT207" s="368">
        <f t="shared" si="70"/>
        <v>0</v>
      </c>
      <c r="AU207" s="368">
        <f t="shared" si="70"/>
        <v>0</v>
      </c>
      <c r="AV207" s="368">
        <f t="shared" si="70"/>
        <v>0</v>
      </c>
      <c r="AW207" s="368">
        <f t="shared" si="70"/>
        <v>0</v>
      </c>
      <c r="AX207" s="368">
        <f t="shared" si="70"/>
        <v>0</v>
      </c>
      <c r="AY207" s="368">
        <f t="shared" si="70"/>
        <v>0</v>
      </c>
      <c r="AZ207" s="368">
        <f t="shared" si="70"/>
        <v>0</v>
      </c>
      <c r="BA207" s="368">
        <f t="shared" si="70"/>
        <v>0</v>
      </c>
      <c r="BB207" s="368">
        <f t="shared" si="70"/>
        <v>0</v>
      </c>
      <c r="BC207" s="368">
        <f t="shared" si="70"/>
        <v>0</v>
      </c>
      <c r="BD207" s="368">
        <f t="shared" si="70"/>
        <v>0</v>
      </c>
      <c r="BE207" s="368">
        <f t="shared" si="70"/>
        <v>0</v>
      </c>
      <c r="BF207" s="368">
        <f t="shared" si="70"/>
        <v>0</v>
      </c>
      <c r="BG207" s="368">
        <f t="shared" si="70"/>
        <v>0</v>
      </c>
      <c r="BH207" s="368">
        <f t="shared" si="70"/>
        <v>0</v>
      </c>
      <c r="BI207" s="368">
        <f t="shared" si="70"/>
        <v>0</v>
      </c>
    </row>
    <row r="208" spans="1:16384">
      <c r="E208" s="198" t="s">
        <v>124</v>
      </c>
      <c r="F208" s="182">
        <f xml:space="preserve"> F$68 * $F181</f>
        <v>0</v>
      </c>
      <c r="G208" s="198" t="s">
        <v>78</v>
      </c>
      <c r="I208" s="392"/>
    </row>
    <row r="209" spans="1:61">
      <c r="E209" s="198" t="s">
        <v>125</v>
      </c>
      <c r="F209" s="182">
        <f xml:space="preserve"> F$68 * $F182</f>
        <v>0</v>
      </c>
      <c r="G209" s="198" t="s">
        <v>78</v>
      </c>
      <c r="I209" s="392"/>
    </row>
    <row r="210" spans="1:61">
      <c r="E210" s="198"/>
      <c r="F210" s="185"/>
      <c r="G210" s="198"/>
      <c r="I210" s="392"/>
    </row>
    <row r="211" spans="1:61">
      <c r="B211" s="78" t="s">
        <v>95</v>
      </c>
      <c r="E211" s="198"/>
      <c r="F211" s="182"/>
      <c r="G211" s="198"/>
      <c r="I211" s="392"/>
    </row>
    <row r="212" spans="1:61">
      <c r="E212" s="202"/>
      <c r="F212" s="182"/>
      <c r="G212" s="198"/>
      <c r="I212" s="392"/>
    </row>
    <row r="213" spans="1:61">
      <c r="E213" s="198" t="str">
        <f>E$12</f>
        <v>Does the company have an Ofwat-approved trading and procurement code?</v>
      </c>
      <c r="F213" s="198">
        <f t="shared" ref="F213:BI213" si="71">F$12</f>
        <v>0</v>
      </c>
      <c r="G213" s="198" t="str">
        <f t="shared" si="71"/>
        <v>True/false</v>
      </c>
      <c r="H213" s="368">
        <f t="shared" si="71"/>
        <v>0</v>
      </c>
      <c r="I213" s="403">
        <f t="shared" si="71"/>
        <v>0</v>
      </c>
      <c r="J213" s="368">
        <f t="shared" si="71"/>
        <v>0</v>
      </c>
      <c r="K213" s="368">
        <f t="shared" si="71"/>
        <v>0</v>
      </c>
      <c r="L213" s="368">
        <f t="shared" si="71"/>
        <v>0</v>
      </c>
      <c r="M213" s="368">
        <f t="shared" si="71"/>
        <v>0</v>
      </c>
      <c r="N213" s="368">
        <f t="shared" si="71"/>
        <v>0</v>
      </c>
      <c r="O213" s="368">
        <f t="shared" si="71"/>
        <v>0</v>
      </c>
      <c r="P213" s="368">
        <f t="shared" si="71"/>
        <v>0</v>
      </c>
      <c r="Q213" s="368">
        <f t="shared" si="71"/>
        <v>0</v>
      </c>
      <c r="R213" s="368">
        <f t="shared" si="71"/>
        <v>0</v>
      </c>
      <c r="S213" s="368">
        <f t="shared" si="71"/>
        <v>0</v>
      </c>
      <c r="T213" s="368">
        <f t="shared" si="71"/>
        <v>0</v>
      </c>
      <c r="U213" s="368">
        <f t="shared" si="71"/>
        <v>0</v>
      </c>
      <c r="V213" s="368">
        <f t="shared" si="71"/>
        <v>0</v>
      </c>
      <c r="W213" s="368">
        <f t="shared" si="71"/>
        <v>0</v>
      </c>
      <c r="X213" s="368">
        <f t="shared" si="71"/>
        <v>0</v>
      </c>
      <c r="Y213" s="368">
        <f t="shared" si="71"/>
        <v>0</v>
      </c>
      <c r="Z213" s="368">
        <f t="shared" si="71"/>
        <v>0</v>
      </c>
      <c r="AA213" s="368">
        <f t="shared" si="71"/>
        <v>0</v>
      </c>
      <c r="AB213" s="368">
        <f t="shared" si="71"/>
        <v>0</v>
      </c>
      <c r="AC213" s="368">
        <f t="shared" si="71"/>
        <v>0</v>
      </c>
      <c r="AD213" s="368">
        <f t="shared" si="71"/>
        <v>0</v>
      </c>
      <c r="AE213" s="368">
        <f t="shared" si="71"/>
        <v>0</v>
      </c>
      <c r="AF213" s="368">
        <f t="shared" si="71"/>
        <v>0</v>
      </c>
      <c r="AG213" s="368">
        <f t="shared" si="71"/>
        <v>0</v>
      </c>
      <c r="AH213" s="368">
        <f t="shared" si="71"/>
        <v>0</v>
      </c>
      <c r="AI213" s="368">
        <f t="shared" si="71"/>
        <v>0</v>
      </c>
      <c r="AJ213" s="368">
        <f t="shared" si="71"/>
        <v>0</v>
      </c>
      <c r="AK213" s="368">
        <f t="shared" si="71"/>
        <v>0</v>
      </c>
      <c r="AL213" s="368">
        <f t="shared" si="71"/>
        <v>0</v>
      </c>
      <c r="AM213" s="368">
        <f t="shared" si="71"/>
        <v>0</v>
      </c>
      <c r="AN213" s="368">
        <f t="shared" si="71"/>
        <v>0</v>
      </c>
      <c r="AO213" s="368">
        <f t="shared" si="71"/>
        <v>0</v>
      </c>
      <c r="AP213" s="368">
        <f t="shared" si="71"/>
        <v>0</v>
      </c>
      <c r="AQ213" s="368">
        <f t="shared" si="71"/>
        <v>0</v>
      </c>
      <c r="AR213" s="368">
        <f t="shared" si="71"/>
        <v>0</v>
      </c>
      <c r="AS213" s="368">
        <f t="shared" si="71"/>
        <v>0</v>
      </c>
      <c r="AT213" s="368">
        <f t="shared" si="71"/>
        <v>0</v>
      </c>
      <c r="AU213" s="368">
        <f t="shared" si="71"/>
        <v>0</v>
      </c>
      <c r="AV213" s="368">
        <f t="shared" si="71"/>
        <v>0</v>
      </c>
      <c r="AW213" s="368">
        <f t="shared" si="71"/>
        <v>0</v>
      </c>
      <c r="AX213" s="368">
        <f t="shared" si="71"/>
        <v>0</v>
      </c>
      <c r="AY213" s="368">
        <f t="shared" si="71"/>
        <v>0</v>
      </c>
      <c r="AZ213" s="368">
        <f t="shared" si="71"/>
        <v>0</v>
      </c>
      <c r="BA213" s="368">
        <f t="shared" si="71"/>
        <v>0</v>
      </c>
      <c r="BB213" s="368">
        <f t="shared" si="71"/>
        <v>0</v>
      </c>
      <c r="BC213" s="368">
        <f t="shared" si="71"/>
        <v>0</v>
      </c>
      <c r="BD213" s="368">
        <f t="shared" si="71"/>
        <v>0</v>
      </c>
      <c r="BE213" s="368">
        <f t="shared" si="71"/>
        <v>0</v>
      </c>
      <c r="BF213" s="368">
        <f t="shared" si="71"/>
        <v>0</v>
      </c>
      <c r="BG213" s="368">
        <f t="shared" si="71"/>
        <v>0</v>
      </c>
      <c r="BH213" s="368">
        <f t="shared" si="71"/>
        <v>0</v>
      </c>
      <c r="BI213" s="368">
        <f t="shared" si="71"/>
        <v>0</v>
      </c>
    </row>
    <row r="214" spans="1:61" ht="25.5">
      <c r="E214" s="195" t="str">
        <f>E$165</f>
        <v>Has the company produced a report to evidence that this is a new export and complies with its Ofwat-approved trading and procurement code?</v>
      </c>
      <c r="F214" s="195" t="b">
        <f t="shared" ref="F214:BI214" si="72">F$165</f>
        <v>1</v>
      </c>
      <c r="G214" s="195" t="str">
        <f t="shared" si="72"/>
        <v>True/false</v>
      </c>
      <c r="H214" s="368">
        <f t="shared" si="72"/>
        <v>0</v>
      </c>
      <c r="I214" s="403">
        <f t="shared" si="72"/>
        <v>0</v>
      </c>
      <c r="J214" s="368">
        <f t="shared" si="72"/>
        <v>0</v>
      </c>
      <c r="K214" s="368">
        <f t="shared" si="72"/>
        <v>0</v>
      </c>
      <c r="L214" s="368">
        <f t="shared" si="72"/>
        <v>0</v>
      </c>
      <c r="M214" s="368">
        <f t="shared" si="72"/>
        <v>0</v>
      </c>
      <c r="N214" s="368">
        <f t="shared" si="72"/>
        <v>0</v>
      </c>
      <c r="O214" s="368">
        <f t="shared" si="72"/>
        <v>0</v>
      </c>
      <c r="P214" s="368">
        <f t="shared" si="72"/>
        <v>0</v>
      </c>
      <c r="Q214" s="368">
        <f t="shared" si="72"/>
        <v>0</v>
      </c>
      <c r="R214" s="368">
        <f t="shared" si="72"/>
        <v>0</v>
      </c>
      <c r="S214" s="368">
        <f t="shared" si="72"/>
        <v>0</v>
      </c>
      <c r="T214" s="368">
        <f t="shared" si="72"/>
        <v>0</v>
      </c>
      <c r="U214" s="368">
        <f t="shared" si="72"/>
        <v>0</v>
      </c>
      <c r="V214" s="368">
        <f t="shared" si="72"/>
        <v>0</v>
      </c>
      <c r="W214" s="368">
        <f t="shared" si="72"/>
        <v>0</v>
      </c>
      <c r="X214" s="368">
        <f t="shared" si="72"/>
        <v>0</v>
      </c>
      <c r="Y214" s="368">
        <f t="shared" si="72"/>
        <v>0</v>
      </c>
      <c r="Z214" s="368">
        <f t="shared" si="72"/>
        <v>0</v>
      </c>
      <c r="AA214" s="368">
        <f t="shared" si="72"/>
        <v>0</v>
      </c>
      <c r="AB214" s="368">
        <f t="shared" si="72"/>
        <v>0</v>
      </c>
      <c r="AC214" s="368">
        <f t="shared" si="72"/>
        <v>0</v>
      </c>
      <c r="AD214" s="368">
        <f t="shared" si="72"/>
        <v>0</v>
      </c>
      <c r="AE214" s="368">
        <f t="shared" si="72"/>
        <v>0</v>
      </c>
      <c r="AF214" s="368">
        <f t="shared" si="72"/>
        <v>0</v>
      </c>
      <c r="AG214" s="368">
        <f t="shared" si="72"/>
        <v>0</v>
      </c>
      <c r="AH214" s="368">
        <f t="shared" si="72"/>
        <v>0</v>
      </c>
      <c r="AI214" s="368">
        <f t="shared" si="72"/>
        <v>0</v>
      </c>
      <c r="AJ214" s="368">
        <f t="shared" si="72"/>
        <v>0</v>
      </c>
      <c r="AK214" s="368">
        <f t="shared" si="72"/>
        <v>0</v>
      </c>
      <c r="AL214" s="368">
        <f t="shared" si="72"/>
        <v>0</v>
      </c>
      <c r="AM214" s="368">
        <f t="shared" si="72"/>
        <v>0</v>
      </c>
      <c r="AN214" s="368">
        <f t="shared" si="72"/>
        <v>0</v>
      </c>
      <c r="AO214" s="368">
        <f t="shared" si="72"/>
        <v>0</v>
      </c>
      <c r="AP214" s="368">
        <f t="shared" si="72"/>
        <v>0</v>
      </c>
      <c r="AQ214" s="368">
        <f t="shared" si="72"/>
        <v>0</v>
      </c>
      <c r="AR214" s="368">
        <f t="shared" si="72"/>
        <v>0</v>
      </c>
      <c r="AS214" s="368">
        <f t="shared" si="72"/>
        <v>0</v>
      </c>
      <c r="AT214" s="368">
        <f t="shared" si="72"/>
        <v>0</v>
      </c>
      <c r="AU214" s="368">
        <f t="shared" si="72"/>
        <v>0</v>
      </c>
      <c r="AV214" s="368">
        <f t="shared" si="72"/>
        <v>0</v>
      </c>
      <c r="AW214" s="368">
        <f t="shared" si="72"/>
        <v>0</v>
      </c>
      <c r="AX214" s="368">
        <f t="shared" si="72"/>
        <v>0</v>
      </c>
      <c r="AY214" s="368">
        <f t="shared" si="72"/>
        <v>0</v>
      </c>
      <c r="AZ214" s="368">
        <f t="shared" si="72"/>
        <v>0</v>
      </c>
      <c r="BA214" s="368">
        <f t="shared" si="72"/>
        <v>0</v>
      </c>
      <c r="BB214" s="368">
        <f t="shared" si="72"/>
        <v>0</v>
      </c>
      <c r="BC214" s="368">
        <f t="shared" si="72"/>
        <v>0</v>
      </c>
      <c r="BD214" s="368">
        <f t="shared" si="72"/>
        <v>0</v>
      </c>
      <c r="BE214" s="368">
        <f t="shared" si="72"/>
        <v>0</v>
      </c>
      <c r="BF214" s="368">
        <f t="shared" si="72"/>
        <v>0</v>
      </c>
      <c r="BG214" s="368">
        <f t="shared" si="72"/>
        <v>0</v>
      </c>
      <c r="BH214" s="368">
        <f t="shared" si="72"/>
        <v>0</v>
      </c>
      <c r="BI214" s="368">
        <f t="shared" si="72"/>
        <v>0</v>
      </c>
    </row>
    <row r="215" spans="1:61">
      <c r="A215" s="229"/>
      <c r="B215" s="95"/>
      <c r="C215" s="95"/>
      <c r="D215" s="91"/>
      <c r="E215" s="198" t="s">
        <v>126</v>
      </c>
      <c r="F215" s="216" t="b">
        <f>IF(AND(F213,F214),TRUE,FALSE)</f>
        <v>0</v>
      </c>
      <c r="G215" s="198" t="s">
        <v>65</v>
      </c>
      <c r="I215" s="392"/>
    </row>
    <row r="216" spans="1:61">
      <c r="E216" s="198"/>
      <c r="F216" s="182"/>
      <c r="G216" s="202"/>
      <c r="I216" s="392"/>
    </row>
    <row r="217" spans="1:61">
      <c r="B217" s="95" t="s">
        <v>97</v>
      </c>
      <c r="E217" s="198"/>
      <c r="F217" s="193"/>
      <c r="G217" s="202"/>
      <c r="I217" s="392"/>
    </row>
    <row r="218" spans="1:61">
      <c r="B218" s="95"/>
      <c r="E218" s="198" t="str">
        <f>E$215</f>
        <v>Meets all trading and procurement checks</v>
      </c>
      <c r="F218" s="198" t="b">
        <f t="shared" ref="F218:BI218" si="73">F$215</f>
        <v>0</v>
      </c>
      <c r="G218" s="198" t="str">
        <f t="shared" si="73"/>
        <v>True/false</v>
      </c>
      <c r="H218" s="374">
        <f t="shared" si="73"/>
        <v>0</v>
      </c>
      <c r="I218" s="392">
        <f t="shared" si="73"/>
        <v>0</v>
      </c>
      <c r="J218" s="374">
        <f t="shared" si="73"/>
        <v>0</v>
      </c>
      <c r="K218" s="374">
        <f t="shared" si="73"/>
        <v>0</v>
      </c>
      <c r="L218" s="374">
        <f t="shared" si="73"/>
        <v>0</v>
      </c>
      <c r="M218" s="374">
        <f t="shared" si="73"/>
        <v>0</v>
      </c>
      <c r="N218" s="374">
        <f t="shared" si="73"/>
        <v>0</v>
      </c>
      <c r="O218" s="374">
        <f t="shared" si="73"/>
        <v>0</v>
      </c>
      <c r="P218" s="374">
        <f t="shared" si="73"/>
        <v>0</v>
      </c>
      <c r="Q218" s="374">
        <f t="shared" si="73"/>
        <v>0</v>
      </c>
      <c r="R218" s="374">
        <f t="shared" si="73"/>
        <v>0</v>
      </c>
      <c r="S218" s="374">
        <f t="shared" si="73"/>
        <v>0</v>
      </c>
      <c r="T218" s="374">
        <f t="shared" si="73"/>
        <v>0</v>
      </c>
      <c r="U218" s="374">
        <f t="shared" si="73"/>
        <v>0</v>
      </c>
      <c r="V218" s="374">
        <f t="shared" si="73"/>
        <v>0</v>
      </c>
      <c r="W218" s="374">
        <f t="shared" si="73"/>
        <v>0</v>
      </c>
      <c r="X218" s="374">
        <f t="shared" si="73"/>
        <v>0</v>
      </c>
      <c r="Y218" s="374">
        <f t="shared" si="73"/>
        <v>0</v>
      </c>
      <c r="Z218" s="374">
        <f t="shared" si="73"/>
        <v>0</v>
      </c>
      <c r="AA218" s="374">
        <f t="shared" si="73"/>
        <v>0</v>
      </c>
      <c r="AB218" s="374">
        <f t="shared" si="73"/>
        <v>0</v>
      </c>
      <c r="AC218" s="374">
        <f t="shared" si="73"/>
        <v>0</v>
      </c>
      <c r="AD218" s="374">
        <f t="shared" si="73"/>
        <v>0</v>
      </c>
      <c r="AE218" s="374">
        <f t="shared" si="73"/>
        <v>0</v>
      </c>
      <c r="AF218" s="374">
        <f t="shared" si="73"/>
        <v>0</v>
      </c>
      <c r="AG218" s="374">
        <f t="shared" si="73"/>
        <v>0</v>
      </c>
      <c r="AH218" s="374">
        <f t="shared" si="73"/>
        <v>0</v>
      </c>
      <c r="AI218" s="374">
        <f t="shared" si="73"/>
        <v>0</v>
      </c>
      <c r="AJ218" s="374">
        <f t="shared" si="73"/>
        <v>0</v>
      </c>
      <c r="AK218" s="374">
        <f t="shared" si="73"/>
        <v>0</v>
      </c>
      <c r="AL218" s="374">
        <f t="shared" si="73"/>
        <v>0</v>
      </c>
      <c r="AM218" s="374">
        <f t="shared" si="73"/>
        <v>0</v>
      </c>
      <c r="AN218" s="374">
        <f t="shared" si="73"/>
        <v>0</v>
      </c>
      <c r="AO218" s="374">
        <f t="shared" si="73"/>
        <v>0</v>
      </c>
      <c r="AP218" s="374">
        <f t="shared" si="73"/>
        <v>0</v>
      </c>
      <c r="AQ218" s="374">
        <f t="shared" si="73"/>
        <v>0</v>
      </c>
      <c r="AR218" s="374">
        <f t="shared" si="73"/>
        <v>0</v>
      </c>
      <c r="AS218" s="374">
        <f t="shared" si="73"/>
        <v>0</v>
      </c>
      <c r="AT218" s="374">
        <f t="shared" si="73"/>
        <v>0</v>
      </c>
      <c r="AU218" s="374">
        <f t="shared" si="73"/>
        <v>0</v>
      </c>
      <c r="AV218" s="374">
        <f t="shared" si="73"/>
        <v>0</v>
      </c>
      <c r="AW218" s="374">
        <f t="shared" si="73"/>
        <v>0</v>
      </c>
      <c r="AX218" s="374">
        <f t="shared" si="73"/>
        <v>0</v>
      </c>
      <c r="AY218" s="374">
        <f t="shared" si="73"/>
        <v>0</v>
      </c>
      <c r="AZ218" s="374">
        <f t="shared" si="73"/>
        <v>0</v>
      </c>
      <c r="BA218" s="374">
        <f t="shared" si="73"/>
        <v>0</v>
      </c>
      <c r="BB218" s="374">
        <f t="shared" si="73"/>
        <v>0</v>
      </c>
      <c r="BC218" s="374">
        <f t="shared" si="73"/>
        <v>0</v>
      </c>
      <c r="BD218" s="374">
        <f t="shared" si="73"/>
        <v>0</v>
      </c>
      <c r="BE218" s="374">
        <f t="shared" si="73"/>
        <v>0</v>
      </c>
      <c r="BF218" s="374">
        <f t="shared" si="73"/>
        <v>0</v>
      </c>
      <c r="BG218" s="374">
        <f t="shared" si="73"/>
        <v>0</v>
      </c>
      <c r="BH218" s="374">
        <f t="shared" si="73"/>
        <v>0</v>
      </c>
      <c r="BI218" s="374">
        <f t="shared" si="73"/>
        <v>0</v>
      </c>
    </row>
    <row r="219" spans="1:61" s="286" customFormat="1">
      <c r="A219" s="282"/>
      <c r="B219" s="288"/>
      <c r="C219" s="283"/>
      <c r="D219" s="284"/>
      <c r="E219" s="289" t="str">
        <f>E$208</f>
        <v>Export incentive for export 3 to be paid to the water resources control at PR24</v>
      </c>
      <c r="F219" s="290">
        <f t="shared" ref="F219:BI219" si="74">F$208</f>
        <v>0</v>
      </c>
      <c r="G219" s="289" t="str">
        <f t="shared" si="74"/>
        <v>£m (real)</v>
      </c>
      <c r="H219" s="380">
        <f t="shared" si="74"/>
        <v>0</v>
      </c>
      <c r="I219" s="404">
        <f t="shared" si="74"/>
        <v>0</v>
      </c>
      <c r="J219" s="380">
        <f t="shared" si="74"/>
        <v>0</v>
      </c>
      <c r="K219" s="380">
        <f t="shared" si="74"/>
        <v>0</v>
      </c>
      <c r="L219" s="380">
        <f t="shared" si="74"/>
        <v>0</v>
      </c>
      <c r="M219" s="380">
        <f t="shared" si="74"/>
        <v>0</v>
      </c>
      <c r="N219" s="380">
        <f t="shared" si="74"/>
        <v>0</v>
      </c>
      <c r="O219" s="380">
        <f t="shared" si="74"/>
        <v>0</v>
      </c>
      <c r="P219" s="380">
        <f t="shared" si="74"/>
        <v>0</v>
      </c>
      <c r="Q219" s="380">
        <f t="shared" si="74"/>
        <v>0</v>
      </c>
      <c r="R219" s="380">
        <f t="shared" si="74"/>
        <v>0</v>
      </c>
      <c r="S219" s="380">
        <f t="shared" si="74"/>
        <v>0</v>
      </c>
      <c r="T219" s="380">
        <f t="shared" si="74"/>
        <v>0</v>
      </c>
      <c r="U219" s="380">
        <f t="shared" si="74"/>
        <v>0</v>
      </c>
      <c r="V219" s="380">
        <f t="shared" si="74"/>
        <v>0</v>
      </c>
      <c r="W219" s="380">
        <f t="shared" si="74"/>
        <v>0</v>
      </c>
      <c r="X219" s="380">
        <f t="shared" si="74"/>
        <v>0</v>
      </c>
      <c r="Y219" s="380">
        <f t="shared" si="74"/>
        <v>0</v>
      </c>
      <c r="Z219" s="380">
        <f t="shared" si="74"/>
        <v>0</v>
      </c>
      <c r="AA219" s="380">
        <f t="shared" si="74"/>
        <v>0</v>
      </c>
      <c r="AB219" s="380">
        <f t="shared" si="74"/>
        <v>0</v>
      </c>
      <c r="AC219" s="380">
        <f t="shared" si="74"/>
        <v>0</v>
      </c>
      <c r="AD219" s="380">
        <f t="shared" si="74"/>
        <v>0</v>
      </c>
      <c r="AE219" s="380">
        <f t="shared" si="74"/>
        <v>0</v>
      </c>
      <c r="AF219" s="380">
        <f t="shared" si="74"/>
        <v>0</v>
      </c>
      <c r="AG219" s="380">
        <f t="shared" si="74"/>
        <v>0</v>
      </c>
      <c r="AH219" s="380">
        <f t="shared" si="74"/>
        <v>0</v>
      </c>
      <c r="AI219" s="380">
        <f t="shared" si="74"/>
        <v>0</v>
      </c>
      <c r="AJ219" s="380">
        <f t="shared" si="74"/>
        <v>0</v>
      </c>
      <c r="AK219" s="380">
        <f t="shared" si="74"/>
        <v>0</v>
      </c>
      <c r="AL219" s="380">
        <f t="shared" si="74"/>
        <v>0</v>
      </c>
      <c r="AM219" s="380">
        <f t="shared" si="74"/>
        <v>0</v>
      </c>
      <c r="AN219" s="380">
        <f t="shared" si="74"/>
        <v>0</v>
      </c>
      <c r="AO219" s="380">
        <f t="shared" si="74"/>
        <v>0</v>
      </c>
      <c r="AP219" s="380">
        <f t="shared" si="74"/>
        <v>0</v>
      </c>
      <c r="AQ219" s="380">
        <f t="shared" si="74"/>
        <v>0</v>
      </c>
      <c r="AR219" s="380">
        <f t="shared" si="74"/>
        <v>0</v>
      </c>
      <c r="AS219" s="380">
        <f t="shared" si="74"/>
        <v>0</v>
      </c>
      <c r="AT219" s="380">
        <f t="shared" si="74"/>
        <v>0</v>
      </c>
      <c r="AU219" s="380">
        <f t="shared" si="74"/>
        <v>0</v>
      </c>
      <c r="AV219" s="380">
        <f t="shared" si="74"/>
        <v>0</v>
      </c>
      <c r="AW219" s="380">
        <f t="shared" si="74"/>
        <v>0</v>
      </c>
      <c r="AX219" s="380">
        <f t="shared" si="74"/>
        <v>0</v>
      </c>
      <c r="AY219" s="380">
        <f t="shared" si="74"/>
        <v>0</v>
      </c>
      <c r="AZ219" s="380">
        <f t="shared" si="74"/>
        <v>0</v>
      </c>
      <c r="BA219" s="380">
        <f t="shared" si="74"/>
        <v>0</v>
      </c>
      <c r="BB219" s="380">
        <f t="shared" si="74"/>
        <v>0</v>
      </c>
      <c r="BC219" s="380">
        <f t="shared" si="74"/>
        <v>0</v>
      </c>
      <c r="BD219" s="380">
        <f t="shared" si="74"/>
        <v>0</v>
      </c>
      <c r="BE219" s="380">
        <f t="shared" si="74"/>
        <v>0</v>
      </c>
      <c r="BF219" s="380">
        <f t="shared" si="74"/>
        <v>0</v>
      </c>
      <c r="BG219" s="380">
        <f t="shared" si="74"/>
        <v>0</v>
      </c>
      <c r="BH219" s="380">
        <f t="shared" si="74"/>
        <v>0</v>
      </c>
      <c r="BI219" s="380">
        <f t="shared" si="74"/>
        <v>0</v>
      </c>
    </row>
    <row r="220" spans="1:61" s="286" customFormat="1">
      <c r="A220" s="291"/>
      <c r="B220" s="288"/>
      <c r="C220" s="288"/>
      <c r="D220" s="292"/>
      <c r="E220" s="289" t="s">
        <v>124</v>
      </c>
      <c r="F220" s="290">
        <f xml:space="preserve"> IF( F218, F219, 0)</f>
        <v>0</v>
      </c>
      <c r="G220" s="289" t="s">
        <v>78</v>
      </c>
      <c r="H220" s="381"/>
      <c r="I220" s="404"/>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c r="AS220" s="381"/>
      <c r="AT220" s="381"/>
      <c r="AU220" s="381"/>
      <c r="AV220" s="381"/>
      <c r="AW220" s="381"/>
      <c r="AX220" s="381"/>
      <c r="AY220" s="381"/>
      <c r="AZ220" s="381"/>
      <c r="BA220" s="381"/>
      <c r="BB220" s="381"/>
      <c r="BC220" s="381"/>
      <c r="BD220" s="381"/>
      <c r="BE220" s="381"/>
      <c r="BF220" s="381"/>
      <c r="BG220" s="381"/>
      <c r="BH220" s="381"/>
      <c r="BI220" s="381"/>
    </row>
    <row r="221" spans="1:61">
      <c r="E221" s="198"/>
      <c r="F221" s="182"/>
      <c r="G221" s="198"/>
      <c r="H221" s="163"/>
      <c r="I221" s="392"/>
      <c r="J221" s="163"/>
      <c r="K221" s="163"/>
      <c r="L221" s="163"/>
      <c r="M221" s="163"/>
      <c r="N221" s="163"/>
      <c r="O221" s="163"/>
      <c r="P221" s="163"/>
      <c r="Q221" s="163"/>
      <c r="R221" s="163"/>
      <c r="S221" s="163"/>
      <c r="T221" s="175"/>
      <c r="U221" s="175"/>
      <c r="V221" s="175"/>
      <c r="W221" s="175"/>
      <c r="X221" s="175"/>
      <c r="Y221" s="175"/>
      <c r="Z221" s="175"/>
      <c r="AA221" s="175"/>
      <c r="AB221" s="163"/>
      <c r="AC221" s="163"/>
      <c r="AD221" s="175"/>
      <c r="AE221" s="175"/>
      <c r="AF221" s="163"/>
      <c r="AG221" s="163"/>
      <c r="AH221" s="175"/>
      <c r="AI221" s="175"/>
      <c r="AJ221" s="163"/>
      <c r="AK221" s="163"/>
      <c r="AL221" s="175"/>
      <c r="AM221" s="175"/>
      <c r="AN221" s="163"/>
      <c r="AO221" s="163"/>
      <c r="AP221" s="175"/>
      <c r="AQ221" s="175"/>
      <c r="AR221" s="163"/>
      <c r="AS221" s="175"/>
      <c r="AT221" s="175"/>
      <c r="AU221" s="163"/>
      <c r="AV221" s="175"/>
      <c r="AW221" s="175"/>
      <c r="AX221" s="163"/>
      <c r="AY221" s="175"/>
      <c r="AZ221" s="175"/>
      <c r="BA221" s="163"/>
      <c r="BB221" s="175"/>
      <c r="BC221" s="175"/>
      <c r="BD221" s="163"/>
      <c r="BE221" s="175"/>
      <c r="BF221" s="175"/>
      <c r="BG221" s="163"/>
      <c r="BH221" s="175"/>
      <c r="BI221" s="175"/>
    </row>
    <row r="222" spans="1:61">
      <c r="E222" s="198" t="str">
        <f>E$215</f>
        <v>Meets all trading and procurement checks</v>
      </c>
      <c r="F222" s="198" t="b">
        <f t="shared" ref="F222:BI222" si="75">F$215</f>
        <v>0</v>
      </c>
      <c r="G222" s="198" t="str">
        <f t="shared" si="75"/>
        <v>True/false</v>
      </c>
      <c r="H222" s="374">
        <f t="shared" si="75"/>
        <v>0</v>
      </c>
      <c r="I222" s="392">
        <f t="shared" si="75"/>
        <v>0</v>
      </c>
      <c r="J222" s="374">
        <f t="shared" si="75"/>
        <v>0</v>
      </c>
      <c r="K222" s="374">
        <f t="shared" si="75"/>
        <v>0</v>
      </c>
      <c r="L222" s="374">
        <f t="shared" si="75"/>
        <v>0</v>
      </c>
      <c r="M222" s="374">
        <f t="shared" si="75"/>
        <v>0</v>
      </c>
      <c r="N222" s="374">
        <f t="shared" si="75"/>
        <v>0</v>
      </c>
      <c r="O222" s="374">
        <f t="shared" si="75"/>
        <v>0</v>
      </c>
      <c r="P222" s="374">
        <f t="shared" si="75"/>
        <v>0</v>
      </c>
      <c r="Q222" s="374">
        <f t="shared" si="75"/>
        <v>0</v>
      </c>
      <c r="R222" s="374">
        <f t="shared" si="75"/>
        <v>0</v>
      </c>
      <c r="S222" s="374">
        <f t="shared" si="75"/>
        <v>0</v>
      </c>
      <c r="T222" s="374">
        <f t="shared" si="75"/>
        <v>0</v>
      </c>
      <c r="U222" s="374">
        <f t="shared" si="75"/>
        <v>0</v>
      </c>
      <c r="V222" s="374">
        <f t="shared" si="75"/>
        <v>0</v>
      </c>
      <c r="W222" s="374">
        <f t="shared" si="75"/>
        <v>0</v>
      </c>
      <c r="X222" s="374">
        <f t="shared" si="75"/>
        <v>0</v>
      </c>
      <c r="Y222" s="374">
        <f t="shared" si="75"/>
        <v>0</v>
      </c>
      <c r="Z222" s="374">
        <f t="shared" si="75"/>
        <v>0</v>
      </c>
      <c r="AA222" s="374">
        <f t="shared" si="75"/>
        <v>0</v>
      </c>
      <c r="AB222" s="374">
        <f t="shared" si="75"/>
        <v>0</v>
      </c>
      <c r="AC222" s="374">
        <f t="shared" si="75"/>
        <v>0</v>
      </c>
      <c r="AD222" s="374">
        <f t="shared" si="75"/>
        <v>0</v>
      </c>
      <c r="AE222" s="374">
        <f t="shared" si="75"/>
        <v>0</v>
      </c>
      <c r="AF222" s="374">
        <f t="shared" si="75"/>
        <v>0</v>
      </c>
      <c r="AG222" s="374">
        <f t="shared" si="75"/>
        <v>0</v>
      </c>
      <c r="AH222" s="374">
        <f t="shared" si="75"/>
        <v>0</v>
      </c>
      <c r="AI222" s="374">
        <f t="shared" si="75"/>
        <v>0</v>
      </c>
      <c r="AJ222" s="374">
        <f t="shared" si="75"/>
        <v>0</v>
      </c>
      <c r="AK222" s="374">
        <f t="shared" si="75"/>
        <v>0</v>
      </c>
      <c r="AL222" s="374">
        <f t="shared" si="75"/>
        <v>0</v>
      </c>
      <c r="AM222" s="374">
        <f t="shared" si="75"/>
        <v>0</v>
      </c>
      <c r="AN222" s="374">
        <f t="shared" si="75"/>
        <v>0</v>
      </c>
      <c r="AO222" s="374">
        <f t="shared" si="75"/>
        <v>0</v>
      </c>
      <c r="AP222" s="374">
        <f t="shared" si="75"/>
        <v>0</v>
      </c>
      <c r="AQ222" s="374">
        <f t="shared" si="75"/>
        <v>0</v>
      </c>
      <c r="AR222" s="374">
        <f t="shared" si="75"/>
        <v>0</v>
      </c>
      <c r="AS222" s="374">
        <f t="shared" si="75"/>
        <v>0</v>
      </c>
      <c r="AT222" s="374">
        <f t="shared" si="75"/>
        <v>0</v>
      </c>
      <c r="AU222" s="374">
        <f t="shared" si="75"/>
        <v>0</v>
      </c>
      <c r="AV222" s="374">
        <f t="shared" si="75"/>
        <v>0</v>
      </c>
      <c r="AW222" s="374">
        <f t="shared" si="75"/>
        <v>0</v>
      </c>
      <c r="AX222" s="374">
        <f t="shared" si="75"/>
        <v>0</v>
      </c>
      <c r="AY222" s="374">
        <f t="shared" si="75"/>
        <v>0</v>
      </c>
      <c r="AZ222" s="374">
        <f t="shared" si="75"/>
        <v>0</v>
      </c>
      <c r="BA222" s="374">
        <f t="shared" si="75"/>
        <v>0</v>
      </c>
      <c r="BB222" s="374">
        <f t="shared" si="75"/>
        <v>0</v>
      </c>
      <c r="BC222" s="374">
        <f t="shared" si="75"/>
        <v>0</v>
      </c>
      <c r="BD222" s="374">
        <f t="shared" si="75"/>
        <v>0</v>
      </c>
      <c r="BE222" s="374">
        <f t="shared" si="75"/>
        <v>0</v>
      </c>
      <c r="BF222" s="374">
        <f t="shared" si="75"/>
        <v>0</v>
      </c>
      <c r="BG222" s="374">
        <f t="shared" si="75"/>
        <v>0</v>
      </c>
      <c r="BH222" s="374">
        <f t="shared" si="75"/>
        <v>0</v>
      </c>
      <c r="BI222" s="374">
        <f t="shared" si="75"/>
        <v>0</v>
      </c>
    </row>
    <row r="223" spans="1:61" s="286" customFormat="1">
      <c r="A223" s="282"/>
      <c r="B223" s="283"/>
      <c r="C223" s="283"/>
      <c r="D223" s="284"/>
      <c r="E223" s="289" t="str">
        <f>E$209</f>
        <v>Export incentive for export 3 to be paid to the network plus water control at PR24</v>
      </c>
      <c r="F223" s="290">
        <f t="shared" ref="F223:BI223" si="76">F$209</f>
        <v>0</v>
      </c>
      <c r="G223" s="289" t="str">
        <f t="shared" si="76"/>
        <v>£m (real)</v>
      </c>
      <c r="H223" s="380">
        <f t="shared" si="76"/>
        <v>0</v>
      </c>
      <c r="I223" s="404">
        <f t="shared" si="76"/>
        <v>0</v>
      </c>
      <c r="J223" s="380">
        <f t="shared" si="76"/>
        <v>0</v>
      </c>
      <c r="K223" s="380">
        <f t="shared" si="76"/>
        <v>0</v>
      </c>
      <c r="L223" s="380">
        <f t="shared" si="76"/>
        <v>0</v>
      </c>
      <c r="M223" s="380">
        <f t="shared" si="76"/>
        <v>0</v>
      </c>
      <c r="N223" s="380">
        <f t="shared" si="76"/>
        <v>0</v>
      </c>
      <c r="O223" s="380">
        <f t="shared" si="76"/>
        <v>0</v>
      </c>
      <c r="P223" s="380">
        <f t="shared" si="76"/>
        <v>0</v>
      </c>
      <c r="Q223" s="380">
        <f t="shared" si="76"/>
        <v>0</v>
      </c>
      <c r="R223" s="380">
        <f t="shared" si="76"/>
        <v>0</v>
      </c>
      <c r="S223" s="380">
        <f t="shared" si="76"/>
        <v>0</v>
      </c>
      <c r="T223" s="380">
        <f t="shared" si="76"/>
        <v>0</v>
      </c>
      <c r="U223" s="380">
        <f t="shared" si="76"/>
        <v>0</v>
      </c>
      <c r="V223" s="380">
        <f t="shared" si="76"/>
        <v>0</v>
      </c>
      <c r="W223" s="380">
        <f t="shared" si="76"/>
        <v>0</v>
      </c>
      <c r="X223" s="380">
        <f t="shared" si="76"/>
        <v>0</v>
      </c>
      <c r="Y223" s="380">
        <f t="shared" si="76"/>
        <v>0</v>
      </c>
      <c r="Z223" s="380">
        <f t="shared" si="76"/>
        <v>0</v>
      </c>
      <c r="AA223" s="380">
        <f t="shared" si="76"/>
        <v>0</v>
      </c>
      <c r="AB223" s="380">
        <f t="shared" si="76"/>
        <v>0</v>
      </c>
      <c r="AC223" s="380">
        <f t="shared" si="76"/>
        <v>0</v>
      </c>
      <c r="AD223" s="380">
        <f t="shared" si="76"/>
        <v>0</v>
      </c>
      <c r="AE223" s="380">
        <f t="shared" si="76"/>
        <v>0</v>
      </c>
      <c r="AF223" s="380">
        <f t="shared" si="76"/>
        <v>0</v>
      </c>
      <c r="AG223" s="380">
        <f t="shared" si="76"/>
        <v>0</v>
      </c>
      <c r="AH223" s="380">
        <f t="shared" si="76"/>
        <v>0</v>
      </c>
      <c r="AI223" s="380">
        <f t="shared" si="76"/>
        <v>0</v>
      </c>
      <c r="AJ223" s="380">
        <f t="shared" si="76"/>
        <v>0</v>
      </c>
      <c r="AK223" s="380">
        <f t="shared" si="76"/>
        <v>0</v>
      </c>
      <c r="AL223" s="380">
        <f t="shared" si="76"/>
        <v>0</v>
      </c>
      <c r="AM223" s="380">
        <f t="shared" si="76"/>
        <v>0</v>
      </c>
      <c r="AN223" s="380">
        <f t="shared" si="76"/>
        <v>0</v>
      </c>
      <c r="AO223" s="380">
        <f t="shared" si="76"/>
        <v>0</v>
      </c>
      <c r="AP223" s="380">
        <f t="shared" si="76"/>
        <v>0</v>
      </c>
      <c r="AQ223" s="380">
        <f t="shared" si="76"/>
        <v>0</v>
      </c>
      <c r="AR223" s="380">
        <f t="shared" si="76"/>
        <v>0</v>
      </c>
      <c r="AS223" s="380">
        <f t="shared" si="76"/>
        <v>0</v>
      </c>
      <c r="AT223" s="380">
        <f t="shared" si="76"/>
        <v>0</v>
      </c>
      <c r="AU223" s="380">
        <f t="shared" si="76"/>
        <v>0</v>
      </c>
      <c r="AV223" s="380">
        <f t="shared" si="76"/>
        <v>0</v>
      </c>
      <c r="AW223" s="380">
        <f t="shared" si="76"/>
        <v>0</v>
      </c>
      <c r="AX223" s="380">
        <f t="shared" si="76"/>
        <v>0</v>
      </c>
      <c r="AY223" s="380">
        <f t="shared" si="76"/>
        <v>0</v>
      </c>
      <c r="AZ223" s="380">
        <f t="shared" si="76"/>
        <v>0</v>
      </c>
      <c r="BA223" s="380">
        <f t="shared" si="76"/>
        <v>0</v>
      </c>
      <c r="BB223" s="380">
        <f t="shared" si="76"/>
        <v>0</v>
      </c>
      <c r="BC223" s="380">
        <f t="shared" si="76"/>
        <v>0</v>
      </c>
      <c r="BD223" s="380">
        <f t="shared" si="76"/>
        <v>0</v>
      </c>
      <c r="BE223" s="380">
        <f t="shared" si="76"/>
        <v>0</v>
      </c>
      <c r="BF223" s="380">
        <f t="shared" si="76"/>
        <v>0</v>
      </c>
      <c r="BG223" s="380">
        <f t="shared" si="76"/>
        <v>0</v>
      </c>
      <c r="BH223" s="380">
        <f t="shared" si="76"/>
        <v>0</v>
      </c>
      <c r="BI223" s="380">
        <f t="shared" si="76"/>
        <v>0</v>
      </c>
    </row>
    <row r="224" spans="1:61" s="286" customFormat="1">
      <c r="A224" s="291"/>
      <c r="B224" s="288"/>
      <c r="C224" s="288"/>
      <c r="D224" s="292"/>
      <c r="E224" s="289" t="s">
        <v>125</v>
      </c>
      <c r="F224" s="290">
        <f xml:space="preserve"> IF( F222, F223, 0)</f>
        <v>0</v>
      </c>
      <c r="G224" s="289" t="s">
        <v>78</v>
      </c>
      <c r="H224" s="381"/>
      <c r="I224" s="404"/>
      <c r="J224" s="381"/>
      <c r="K224" s="381"/>
      <c r="L224" s="381"/>
      <c r="M224" s="381"/>
      <c r="N224" s="381"/>
      <c r="O224" s="381"/>
      <c r="P224" s="381"/>
      <c r="Q224" s="381"/>
      <c r="R224" s="381"/>
      <c r="S224" s="381"/>
      <c r="T224" s="381"/>
      <c r="U224" s="381"/>
      <c r="V224" s="381"/>
      <c r="W224" s="381"/>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c r="AS224" s="381"/>
      <c r="AT224" s="381"/>
      <c r="AU224" s="381"/>
      <c r="AV224" s="381"/>
      <c r="AW224" s="381"/>
      <c r="AX224" s="381"/>
      <c r="AY224" s="381"/>
      <c r="AZ224" s="381"/>
      <c r="BA224" s="381"/>
      <c r="BB224" s="381"/>
      <c r="BC224" s="381"/>
      <c r="BD224" s="381"/>
      <c r="BE224" s="381"/>
      <c r="BF224" s="381"/>
      <c r="BG224" s="381"/>
      <c r="BH224" s="381"/>
      <c r="BI224" s="381"/>
    </row>
    <row r="225" spans="1:61" s="10" customFormat="1">
      <c r="A225" s="89"/>
      <c r="B225" s="219"/>
      <c r="C225" s="219"/>
      <c r="D225" s="232"/>
      <c r="E225" s="202"/>
      <c r="F225" s="193"/>
      <c r="G225" s="202"/>
      <c r="H225" s="379"/>
      <c r="I225" s="400"/>
      <c r="J225" s="379"/>
      <c r="K225" s="379"/>
      <c r="L225" s="379"/>
      <c r="M225" s="379"/>
      <c r="N225" s="379"/>
      <c r="O225" s="379"/>
      <c r="P225" s="379"/>
      <c r="Q225" s="379"/>
      <c r="R225" s="379"/>
      <c r="S225" s="379"/>
      <c r="T225" s="364"/>
      <c r="U225" s="364"/>
      <c r="V225" s="364"/>
      <c r="W225" s="364"/>
      <c r="X225" s="364"/>
      <c r="Y225" s="364"/>
      <c r="Z225" s="364"/>
      <c r="AA225" s="364"/>
      <c r="AB225" s="379"/>
      <c r="AC225" s="379"/>
      <c r="AD225" s="364"/>
      <c r="AE225" s="364"/>
      <c r="AF225" s="379"/>
      <c r="AG225" s="379"/>
      <c r="AH225" s="364"/>
      <c r="AI225" s="364"/>
      <c r="AJ225" s="379"/>
      <c r="AK225" s="379"/>
      <c r="AL225" s="364"/>
      <c r="AM225" s="364"/>
      <c r="AN225" s="379"/>
      <c r="AO225" s="379"/>
      <c r="AP225" s="364"/>
      <c r="AQ225" s="364"/>
      <c r="AR225" s="379"/>
      <c r="AS225" s="364"/>
      <c r="AT225" s="364"/>
      <c r="AU225" s="379"/>
      <c r="AV225" s="364"/>
      <c r="AW225" s="364"/>
      <c r="AX225" s="379"/>
      <c r="AY225" s="364"/>
      <c r="AZ225" s="364"/>
      <c r="BA225" s="379"/>
      <c r="BB225" s="364"/>
      <c r="BC225" s="364"/>
      <c r="BD225" s="379"/>
      <c r="BE225" s="364"/>
      <c r="BF225" s="364"/>
      <c r="BG225" s="379"/>
      <c r="BH225" s="364"/>
      <c r="BI225" s="364"/>
    </row>
    <row r="226" spans="1:61">
      <c r="A226" s="229"/>
      <c r="B226" s="95"/>
      <c r="C226" s="95"/>
      <c r="D226" s="91"/>
      <c r="E226" s="198" t="str">
        <f>E$215</f>
        <v>Meets all trading and procurement checks</v>
      </c>
      <c r="F226" s="198" t="b">
        <f t="shared" ref="F226:BI226" si="77">F$215</f>
        <v>0</v>
      </c>
      <c r="G226" s="198" t="str">
        <f t="shared" si="77"/>
        <v>True/false</v>
      </c>
      <c r="H226" s="374">
        <f t="shared" si="77"/>
        <v>0</v>
      </c>
      <c r="I226" s="392">
        <f t="shared" si="77"/>
        <v>0</v>
      </c>
      <c r="J226" s="374">
        <f t="shared" si="77"/>
        <v>0</v>
      </c>
      <c r="K226" s="374">
        <f t="shared" si="77"/>
        <v>0</v>
      </c>
      <c r="L226" s="374">
        <f t="shared" si="77"/>
        <v>0</v>
      </c>
      <c r="M226" s="374">
        <f t="shared" si="77"/>
        <v>0</v>
      </c>
      <c r="N226" s="374">
        <f t="shared" si="77"/>
        <v>0</v>
      </c>
      <c r="O226" s="374">
        <f t="shared" si="77"/>
        <v>0</v>
      </c>
      <c r="P226" s="374">
        <f t="shared" si="77"/>
        <v>0</v>
      </c>
      <c r="Q226" s="374">
        <f t="shared" si="77"/>
        <v>0</v>
      </c>
      <c r="R226" s="374">
        <f t="shared" si="77"/>
        <v>0</v>
      </c>
      <c r="S226" s="374">
        <f t="shared" si="77"/>
        <v>0</v>
      </c>
      <c r="T226" s="374">
        <f t="shared" si="77"/>
        <v>0</v>
      </c>
      <c r="U226" s="374">
        <f t="shared" si="77"/>
        <v>0</v>
      </c>
      <c r="V226" s="374">
        <f t="shared" si="77"/>
        <v>0</v>
      </c>
      <c r="W226" s="374">
        <f t="shared" si="77"/>
        <v>0</v>
      </c>
      <c r="X226" s="374">
        <f t="shared" si="77"/>
        <v>0</v>
      </c>
      <c r="Y226" s="374">
        <f t="shared" si="77"/>
        <v>0</v>
      </c>
      <c r="Z226" s="374">
        <f t="shared" si="77"/>
        <v>0</v>
      </c>
      <c r="AA226" s="374">
        <f t="shared" si="77"/>
        <v>0</v>
      </c>
      <c r="AB226" s="374">
        <f t="shared" si="77"/>
        <v>0</v>
      </c>
      <c r="AC226" s="374">
        <f t="shared" si="77"/>
        <v>0</v>
      </c>
      <c r="AD226" s="374">
        <f t="shared" si="77"/>
        <v>0</v>
      </c>
      <c r="AE226" s="374">
        <f t="shared" si="77"/>
        <v>0</v>
      </c>
      <c r="AF226" s="374">
        <f t="shared" si="77"/>
        <v>0</v>
      </c>
      <c r="AG226" s="374">
        <f t="shared" si="77"/>
        <v>0</v>
      </c>
      <c r="AH226" s="374">
        <f t="shared" si="77"/>
        <v>0</v>
      </c>
      <c r="AI226" s="374">
        <f t="shared" si="77"/>
        <v>0</v>
      </c>
      <c r="AJ226" s="374">
        <f t="shared" si="77"/>
        <v>0</v>
      </c>
      <c r="AK226" s="374">
        <f t="shared" si="77"/>
        <v>0</v>
      </c>
      <c r="AL226" s="374">
        <f t="shared" si="77"/>
        <v>0</v>
      </c>
      <c r="AM226" s="374">
        <f t="shared" si="77"/>
        <v>0</v>
      </c>
      <c r="AN226" s="374">
        <f t="shared" si="77"/>
        <v>0</v>
      </c>
      <c r="AO226" s="374">
        <f t="shared" si="77"/>
        <v>0</v>
      </c>
      <c r="AP226" s="374">
        <f t="shared" si="77"/>
        <v>0</v>
      </c>
      <c r="AQ226" s="374">
        <f t="shared" si="77"/>
        <v>0</v>
      </c>
      <c r="AR226" s="374">
        <f t="shared" si="77"/>
        <v>0</v>
      </c>
      <c r="AS226" s="374">
        <f t="shared" si="77"/>
        <v>0</v>
      </c>
      <c r="AT226" s="374">
        <f t="shared" si="77"/>
        <v>0</v>
      </c>
      <c r="AU226" s="374">
        <f t="shared" si="77"/>
        <v>0</v>
      </c>
      <c r="AV226" s="374">
        <f t="shared" si="77"/>
        <v>0</v>
      </c>
      <c r="AW226" s="374">
        <f t="shared" si="77"/>
        <v>0</v>
      </c>
      <c r="AX226" s="374">
        <f t="shared" si="77"/>
        <v>0</v>
      </c>
      <c r="AY226" s="374">
        <f t="shared" si="77"/>
        <v>0</v>
      </c>
      <c r="AZ226" s="374">
        <f t="shared" si="77"/>
        <v>0</v>
      </c>
      <c r="BA226" s="374">
        <f t="shared" si="77"/>
        <v>0</v>
      </c>
      <c r="BB226" s="374">
        <f t="shared" si="77"/>
        <v>0</v>
      </c>
      <c r="BC226" s="374">
        <f t="shared" si="77"/>
        <v>0</v>
      </c>
      <c r="BD226" s="374">
        <f t="shared" si="77"/>
        <v>0</v>
      </c>
      <c r="BE226" s="374">
        <f t="shared" si="77"/>
        <v>0</v>
      </c>
      <c r="BF226" s="374">
        <f t="shared" si="77"/>
        <v>0</v>
      </c>
      <c r="BG226" s="374">
        <f t="shared" si="77"/>
        <v>0</v>
      </c>
      <c r="BH226" s="374">
        <f t="shared" si="77"/>
        <v>0</v>
      </c>
      <c r="BI226" s="374">
        <f t="shared" si="77"/>
        <v>0</v>
      </c>
    </row>
    <row r="227" spans="1:61" s="286" customFormat="1">
      <c r="A227" s="293"/>
      <c r="B227" s="288"/>
      <c r="C227" s="288"/>
      <c r="D227" s="292"/>
      <c r="E227" s="289" t="str">
        <f>E$204</f>
        <v>Export incentive for export 3 to be paid after PR24</v>
      </c>
      <c r="F227" s="290">
        <f t="shared" ref="F227:BI227" si="78">F$204</f>
        <v>0</v>
      </c>
      <c r="G227" s="289" t="str">
        <f t="shared" si="78"/>
        <v>£m (real)</v>
      </c>
      <c r="H227" s="380">
        <f t="shared" si="78"/>
        <v>0</v>
      </c>
      <c r="I227" s="404">
        <f t="shared" si="78"/>
        <v>0</v>
      </c>
      <c r="J227" s="380">
        <f t="shared" si="78"/>
        <v>0</v>
      </c>
      <c r="K227" s="380">
        <f t="shared" si="78"/>
        <v>0</v>
      </c>
      <c r="L227" s="380">
        <f t="shared" si="78"/>
        <v>0</v>
      </c>
      <c r="M227" s="380">
        <f t="shared" si="78"/>
        <v>0</v>
      </c>
      <c r="N227" s="380">
        <f t="shared" si="78"/>
        <v>0</v>
      </c>
      <c r="O227" s="380">
        <f t="shared" si="78"/>
        <v>0</v>
      </c>
      <c r="P227" s="380">
        <f t="shared" si="78"/>
        <v>0</v>
      </c>
      <c r="Q227" s="380">
        <f t="shared" si="78"/>
        <v>0</v>
      </c>
      <c r="R227" s="380">
        <f t="shared" si="78"/>
        <v>0</v>
      </c>
      <c r="S227" s="380">
        <f t="shared" si="78"/>
        <v>0</v>
      </c>
      <c r="T227" s="380">
        <f t="shared" si="78"/>
        <v>0</v>
      </c>
      <c r="U227" s="380">
        <f t="shared" si="78"/>
        <v>0</v>
      </c>
      <c r="V227" s="380">
        <f t="shared" si="78"/>
        <v>0</v>
      </c>
      <c r="W227" s="380">
        <f t="shared" si="78"/>
        <v>0</v>
      </c>
      <c r="X227" s="380">
        <f t="shared" si="78"/>
        <v>0</v>
      </c>
      <c r="Y227" s="380">
        <f t="shared" si="78"/>
        <v>0</v>
      </c>
      <c r="Z227" s="380">
        <f t="shared" si="78"/>
        <v>0</v>
      </c>
      <c r="AA227" s="380">
        <f t="shared" si="78"/>
        <v>0</v>
      </c>
      <c r="AB227" s="380">
        <f t="shared" si="78"/>
        <v>0</v>
      </c>
      <c r="AC227" s="380">
        <f t="shared" si="78"/>
        <v>0</v>
      </c>
      <c r="AD227" s="380">
        <f t="shared" si="78"/>
        <v>0</v>
      </c>
      <c r="AE227" s="380">
        <f t="shared" si="78"/>
        <v>0</v>
      </c>
      <c r="AF227" s="380">
        <f t="shared" si="78"/>
        <v>0</v>
      </c>
      <c r="AG227" s="380">
        <f t="shared" si="78"/>
        <v>0</v>
      </c>
      <c r="AH227" s="380">
        <f t="shared" si="78"/>
        <v>0</v>
      </c>
      <c r="AI227" s="380">
        <f t="shared" si="78"/>
        <v>0</v>
      </c>
      <c r="AJ227" s="380">
        <f t="shared" si="78"/>
        <v>0</v>
      </c>
      <c r="AK227" s="380">
        <f t="shared" si="78"/>
        <v>0</v>
      </c>
      <c r="AL227" s="380">
        <f t="shared" si="78"/>
        <v>0</v>
      </c>
      <c r="AM227" s="380">
        <f t="shared" si="78"/>
        <v>0</v>
      </c>
      <c r="AN227" s="380">
        <f t="shared" si="78"/>
        <v>0</v>
      </c>
      <c r="AO227" s="380">
        <f t="shared" si="78"/>
        <v>0</v>
      </c>
      <c r="AP227" s="380">
        <f t="shared" si="78"/>
        <v>0</v>
      </c>
      <c r="AQ227" s="380">
        <f t="shared" si="78"/>
        <v>0</v>
      </c>
      <c r="AR227" s="380">
        <f t="shared" si="78"/>
        <v>0</v>
      </c>
      <c r="AS227" s="380">
        <f t="shared" si="78"/>
        <v>0</v>
      </c>
      <c r="AT227" s="380">
        <f t="shared" si="78"/>
        <v>0</v>
      </c>
      <c r="AU227" s="380">
        <f t="shared" si="78"/>
        <v>0</v>
      </c>
      <c r="AV227" s="380">
        <f t="shared" si="78"/>
        <v>0</v>
      </c>
      <c r="AW227" s="380">
        <f t="shared" si="78"/>
        <v>0</v>
      </c>
      <c r="AX227" s="380">
        <f t="shared" si="78"/>
        <v>0</v>
      </c>
      <c r="AY227" s="380">
        <f t="shared" si="78"/>
        <v>0</v>
      </c>
      <c r="AZ227" s="380">
        <f t="shared" si="78"/>
        <v>0</v>
      </c>
      <c r="BA227" s="380">
        <f t="shared" si="78"/>
        <v>0</v>
      </c>
      <c r="BB227" s="380">
        <f t="shared" si="78"/>
        <v>0</v>
      </c>
      <c r="BC227" s="380">
        <f t="shared" si="78"/>
        <v>0</v>
      </c>
      <c r="BD227" s="380">
        <f t="shared" si="78"/>
        <v>0</v>
      </c>
      <c r="BE227" s="380">
        <f t="shared" si="78"/>
        <v>0</v>
      </c>
      <c r="BF227" s="380">
        <f t="shared" si="78"/>
        <v>0</v>
      </c>
      <c r="BG227" s="380">
        <f t="shared" si="78"/>
        <v>0</v>
      </c>
      <c r="BH227" s="380">
        <f t="shared" si="78"/>
        <v>0</v>
      </c>
      <c r="BI227" s="380">
        <f t="shared" si="78"/>
        <v>0</v>
      </c>
    </row>
    <row r="228" spans="1:61" s="286" customFormat="1">
      <c r="A228" s="293"/>
      <c r="B228" s="288"/>
      <c r="C228" s="288"/>
      <c r="D228" s="292"/>
      <c r="E228" s="289" t="s">
        <v>123</v>
      </c>
      <c r="F228" s="290">
        <f xml:space="preserve"> IF( F226, F227, 0)</f>
        <v>0</v>
      </c>
      <c r="G228" s="289" t="s">
        <v>78</v>
      </c>
      <c r="I228" s="404"/>
    </row>
    <row r="229" spans="1:61" s="47" customFormat="1">
      <c r="A229" s="233"/>
      <c r="B229" s="234"/>
      <c r="C229" s="234"/>
      <c r="D229" s="235"/>
      <c r="E229" s="236"/>
      <c r="F229" s="236"/>
      <c r="G229" s="236"/>
      <c r="I229" s="405"/>
      <c r="T229" s="49"/>
      <c r="U229" s="49"/>
      <c r="V229" s="49"/>
      <c r="W229" s="49"/>
      <c r="X229" s="49"/>
      <c r="Y229" s="49"/>
      <c r="Z229" s="49"/>
      <c r="AA229" s="49"/>
      <c r="AD229" s="49"/>
      <c r="AE229" s="49"/>
      <c r="AH229" s="49"/>
      <c r="AI229" s="49"/>
      <c r="AL229" s="49"/>
      <c r="AM229" s="49"/>
      <c r="AP229" s="49"/>
      <c r="AQ229" s="49"/>
      <c r="AS229" s="49"/>
      <c r="AT229" s="49"/>
      <c r="AV229" s="49"/>
      <c r="AW229" s="49"/>
      <c r="AY229" s="49"/>
      <c r="AZ229" s="49"/>
      <c r="BB229" s="49"/>
      <c r="BC229" s="49"/>
      <c r="BE229" s="49"/>
      <c r="BF229" s="49"/>
      <c r="BH229" s="49"/>
      <c r="BI229" s="49"/>
    </row>
    <row r="230" spans="1:61" s="15" customFormat="1">
      <c r="A230" s="79" t="s">
        <v>182</v>
      </c>
      <c r="B230" s="80"/>
      <c r="C230" s="80"/>
      <c r="D230" s="81"/>
      <c r="E230" s="207"/>
      <c r="G230" s="207"/>
      <c r="I230" s="393"/>
    </row>
    <row r="231" spans="1:61" s="286" customFormat="1">
      <c r="A231" s="282"/>
      <c r="B231" s="283"/>
      <c r="C231" s="283"/>
      <c r="D231" s="284"/>
      <c r="E231" s="285"/>
      <c r="G231" s="285"/>
      <c r="I231" s="404"/>
    </row>
    <row r="232" spans="1:61" s="286" customFormat="1">
      <c r="A232" s="282"/>
      <c r="B232" s="202" t="s">
        <v>180</v>
      </c>
      <c r="C232" s="283"/>
      <c r="D232" s="284"/>
      <c r="E232" s="285"/>
      <c r="G232" s="285"/>
      <c r="I232" s="404"/>
    </row>
    <row r="233" spans="1:61">
      <c r="B233" s="95"/>
      <c r="E233" s="198" t="str">
        <f>E$81</f>
        <v>Export incentive for export 1 to be paid to the water resources control at PR24</v>
      </c>
      <c r="F233" s="185">
        <f t="shared" ref="F233:BI233" si="79">F$81</f>
        <v>0</v>
      </c>
      <c r="G233" s="198" t="str">
        <f t="shared" si="79"/>
        <v>£m (real)</v>
      </c>
      <c r="H233" s="374">
        <f t="shared" si="79"/>
        <v>0</v>
      </c>
      <c r="I233" s="392">
        <f t="shared" si="79"/>
        <v>0</v>
      </c>
      <c r="J233" s="374">
        <f t="shared" si="79"/>
        <v>0</v>
      </c>
      <c r="K233" s="374">
        <f t="shared" si="79"/>
        <v>0</v>
      </c>
      <c r="L233" s="374">
        <f t="shared" si="79"/>
        <v>0</v>
      </c>
      <c r="M233" s="374">
        <f t="shared" si="79"/>
        <v>0</v>
      </c>
      <c r="N233" s="374">
        <f t="shared" si="79"/>
        <v>0</v>
      </c>
      <c r="O233" s="374">
        <f t="shared" si="79"/>
        <v>0</v>
      </c>
      <c r="P233" s="374">
        <f t="shared" si="79"/>
        <v>0</v>
      </c>
      <c r="Q233" s="374">
        <f t="shared" si="79"/>
        <v>0</v>
      </c>
      <c r="R233" s="374">
        <f t="shared" si="79"/>
        <v>0</v>
      </c>
      <c r="S233" s="374">
        <f t="shared" si="79"/>
        <v>0</v>
      </c>
      <c r="T233" s="374">
        <f t="shared" si="79"/>
        <v>0</v>
      </c>
      <c r="U233" s="374">
        <f t="shared" si="79"/>
        <v>0</v>
      </c>
      <c r="V233" s="374">
        <f t="shared" si="79"/>
        <v>0</v>
      </c>
      <c r="W233" s="374">
        <f t="shared" si="79"/>
        <v>0</v>
      </c>
      <c r="X233" s="374">
        <f t="shared" si="79"/>
        <v>0</v>
      </c>
      <c r="Y233" s="374">
        <f t="shared" si="79"/>
        <v>0</v>
      </c>
      <c r="Z233" s="374">
        <f t="shared" si="79"/>
        <v>0</v>
      </c>
      <c r="AA233" s="374">
        <f t="shared" si="79"/>
        <v>0</v>
      </c>
      <c r="AB233" s="374">
        <f t="shared" si="79"/>
        <v>0</v>
      </c>
      <c r="AC233" s="374">
        <f t="shared" si="79"/>
        <v>0</v>
      </c>
      <c r="AD233" s="374">
        <f t="shared" si="79"/>
        <v>0</v>
      </c>
      <c r="AE233" s="374">
        <f t="shared" si="79"/>
        <v>0</v>
      </c>
      <c r="AF233" s="374">
        <f t="shared" si="79"/>
        <v>0</v>
      </c>
      <c r="AG233" s="374">
        <f t="shared" si="79"/>
        <v>0</v>
      </c>
      <c r="AH233" s="374">
        <f t="shared" si="79"/>
        <v>0</v>
      </c>
      <c r="AI233" s="374">
        <f t="shared" si="79"/>
        <v>0</v>
      </c>
      <c r="AJ233" s="374">
        <f t="shared" si="79"/>
        <v>0</v>
      </c>
      <c r="AK233" s="374">
        <f t="shared" si="79"/>
        <v>0</v>
      </c>
      <c r="AL233" s="374">
        <f t="shared" si="79"/>
        <v>0</v>
      </c>
      <c r="AM233" s="374">
        <f t="shared" si="79"/>
        <v>0</v>
      </c>
      <c r="AN233" s="374">
        <f t="shared" si="79"/>
        <v>0</v>
      </c>
      <c r="AO233" s="374">
        <f t="shared" si="79"/>
        <v>0</v>
      </c>
      <c r="AP233" s="374">
        <f t="shared" si="79"/>
        <v>0</v>
      </c>
      <c r="AQ233" s="374">
        <f t="shared" si="79"/>
        <v>0</v>
      </c>
      <c r="AR233" s="374">
        <f t="shared" si="79"/>
        <v>0</v>
      </c>
      <c r="AS233" s="374">
        <f t="shared" si="79"/>
        <v>0</v>
      </c>
      <c r="AT233" s="374">
        <f t="shared" si="79"/>
        <v>0</v>
      </c>
      <c r="AU233" s="374">
        <f t="shared" si="79"/>
        <v>0</v>
      </c>
      <c r="AV233" s="374">
        <f t="shared" si="79"/>
        <v>0</v>
      </c>
      <c r="AW233" s="374">
        <f t="shared" si="79"/>
        <v>0</v>
      </c>
      <c r="AX233" s="374">
        <f t="shared" si="79"/>
        <v>0</v>
      </c>
      <c r="AY233" s="374">
        <f t="shared" si="79"/>
        <v>0</v>
      </c>
      <c r="AZ233" s="374">
        <f t="shared" si="79"/>
        <v>0</v>
      </c>
      <c r="BA233" s="374">
        <f t="shared" si="79"/>
        <v>0</v>
      </c>
      <c r="BB233" s="374">
        <f t="shared" si="79"/>
        <v>0</v>
      </c>
      <c r="BC233" s="374">
        <f t="shared" si="79"/>
        <v>0</v>
      </c>
      <c r="BD233" s="374">
        <f t="shared" si="79"/>
        <v>0</v>
      </c>
      <c r="BE233" s="374">
        <f t="shared" si="79"/>
        <v>0</v>
      </c>
      <c r="BF233" s="374">
        <f t="shared" si="79"/>
        <v>0</v>
      </c>
      <c r="BG233" s="374">
        <f t="shared" si="79"/>
        <v>0</v>
      </c>
      <c r="BH233" s="374">
        <f t="shared" si="79"/>
        <v>0</v>
      </c>
      <c r="BI233" s="374">
        <f t="shared" si="79"/>
        <v>0</v>
      </c>
    </row>
    <row r="234" spans="1:61" s="62" customFormat="1">
      <c r="A234" s="68"/>
      <c r="B234" s="95"/>
      <c r="C234" s="78"/>
      <c r="D234" s="74"/>
      <c r="E234" s="200" t="str">
        <f>E$151</f>
        <v>Export incentive for export 2 to be paid to the water resources control at PR24</v>
      </c>
      <c r="F234" s="215">
        <f t="shared" ref="F234:BI234" si="80">F$151</f>
        <v>0</v>
      </c>
      <c r="G234" s="200" t="str">
        <f t="shared" si="80"/>
        <v>£m (real)</v>
      </c>
      <c r="H234" s="360">
        <f t="shared" si="80"/>
        <v>0</v>
      </c>
      <c r="I234" s="390">
        <f t="shared" si="80"/>
        <v>0</v>
      </c>
      <c r="J234" s="360">
        <f t="shared" si="80"/>
        <v>0</v>
      </c>
      <c r="K234" s="360">
        <f t="shared" si="80"/>
        <v>0</v>
      </c>
      <c r="L234" s="360">
        <f t="shared" si="80"/>
        <v>0</v>
      </c>
      <c r="M234" s="360">
        <f t="shared" si="80"/>
        <v>0</v>
      </c>
      <c r="N234" s="360">
        <f t="shared" si="80"/>
        <v>0</v>
      </c>
      <c r="O234" s="360">
        <f t="shared" si="80"/>
        <v>0</v>
      </c>
      <c r="P234" s="360">
        <f t="shared" si="80"/>
        <v>0</v>
      </c>
      <c r="Q234" s="360">
        <f t="shared" si="80"/>
        <v>0</v>
      </c>
      <c r="R234" s="360">
        <f t="shared" si="80"/>
        <v>0</v>
      </c>
      <c r="S234" s="360">
        <f t="shared" si="80"/>
        <v>0</v>
      </c>
      <c r="T234" s="360">
        <f t="shared" si="80"/>
        <v>0</v>
      </c>
      <c r="U234" s="360">
        <f t="shared" si="80"/>
        <v>0</v>
      </c>
      <c r="V234" s="360">
        <f t="shared" si="80"/>
        <v>0</v>
      </c>
      <c r="W234" s="360">
        <f t="shared" si="80"/>
        <v>0</v>
      </c>
      <c r="X234" s="360">
        <f t="shared" si="80"/>
        <v>0</v>
      </c>
      <c r="Y234" s="360">
        <f t="shared" si="80"/>
        <v>0</v>
      </c>
      <c r="Z234" s="360">
        <f t="shared" si="80"/>
        <v>0</v>
      </c>
      <c r="AA234" s="360">
        <f t="shared" si="80"/>
        <v>0</v>
      </c>
      <c r="AB234" s="360">
        <f t="shared" si="80"/>
        <v>0</v>
      </c>
      <c r="AC234" s="360">
        <f t="shared" si="80"/>
        <v>0</v>
      </c>
      <c r="AD234" s="360">
        <f t="shared" si="80"/>
        <v>0</v>
      </c>
      <c r="AE234" s="360">
        <f t="shared" si="80"/>
        <v>0</v>
      </c>
      <c r="AF234" s="360">
        <f t="shared" si="80"/>
        <v>0</v>
      </c>
      <c r="AG234" s="360">
        <f t="shared" si="80"/>
        <v>0</v>
      </c>
      <c r="AH234" s="360">
        <f t="shared" si="80"/>
        <v>0</v>
      </c>
      <c r="AI234" s="360">
        <f t="shared" si="80"/>
        <v>0</v>
      </c>
      <c r="AJ234" s="360">
        <f t="shared" si="80"/>
        <v>0</v>
      </c>
      <c r="AK234" s="360">
        <f t="shared" si="80"/>
        <v>0</v>
      </c>
      <c r="AL234" s="360">
        <f t="shared" si="80"/>
        <v>0</v>
      </c>
      <c r="AM234" s="360">
        <f t="shared" si="80"/>
        <v>0</v>
      </c>
      <c r="AN234" s="360">
        <f t="shared" si="80"/>
        <v>0</v>
      </c>
      <c r="AO234" s="360">
        <f t="shared" si="80"/>
        <v>0</v>
      </c>
      <c r="AP234" s="360">
        <f t="shared" si="80"/>
        <v>0</v>
      </c>
      <c r="AQ234" s="360">
        <f t="shared" si="80"/>
        <v>0</v>
      </c>
      <c r="AR234" s="360">
        <f t="shared" si="80"/>
        <v>0</v>
      </c>
      <c r="AS234" s="360">
        <f t="shared" si="80"/>
        <v>0</v>
      </c>
      <c r="AT234" s="360">
        <f t="shared" si="80"/>
        <v>0</v>
      </c>
      <c r="AU234" s="360">
        <f t="shared" si="80"/>
        <v>0</v>
      </c>
      <c r="AV234" s="360">
        <f t="shared" si="80"/>
        <v>0</v>
      </c>
      <c r="AW234" s="360">
        <f t="shared" si="80"/>
        <v>0</v>
      </c>
      <c r="AX234" s="360">
        <f t="shared" si="80"/>
        <v>0</v>
      </c>
      <c r="AY234" s="360">
        <f t="shared" si="80"/>
        <v>0</v>
      </c>
      <c r="AZ234" s="360">
        <f t="shared" si="80"/>
        <v>0</v>
      </c>
      <c r="BA234" s="360">
        <f t="shared" si="80"/>
        <v>0</v>
      </c>
      <c r="BB234" s="360">
        <f t="shared" si="80"/>
        <v>0</v>
      </c>
      <c r="BC234" s="360">
        <f t="shared" si="80"/>
        <v>0</v>
      </c>
      <c r="BD234" s="360">
        <f t="shared" si="80"/>
        <v>0</v>
      </c>
      <c r="BE234" s="360">
        <f t="shared" si="80"/>
        <v>0</v>
      </c>
      <c r="BF234" s="360">
        <f t="shared" si="80"/>
        <v>0</v>
      </c>
      <c r="BG234" s="360">
        <f t="shared" si="80"/>
        <v>0</v>
      </c>
      <c r="BH234" s="360">
        <f t="shared" si="80"/>
        <v>0</v>
      </c>
      <c r="BI234" s="360">
        <f t="shared" si="80"/>
        <v>0</v>
      </c>
    </row>
    <row r="235" spans="1:61" s="286" customFormat="1">
      <c r="A235" s="282"/>
      <c r="B235" s="288"/>
      <c r="C235" s="283"/>
      <c r="D235" s="284"/>
      <c r="E235" s="289" t="str">
        <f>E$220</f>
        <v>Export incentive for export 3 to be paid to the water resources control at PR24</v>
      </c>
      <c r="F235" s="290">
        <f>F$220</f>
        <v>0</v>
      </c>
      <c r="G235" s="290" t="str">
        <f>G$220</f>
        <v>£m (real)</v>
      </c>
      <c r="H235" s="380">
        <f t="shared" ref="H235:BI235" si="81">H$220</f>
        <v>0</v>
      </c>
      <c r="I235" s="404">
        <f t="shared" si="81"/>
        <v>0</v>
      </c>
      <c r="J235" s="380">
        <f t="shared" si="81"/>
        <v>0</v>
      </c>
      <c r="K235" s="380">
        <f t="shared" si="81"/>
        <v>0</v>
      </c>
      <c r="L235" s="380">
        <f t="shared" si="81"/>
        <v>0</v>
      </c>
      <c r="M235" s="380">
        <f t="shared" si="81"/>
        <v>0</v>
      </c>
      <c r="N235" s="380">
        <f t="shared" si="81"/>
        <v>0</v>
      </c>
      <c r="O235" s="380">
        <f t="shared" si="81"/>
        <v>0</v>
      </c>
      <c r="P235" s="380">
        <f t="shared" si="81"/>
        <v>0</v>
      </c>
      <c r="Q235" s="380">
        <f t="shared" si="81"/>
        <v>0</v>
      </c>
      <c r="R235" s="380">
        <f t="shared" si="81"/>
        <v>0</v>
      </c>
      <c r="S235" s="380">
        <f t="shared" si="81"/>
        <v>0</v>
      </c>
      <c r="T235" s="380">
        <f t="shared" si="81"/>
        <v>0</v>
      </c>
      <c r="U235" s="380">
        <f t="shared" si="81"/>
        <v>0</v>
      </c>
      <c r="V235" s="380">
        <f t="shared" si="81"/>
        <v>0</v>
      </c>
      <c r="W235" s="380">
        <f t="shared" si="81"/>
        <v>0</v>
      </c>
      <c r="X235" s="380">
        <f t="shared" si="81"/>
        <v>0</v>
      </c>
      <c r="Y235" s="380">
        <f t="shared" si="81"/>
        <v>0</v>
      </c>
      <c r="Z235" s="380">
        <f t="shared" si="81"/>
        <v>0</v>
      </c>
      <c r="AA235" s="380">
        <f t="shared" si="81"/>
        <v>0</v>
      </c>
      <c r="AB235" s="380">
        <f t="shared" si="81"/>
        <v>0</v>
      </c>
      <c r="AC235" s="380">
        <f t="shared" si="81"/>
        <v>0</v>
      </c>
      <c r="AD235" s="380">
        <f t="shared" si="81"/>
        <v>0</v>
      </c>
      <c r="AE235" s="380">
        <f t="shared" si="81"/>
        <v>0</v>
      </c>
      <c r="AF235" s="380">
        <f t="shared" si="81"/>
        <v>0</v>
      </c>
      <c r="AG235" s="380">
        <f t="shared" si="81"/>
        <v>0</v>
      </c>
      <c r="AH235" s="380">
        <f t="shared" si="81"/>
        <v>0</v>
      </c>
      <c r="AI235" s="380">
        <f t="shared" si="81"/>
        <v>0</v>
      </c>
      <c r="AJ235" s="380">
        <f t="shared" si="81"/>
        <v>0</v>
      </c>
      <c r="AK235" s="380">
        <f t="shared" si="81"/>
        <v>0</v>
      </c>
      <c r="AL235" s="380">
        <f t="shared" si="81"/>
        <v>0</v>
      </c>
      <c r="AM235" s="380">
        <f t="shared" si="81"/>
        <v>0</v>
      </c>
      <c r="AN235" s="380">
        <f t="shared" si="81"/>
        <v>0</v>
      </c>
      <c r="AO235" s="380">
        <f t="shared" si="81"/>
        <v>0</v>
      </c>
      <c r="AP235" s="380">
        <f t="shared" si="81"/>
        <v>0</v>
      </c>
      <c r="AQ235" s="380">
        <f t="shared" si="81"/>
        <v>0</v>
      </c>
      <c r="AR235" s="380">
        <f t="shared" si="81"/>
        <v>0</v>
      </c>
      <c r="AS235" s="380">
        <f t="shared" si="81"/>
        <v>0</v>
      </c>
      <c r="AT235" s="380">
        <f t="shared" si="81"/>
        <v>0</v>
      </c>
      <c r="AU235" s="380">
        <f t="shared" si="81"/>
        <v>0</v>
      </c>
      <c r="AV235" s="380">
        <f t="shared" si="81"/>
        <v>0</v>
      </c>
      <c r="AW235" s="380">
        <f t="shared" si="81"/>
        <v>0</v>
      </c>
      <c r="AX235" s="380">
        <f t="shared" si="81"/>
        <v>0</v>
      </c>
      <c r="AY235" s="380">
        <f t="shared" si="81"/>
        <v>0</v>
      </c>
      <c r="AZ235" s="380">
        <f t="shared" si="81"/>
        <v>0</v>
      </c>
      <c r="BA235" s="380">
        <f t="shared" si="81"/>
        <v>0</v>
      </c>
      <c r="BB235" s="380">
        <f t="shared" si="81"/>
        <v>0</v>
      </c>
      <c r="BC235" s="380">
        <f t="shared" si="81"/>
        <v>0</v>
      </c>
      <c r="BD235" s="380">
        <f t="shared" si="81"/>
        <v>0</v>
      </c>
      <c r="BE235" s="380">
        <f t="shared" si="81"/>
        <v>0</v>
      </c>
      <c r="BF235" s="380">
        <f t="shared" si="81"/>
        <v>0</v>
      </c>
      <c r="BG235" s="380">
        <f t="shared" si="81"/>
        <v>0</v>
      </c>
      <c r="BH235" s="380">
        <f t="shared" si="81"/>
        <v>0</v>
      </c>
      <c r="BI235" s="380">
        <f t="shared" si="81"/>
        <v>0</v>
      </c>
    </row>
    <row r="236" spans="1:61" s="320" customFormat="1">
      <c r="A236" s="315"/>
      <c r="B236" s="316"/>
      <c r="C236" s="316"/>
      <c r="D236" s="317"/>
      <c r="E236" s="416" t="s">
        <v>204</v>
      </c>
      <c r="F236" s="319">
        <f>SUM(F233:F235)</f>
        <v>0</v>
      </c>
      <c r="G236" s="318" t="s">
        <v>78</v>
      </c>
      <c r="H236" s="382"/>
      <c r="I236" s="406"/>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c r="AS236" s="382"/>
      <c r="AT236" s="382"/>
      <c r="AU236" s="382"/>
      <c r="AV236" s="382"/>
      <c r="AW236" s="382"/>
      <c r="AX236" s="382"/>
      <c r="AY236" s="382"/>
      <c r="AZ236" s="382"/>
      <c r="BA236" s="382"/>
      <c r="BB236" s="382"/>
      <c r="BC236" s="382"/>
      <c r="BD236" s="382"/>
      <c r="BE236" s="382"/>
      <c r="BF236" s="382"/>
      <c r="BG236" s="382"/>
      <c r="BH236" s="382"/>
      <c r="BI236" s="382"/>
    </row>
    <row r="237" spans="1:61" s="47" customFormat="1">
      <c r="A237" s="233"/>
      <c r="B237" s="234"/>
      <c r="C237" s="234"/>
      <c r="D237" s="235"/>
      <c r="G237" s="236"/>
      <c r="H237" s="383"/>
      <c r="I237" s="407"/>
      <c r="J237" s="383"/>
      <c r="K237" s="383"/>
      <c r="L237" s="383"/>
      <c r="M237" s="383"/>
      <c r="N237" s="383"/>
      <c r="O237" s="383"/>
      <c r="P237" s="383"/>
      <c r="Q237" s="383"/>
      <c r="R237" s="383"/>
      <c r="S237" s="383"/>
      <c r="T237" s="383"/>
      <c r="U237" s="383"/>
      <c r="V237" s="383"/>
      <c r="W237" s="383"/>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c r="AS237" s="383"/>
      <c r="AT237" s="383"/>
      <c r="AU237" s="383"/>
      <c r="AV237" s="383"/>
      <c r="AW237" s="383"/>
      <c r="AX237" s="383"/>
      <c r="AY237" s="383"/>
      <c r="AZ237" s="383"/>
      <c r="BA237" s="383"/>
      <c r="BB237" s="383"/>
      <c r="BC237" s="383"/>
      <c r="BD237" s="383"/>
      <c r="BE237" s="383"/>
      <c r="BF237" s="383"/>
      <c r="BG237" s="383"/>
      <c r="BH237" s="383"/>
      <c r="BI237" s="383"/>
    </row>
    <row r="238" spans="1:61" s="286" customFormat="1">
      <c r="A238" s="282"/>
      <c r="B238" s="202" t="s">
        <v>179</v>
      </c>
      <c r="C238" s="283"/>
      <c r="D238" s="284"/>
      <c r="E238" s="285"/>
      <c r="G238" s="285"/>
      <c r="H238" s="381"/>
      <c r="I238" s="404"/>
      <c r="J238" s="381"/>
      <c r="K238" s="381"/>
      <c r="L238" s="381"/>
      <c r="M238" s="381"/>
      <c r="N238" s="381"/>
      <c r="O238" s="381"/>
      <c r="P238" s="381"/>
      <c r="Q238" s="381"/>
      <c r="R238" s="381"/>
      <c r="S238" s="381"/>
      <c r="T238" s="381"/>
      <c r="U238" s="381"/>
      <c r="V238" s="381"/>
      <c r="W238" s="381"/>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c r="AS238" s="381"/>
      <c r="AT238" s="381"/>
      <c r="AU238" s="381"/>
      <c r="AV238" s="381"/>
      <c r="AW238" s="381"/>
      <c r="AX238" s="381"/>
      <c r="AY238" s="381"/>
      <c r="AZ238" s="381"/>
      <c r="BA238" s="381"/>
      <c r="BB238" s="381"/>
      <c r="BC238" s="381"/>
      <c r="BD238" s="381"/>
      <c r="BE238" s="381"/>
      <c r="BF238" s="381"/>
      <c r="BG238" s="381"/>
      <c r="BH238" s="381"/>
      <c r="BI238" s="381"/>
    </row>
    <row r="239" spans="1:61">
      <c r="E239" s="198" t="str">
        <f>E$85</f>
        <v>Export incentive for export 1 to be paid to the network plus water control at PR24</v>
      </c>
      <c r="F239" s="185">
        <f t="shared" ref="F239:BI239" si="82">F$85</f>
        <v>0</v>
      </c>
      <c r="G239" s="198" t="str">
        <f t="shared" si="82"/>
        <v>£m (real)</v>
      </c>
      <c r="H239" s="374">
        <f t="shared" si="82"/>
        <v>0</v>
      </c>
      <c r="I239" s="392">
        <f t="shared" si="82"/>
        <v>0</v>
      </c>
      <c r="J239" s="374">
        <f t="shared" si="82"/>
        <v>0</v>
      </c>
      <c r="K239" s="374">
        <f t="shared" si="82"/>
        <v>0</v>
      </c>
      <c r="L239" s="374">
        <f t="shared" si="82"/>
        <v>0</v>
      </c>
      <c r="M239" s="374">
        <f t="shared" si="82"/>
        <v>0</v>
      </c>
      <c r="N239" s="374">
        <f t="shared" si="82"/>
        <v>0</v>
      </c>
      <c r="O239" s="374">
        <f t="shared" si="82"/>
        <v>0</v>
      </c>
      <c r="P239" s="374">
        <f t="shared" si="82"/>
        <v>0</v>
      </c>
      <c r="Q239" s="374">
        <f t="shared" si="82"/>
        <v>0</v>
      </c>
      <c r="R239" s="374">
        <f t="shared" si="82"/>
        <v>0</v>
      </c>
      <c r="S239" s="374">
        <f t="shared" si="82"/>
        <v>0</v>
      </c>
      <c r="T239" s="374">
        <f t="shared" si="82"/>
        <v>0</v>
      </c>
      <c r="U239" s="374">
        <f t="shared" si="82"/>
        <v>0</v>
      </c>
      <c r="V239" s="374">
        <f t="shared" si="82"/>
        <v>0</v>
      </c>
      <c r="W239" s="374">
        <f t="shared" si="82"/>
        <v>0</v>
      </c>
      <c r="X239" s="374">
        <f t="shared" si="82"/>
        <v>0</v>
      </c>
      <c r="Y239" s="374">
        <f t="shared" si="82"/>
        <v>0</v>
      </c>
      <c r="Z239" s="374">
        <f t="shared" si="82"/>
        <v>0</v>
      </c>
      <c r="AA239" s="374">
        <f t="shared" si="82"/>
        <v>0</v>
      </c>
      <c r="AB239" s="374">
        <f t="shared" si="82"/>
        <v>0</v>
      </c>
      <c r="AC239" s="374">
        <f t="shared" si="82"/>
        <v>0</v>
      </c>
      <c r="AD239" s="374">
        <f t="shared" si="82"/>
        <v>0</v>
      </c>
      <c r="AE239" s="374">
        <f t="shared" si="82"/>
        <v>0</v>
      </c>
      <c r="AF239" s="374">
        <f t="shared" si="82"/>
        <v>0</v>
      </c>
      <c r="AG239" s="374">
        <f t="shared" si="82"/>
        <v>0</v>
      </c>
      <c r="AH239" s="374">
        <f t="shared" si="82"/>
        <v>0</v>
      </c>
      <c r="AI239" s="374">
        <f t="shared" si="82"/>
        <v>0</v>
      </c>
      <c r="AJ239" s="374">
        <f t="shared" si="82"/>
        <v>0</v>
      </c>
      <c r="AK239" s="374">
        <f t="shared" si="82"/>
        <v>0</v>
      </c>
      <c r="AL239" s="374">
        <f t="shared" si="82"/>
        <v>0</v>
      </c>
      <c r="AM239" s="374">
        <f t="shared" si="82"/>
        <v>0</v>
      </c>
      <c r="AN239" s="374">
        <f t="shared" si="82"/>
        <v>0</v>
      </c>
      <c r="AO239" s="374">
        <f t="shared" si="82"/>
        <v>0</v>
      </c>
      <c r="AP239" s="374">
        <f t="shared" si="82"/>
        <v>0</v>
      </c>
      <c r="AQ239" s="374">
        <f t="shared" si="82"/>
        <v>0</v>
      </c>
      <c r="AR239" s="374">
        <f t="shared" si="82"/>
        <v>0</v>
      </c>
      <c r="AS239" s="374">
        <f t="shared" si="82"/>
        <v>0</v>
      </c>
      <c r="AT239" s="374">
        <f t="shared" si="82"/>
        <v>0</v>
      </c>
      <c r="AU239" s="374">
        <f t="shared" si="82"/>
        <v>0</v>
      </c>
      <c r="AV239" s="374">
        <f t="shared" si="82"/>
        <v>0</v>
      </c>
      <c r="AW239" s="374">
        <f t="shared" si="82"/>
        <v>0</v>
      </c>
      <c r="AX239" s="374">
        <f t="shared" si="82"/>
        <v>0</v>
      </c>
      <c r="AY239" s="374">
        <f t="shared" si="82"/>
        <v>0</v>
      </c>
      <c r="AZ239" s="374">
        <f t="shared" si="82"/>
        <v>0</v>
      </c>
      <c r="BA239" s="374">
        <f t="shared" si="82"/>
        <v>0</v>
      </c>
      <c r="BB239" s="374">
        <f t="shared" si="82"/>
        <v>0</v>
      </c>
      <c r="BC239" s="374">
        <f t="shared" si="82"/>
        <v>0</v>
      </c>
      <c r="BD239" s="374">
        <f t="shared" si="82"/>
        <v>0</v>
      </c>
      <c r="BE239" s="374">
        <f t="shared" si="82"/>
        <v>0</v>
      </c>
      <c r="BF239" s="374">
        <f t="shared" si="82"/>
        <v>0</v>
      </c>
      <c r="BG239" s="374">
        <f t="shared" si="82"/>
        <v>0</v>
      </c>
      <c r="BH239" s="374">
        <f t="shared" si="82"/>
        <v>0</v>
      </c>
      <c r="BI239" s="374">
        <f t="shared" si="82"/>
        <v>0</v>
      </c>
    </row>
    <row r="240" spans="1:61" s="62" customFormat="1">
      <c r="A240" s="99"/>
      <c r="B240" s="95"/>
      <c r="C240" s="95"/>
      <c r="D240" s="100"/>
      <c r="E240" s="200" t="str">
        <f>E$155</f>
        <v>Export incentive for export 2 to be paid to the network plus water control at PR24</v>
      </c>
      <c r="F240" s="215">
        <f t="shared" ref="F240:BI240" si="83">F$155</f>
        <v>0</v>
      </c>
      <c r="G240" s="200" t="str">
        <f t="shared" si="83"/>
        <v>£m (real)</v>
      </c>
      <c r="H240" s="360">
        <f t="shared" si="83"/>
        <v>0</v>
      </c>
      <c r="I240" s="390">
        <f t="shared" si="83"/>
        <v>0</v>
      </c>
      <c r="J240" s="360">
        <f t="shared" si="83"/>
        <v>0</v>
      </c>
      <c r="K240" s="360">
        <f t="shared" si="83"/>
        <v>0</v>
      </c>
      <c r="L240" s="360">
        <f t="shared" si="83"/>
        <v>0</v>
      </c>
      <c r="M240" s="360">
        <f t="shared" si="83"/>
        <v>0</v>
      </c>
      <c r="N240" s="360">
        <f t="shared" si="83"/>
        <v>0</v>
      </c>
      <c r="O240" s="360">
        <f t="shared" si="83"/>
        <v>0</v>
      </c>
      <c r="P240" s="360">
        <f t="shared" si="83"/>
        <v>0</v>
      </c>
      <c r="Q240" s="360">
        <f t="shared" si="83"/>
        <v>0</v>
      </c>
      <c r="R240" s="360">
        <f t="shared" si="83"/>
        <v>0</v>
      </c>
      <c r="S240" s="360">
        <f t="shared" si="83"/>
        <v>0</v>
      </c>
      <c r="T240" s="360">
        <f t="shared" si="83"/>
        <v>0</v>
      </c>
      <c r="U240" s="360">
        <f t="shared" si="83"/>
        <v>0</v>
      </c>
      <c r="V240" s="360">
        <f t="shared" si="83"/>
        <v>0</v>
      </c>
      <c r="W240" s="360">
        <f t="shared" si="83"/>
        <v>0</v>
      </c>
      <c r="X240" s="360">
        <f t="shared" si="83"/>
        <v>0</v>
      </c>
      <c r="Y240" s="360">
        <f t="shared" si="83"/>
        <v>0</v>
      </c>
      <c r="Z240" s="360">
        <f t="shared" si="83"/>
        <v>0</v>
      </c>
      <c r="AA240" s="360">
        <f t="shared" si="83"/>
        <v>0</v>
      </c>
      <c r="AB240" s="360">
        <f t="shared" si="83"/>
        <v>0</v>
      </c>
      <c r="AC240" s="360">
        <f t="shared" si="83"/>
        <v>0</v>
      </c>
      <c r="AD240" s="360">
        <f t="shared" si="83"/>
        <v>0</v>
      </c>
      <c r="AE240" s="360">
        <f t="shared" si="83"/>
        <v>0</v>
      </c>
      <c r="AF240" s="360">
        <f t="shared" si="83"/>
        <v>0</v>
      </c>
      <c r="AG240" s="360">
        <f t="shared" si="83"/>
        <v>0</v>
      </c>
      <c r="AH240" s="360">
        <f t="shared" si="83"/>
        <v>0</v>
      </c>
      <c r="AI240" s="360">
        <f t="shared" si="83"/>
        <v>0</v>
      </c>
      <c r="AJ240" s="360">
        <f t="shared" si="83"/>
        <v>0</v>
      </c>
      <c r="AK240" s="360">
        <f t="shared" si="83"/>
        <v>0</v>
      </c>
      <c r="AL240" s="360">
        <f t="shared" si="83"/>
        <v>0</v>
      </c>
      <c r="AM240" s="360">
        <f t="shared" si="83"/>
        <v>0</v>
      </c>
      <c r="AN240" s="360">
        <f t="shared" si="83"/>
        <v>0</v>
      </c>
      <c r="AO240" s="360">
        <f t="shared" si="83"/>
        <v>0</v>
      </c>
      <c r="AP240" s="360">
        <f t="shared" si="83"/>
        <v>0</v>
      </c>
      <c r="AQ240" s="360">
        <f t="shared" si="83"/>
        <v>0</v>
      </c>
      <c r="AR240" s="360">
        <f t="shared" si="83"/>
        <v>0</v>
      </c>
      <c r="AS240" s="360">
        <f t="shared" si="83"/>
        <v>0</v>
      </c>
      <c r="AT240" s="360">
        <f t="shared" si="83"/>
        <v>0</v>
      </c>
      <c r="AU240" s="360">
        <f t="shared" si="83"/>
        <v>0</v>
      </c>
      <c r="AV240" s="360">
        <f t="shared" si="83"/>
        <v>0</v>
      </c>
      <c r="AW240" s="360">
        <f t="shared" si="83"/>
        <v>0</v>
      </c>
      <c r="AX240" s="360">
        <f t="shared" si="83"/>
        <v>0</v>
      </c>
      <c r="AY240" s="360">
        <f t="shared" si="83"/>
        <v>0</v>
      </c>
      <c r="AZ240" s="360">
        <f t="shared" si="83"/>
        <v>0</v>
      </c>
      <c r="BA240" s="360">
        <f t="shared" si="83"/>
        <v>0</v>
      </c>
      <c r="BB240" s="360">
        <f t="shared" si="83"/>
        <v>0</v>
      </c>
      <c r="BC240" s="360">
        <f t="shared" si="83"/>
        <v>0</v>
      </c>
      <c r="BD240" s="360">
        <f t="shared" si="83"/>
        <v>0</v>
      </c>
      <c r="BE240" s="360">
        <f t="shared" si="83"/>
        <v>0</v>
      </c>
      <c r="BF240" s="360">
        <f t="shared" si="83"/>
        <v>0</v>
      </c>
      <c r="BG240" s="360">
        <f t="shared" si="83"/>
        <v>0</v>
      </c>
      <c r="BH240" s="360">
        <f t="shared" si="83"/>
        <v>0</v>
      </c>
      <c r="BI240" s="360">
        <f t="shared" si="83"/>
        <v>0</v>
      </c>
    </row>
    <row r="241" spans="1:61" s="286" customFormat="1">
      <c r="A241" s="291"/>
      <c r="B241" s="288"/>
      <c r="C241" s="288"/>
      <c r="D241" s="292"/>
      <c r="E241" s="289" t="str">
        <f>E$224</f>
        <v>Export incentive for export 3 to be paid to the network plus water control at PR24</v>
      </c>
      <c r="F241" s="290">
        <f>F$224</f>
        <v>0</v>
      </c>
      <c r="G241" s="290" t="str">
        <f>G$224</f>
        <v>£m (real)</v>
      </c>
      <c r="H241" s="380">
        <f t="shared" ref="H241:BI241" si="84">H$224</f>
        <v>0</v>
      </c>
      <c r="I241" s="404">
        <f t="shared" si="84"/>
        <v>0</v>
      </c>
      <c r="J241" s="380">
        <f t="shared" si="84"/>
        <v>0</v>
      </c>
      <c r="K241" s="380">
        <f t="shared" si="84"/>
        <v>0</v>
      </c>
      <c r="L241" s="380">
        <f t="shared" si="84"/>
        <v>0</v>
      </c>
      <c r="M241" s="380">
        <f t="shared" si="84"/>
        <v>0</v>
      </c>
      <c r="N241" s="380">
        <f t="shared" si="84"/>
        <v>0</v>
      </c>
      <c r="O241" s="380">
        <f t="shared" si="84"/>
        <v>0</v>
      </c>
      <c r="P241" s="380">
        <f t="shared" si="84"/>
        <v>0</v>
      </c>
      <c r="Q241" s="380">
        <f t="shared" si="84"/>
        <v>0</v>
      </c>
      <c r="R241" s="380">
        <f t="shared" si="84"/>
        <v>0</v>
      </c>
      <c r="S241" s="380">
        <f t="shared" si="84"/>
        <v>0</v>
      </c>
      <c r="T241" s="380">
        <f t="shared" si="84"/>
        <v>0</v>
      </c>
      <c r="U241" s="380">
        <f t="shared" si="84"/>
        <v>0</v>
      </c>
      <c r="V241" s="380">
        <f t="shared" si="84"/>
        <v>0</v>
      </c>
      <c r="W241" s="380">
        <f t="shared" si="84"/>
        <v>0</v>
      </c>
      <c r="X241" s="380">
        <f t="shared" si="84"/>
        <v>0</v>
      </c>
      <c r="Y241" s="380">
        <f t="shared" si="84"/>
        <v>0</v>
      </c>
      <c r="Z241" s="380">
        <f t="shared" si="84"/>
        <v>0</v>
      </c>
      <c r="AA241" s="380">
        <f t="shared" si="84"/>
        <v>0</v>
      </c>
      <c r="AB241" s="380">
        <f t="shared" si="84"/>
        <v>0</v>
      </c>
      <c r="AC241" s="380">
        <f t="shared" si="84"/>
        <v>0</v>
      </c>
      <c r="AD241" s="380">
        <f t="shared" si="84"/>
        <v>0</v>
      </c>
      <c r="AE241" s="380">
        <f t="shared" si="84"/>
        <v>0</v>
      </c>
      <c r="AF241" s="380">
        <f t="shared" si="84"/>
        <v>0</v>
      </c>
      <c r="AG241" s="380">
        <f t="shared" si="84"/>
        <v>0</v>
      </c>
      <c r="AH241" s="380">
        <f t="shared" si="84"/>
        <v>0</v>
      </c>
      <c r="AI241" s="380">
        <f t="shared" si="84"/>
        <v>0</v>
      </c>
      <c r="AJ241" s="380">
        <f t="shared" si="84"/>
        <v>0</v>
      </c>
      <c r="AK241" s="380">
        <f t="shared" si="84"/>
        <v>0</v>
      </c>
      <c r="AL241" s="380">
        <f t="shared" si="84"/>
        <v>0</v>
      </c>
      <c r="AM241" s="380">
        <f t="shared" si="84"/>
        <v>0</v>
      </c>
      <c r="AN241" s="380">
        <f t="shared" si="84"/>
        <v>0</v>
      </c>
      <c r="AO241" s="380">
        <f t="shared" si="84"/>
        <v>0</v>
      </c>
      <c r="AP241" s="380">
        <f t="shared" si="84"/>
        <v>0</v>
      </c>
      <c r="AQ241" s="380">
        <f t="shared" si="84"/>
        <v>0</v>
      </c>
      <c r="AR241" s="380">
        <f t="shared" si="84"/>
        <v>0</v>
      </c>
      <c r="AS241" s="380">
        <f t="shared" si="84"/>
        <v>0</v>
      </c>
      <c r="AT241" s="380">
        <f t="shared" si="84"/>
        <v>0</v>
      </c>
      <c r="AU241" s="380">
        <f t="shared" si="84"/>
        <v>0</v>
      </c>
      <c r="AV241" s="380">
        <f t="shared" si="84"/>
        <v>0</v>
      </c>
      <c r="AW241" s="380">
        <f t="shared" si="84"/>
        <v>0</v>
      </c>
      <c r="AX241" s="380">
        <f t="shared" si="84"/>
        <v>0</v>
      </c>
      <c r="AY241" s="380">
        <f t="shared" si="84"/>
        <v>0</v>
      </c>
      <c r="AZ241" s="380">
        <f t="shared" si="84"/>
        <v>0</v>
      </c>
      <c r="BA241" s="380">
        <f t="shared" si="84"/>
        <v>0</v>
      </c>
      <c r="BB241" s="380">
        <f t="shared" si="84"/>
        <v>0</v>
      </c>
      <c r="BC241" s="380">
        <f t="shared" si="84"/>
        <v>0</v>
      </c>
      <c r="BD241" s="380">
        <f t="shared" si="84"/>
        <v>0</v>
      </c>
      <c r="BE241" s="380">
        <f t="shared" si="84"/>
        <v>0</v>
      </c>
      <c r="BF241" s="380">
        <f t="shared" si="84"/>
        <v>0</v>
      </c>
      <c r="BG241" s="380">
        <f t="shared" si="84"/>
        <v>0</v>
      </c>
      <c r="BH241" s="380">
        <f t="shared" si="84"/>
        <v>0</v>
      </c>
      <c r="BI241" s="380">
        <f t="shared" si="84"/>
        <v>0</v>
      </c>
    </row>
    <row r="242" spans="1:61" s="320" customFormat="1">
      <c r="A242" s="315"/>
      <c r="B242" s="316"/>
      <c r="C242" s="316"/>
      <c r="D242" s="317"/>
      <c r="E242" s="416" t="s">
        <v>205</v>
      </c>
      <c r="F242" s="319">
        <f>SUM(F239:F241)</f>
        <v>0</v>
      </c>
      <c r="G242" s="318" t="s">
        <v>78</v>
      </c>
      <c r="H242" s="382"/>
      <c r="I242" s="406"/>
      <c r="J242" s="382"/>
      <c r="K242" s="382"/>
      <c r="L242" s="382"/>
      <c r="M242" s="382"/>
      <c r="N242" s="382"/>
      <c r="O242" s="382"/>
      <c r="P242" s="382"/>
      <c r="Q242" s="382"/>
      <c r="R242" s="382"/>
      <c r="S242" s="382"/>
      <c r="T242" s="382"/>
      <c r="U242" s="382"/>
      <c r="V242" s="382"/>
      <c r="W242" s="382"/>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c r="AS242" s="382"/>
      <c r="AT242" s="382"/>
      <c r="AU242" s="382"/>
      <c r="AV242" s="382"/>
      <c r="AW242" s="382"/>
      <c r="AX242" s="382"/>
      <c r="AY242" s="382"/>
      <c r="AZ242" s="382"/>
      <c r="BA242" s="382"/>
      <c r="BB242" s="382"/>
      <c r="BC242" s="382"/>
      <c r="BD242" s="382"/>
      <c r="BE242" s="382"/>
      <c r="BF242" s="382"/>
      <c r="BG242" s="382"/>
      <c r="BH242" s="382"/>
      <c r="BI242" s="382"/>
    </row>
    <row r="243" spans="1:61" s="286" customFormat="1">
      <c r="A243" s="282"/>
      <c r="B243" s="283"/>
      <c r="C243" s="283"/>
      <c r="D243" s="284"/>
      <c r="E243" s="285"/>
      <c r="F243" s="287"/>
      <c r="G243" s="285"/>
      <c r="H243" s="381"/>
      <c r="I243" s="404"/>
      <c r="J243" s="381"/>
      <c r="K243" s="381"/>
      <c r="L243" s="381"/>
      <c r="M243" s="381"/>
      <c r="N243" s="381"/>
      <c r="O243" s="381"/>
      <c r="P243" s="381"/>
      <c r="Q243" s="381"/>
      <c r="R243" s="381"/>
      <c r="S243" s="381"/>
      <c r="T243" s="381"/>
      <c r="U243" s="381"/>
      <c r="V243" s="381"/>
      <c r="W243" s="381"/>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c r="AS243" s="381"/>
      <c r="AT243" s="381"/>
      <c r="AU243" s="381"/>
      <c r="AV243" s="381"/>
      <c r="AW243" s="381"/>
      <c r="AX243" s="381"/>
      <c r="AY243" s="381"/>
      <c r="AZ243" s="381"/>
      <c r="BA243" s="381"/>
      <c r="BB243" s="381"/>
      <c r="BC243" s="381"/>
      <c r="BD243" s="381"/>
      <c r="BE243" s="381"/>
      <c r="BF243" s="381"/>
      <c r="BG243" s="381"/>
      <c r="BH243" s="381"/>
      <c r="BI243" s="381"/>
    </row>
    <row r="244" spans="1:61" s="286" customFormat="1">
      <c r="A244" s="282"/>
      <c r="B244" s="202" t="s">
        <v>181</v>
      </c>
      <c r="C244" s="283"/>
      <c r="D244" s="284"/>
      <c r="E244" s="285"/>
      <c r="F244" s="287"/>
      <c r="G244" s="285"/>
      <c r="H244" s="381"/>
      <c r="I244" s="404"/>
      <c r="J244" s="381"/>
      <c r="K244" s="381"/>
      <c r="L244" s="381"/>
      <c r="M244" s="381"/>
      <c r="N244" s="381"/>
      <c r="O244" s="381"/>
      <c r="P244" s="381"/>
      <c r="Q244" s="381"/>
      <c r="R244" s="381"/>
      <c r="S244" s="381"/>
      <c r="T244" s="381"/>
      <c r="U244" s="381"/>
      <c r="V244" s="381"/>
      <c r="W244" s="381"/>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c r="AS244" s="381"/>
      <c r="AT244" s="381"/>
      <c r="AU244" s="381"/>
      <c r="AV244" s="381"/>
      <c r="AW244" s="381"/>
      <c r="AX244" s="381"/>
      <c r="AY244" s="381"/>
      <c r="AZ244" s="381"/>
      <c r="BA244" s="381"/>
      <c r="BB244" s="381"/>
      <c r="BC244" s="381"/>
      <c r="BD244" s="381"/>
      <c r="BE244" s="381"/>
      <c r="BF244" s="381"/>
      <c r="BG244" s="381"/>
      <c r="BH244" s="381"/>
      <c r="BI244" s="381"/>
    </row>
    <row r="245" spans="1:61">
      <c r="A245" s="229"/>
      <c r="B245" s="95"/>
      <c r="C245" s="95"/>
      <c r="D245" s="91"/>
      <c r="E245" s="198" t="str">
        <f>E$89</f>
        <v>Export incentive for export 1 to be paid after PR24</v>
      </c>
      <c r="F245" s="185">
        <f t="shared" ref="F245:BI245" si="85">F$89</f>
        <v>0</v>
      </c>
      <c r="G245" s="198" t="str">
        <f t="shared" si="85"/>
        <v>£m (real)</v>
      </c>
      <c r="H245" s="374">
        <f t="shared" si="85"/>
        <v>0</v>
      </c>
      <c r="I245" s="392">
        <f t="shared" si="85"/>
        <v>0</v>
      </c>
      <c r="J245" s="374">
        <f t="shared" si="85"/>
        <v>0</v>
      </c>
      <c r="K245" s="374">
        <f t="shared" si="85"/>
        <v>0</v>
      </c>
      <c r="L245" s="374">
        <f t="shared" si="85"/>
        <v>0</v>
      </c>
      <c r="M245" s="374">
        <f t="shared" si="85"/>
        <v>0</v>
      </c>
      <c r="N245" s="374">
        <f t="shared" si="85"/>
        <v>0</v>
      </c>
      <c r="O245" s="374">
        <f t="shared" si="85"/>
        <v>0</v>
      </c>
      <c r="P245" s="374">
        <f t="shared" si="85"/>
        <v>0</v>
      </c>
      <c r="Q245" s="374">
        <f t="shared" si="85"/>
        <v>0</v>
      </c>
      <c r="R245" s="374">
        <f t="shared" si="85"/>
        <v>0</v>
      </c>
      <c r="S245" s="374">
        <f t="shared" si="85"/>
        <v>0</v>
      </c>
      <c r="T245" s="374">
        <f t="shared" si="85"/>
        <v>0</v>
      </c>
      <c r="U245" s="374">
        <f t="shared" si="85"/>
        <v>0</v>
      </c>
      <c r="V245" s="374">
        <f t="shared" si="85"/>
        <v>0</v>
      </c>
      <c r="W245" s="374">
        <f t="shared" si="85"/>
        <v>0</v>
      </c>
      <c r="X245" s="374">
        <f t="shared" si="85"/>
        <v>0</v>
      </c>
      <c r="Y245" s="374">
        <f t="shared" si="85"/>
        <v>0</v>
      </c>
      <c r="Z245" s="374">
        <f t="shared" si="85"/>
        <v>0</v>
      </c>
      <c r="AA245" s="374">
        <f t="shared" si="85"/>
        <v>0</v>
      </c>
      <c r="AB245" s="374">
        <f t="shared" si="85"/>
        <v>0</v>
      </c>
      <c r="AC245" s="374">
        <f t="shared" si="85"/>
        <v>0</v>
      </c>
      <c r="AD245" s="374">
        <f t="shared" si="85"/>
        <v>0</v>
      </c>
      <c r="AE245" s="374">
        <f t="shared" si="85"/>
        <v>0</v>
      </c>
      <c r="AF245" s="374">
        <f t="shared" si="85"/>
        <v>0</v>
      </c>
      <c r="AG245" s="374">
        <f t="shared" si="85"/>
        <v>0</v>
      </c>
      <c r="AH245" s="374">
        <f t="shared" si="85"/>
        <v>0</v>
      </c>
      <c r="AI245" s="374">
        <f t="shared" si="85"/>
        <v>0</v>
      </c>
      <c r="AJ245" s="374">
        <f t="shared" si="85"/>
        <v>0</v>
      </c>
      <c r="AK245" s="374">
        <f t="shared" si="85"/>
        <v>0</v>
      </c>
      <c r="AL245" s="374">
        <f t="shared" si="85"/>
        <v>0</v>
      </c>
      <c r="AM245" s="374">
        <f t="shared" si="85"/>
        <v>0</v>
      </c>
      <c r="AN245" s="374">
        <f t="shared" si="85"/>
        <v>0</v>
      </c>
      <c r="AO245" s="374">
        <f t="shared" si="85"/>
        <v>0</v>
      </c>
      <c r="AP245" s="374">
        <f t="shared" si="85"/>
        <v>0</v>
      </c>
      <c r="AQ245" s="374">
        <f t="shared" si="85"/>
        <v>0</v>
      </c>
      <c r="AR245" s="374">
        <f t="shared" si="85"/>
        <v>0</v>
      </c>
      <c r="AS245" s="374">
        <f t="shared" si="85"/>
        <v>0</v>
      </c>
      <c r="AT245" s="374">
        <f t="shared" si="85"/>
        <v>0</v>
      </c>
      <c r="AU245" s="374">
        <f t="shared" si="85"/>
        <v>0</v>
      </c>
      <c r="AV245" s="374">
        <f t="shared" si="85"/>
        <v>0</v>
      </c>
      <c r="AW245" s="374">
        <f t="shared" si="85"/>
        <v>0</v>
      </c>
      <c r="AX245" s="374">
        <f t="shared" si="85"/>
        <v>0</v>
      </c>
      <c r="AY245" s="374">
        <f t="shared" si="85"/>
        <v>0</v>
      </c>
      <c r="AZ245" s="374">
        <f t="shared" si="85"/>
        <v>0</v>
      </c>
      <c r="BA245" s="374">
        <f t="shared" si="85"/>
        <v>0</v>
      </c>
      <c r="BB245" s="374">
        <f t="shared" si="85"/>
        <v>0</v>
      </c>
      <c r="BC245" s="374">
        <f t="shared" si="85"/>
        <v>0</v>
      </c>
      <c r="BD245" s="374">
        <f t="shared" si="85"/>
        <v>0</v>
      </c>
      <c r="BE245" s="374">
        <f t="shared" si="85"/>
        <v>0</v>
      </c>
      <c r="BF245" s="374">
        <f t="shared" si="85"/>
        <v>0</v>
      </c>
      <c r="BG245" s="374">
        <f t="shared" si="85"/>
        <v>0</v>
      </c>
      <c r="BH245" s="374">
        <f t="shared" si="85"/>
        <v>0</v>
      </c>
      <c r="BI245" s="374">
        <f t="shared" si="85"/>
        <v>0</v>
      </c>
    </row>
    <row r="246" spans="1:61" s="62" customFormat="1">
      <c r="A246" s="218"/>
      <c r="B246" s="95"/>
      <c r="C246" s="95"/>
      <c r="D246" s="100"/>
      <c r="E246" s="200" t="str">
        <f>E$159</f>
        <v>Export incentive for export 2 to be paid after PR24</v>
      </c>
      <c r="F246" s="215">
        <f t="shared" ref="F246:BI246" si="86">F$159</f>
        <v>0</v>
      </c>
      <c r="G246" s="200" t="str">
        <f t="shared" si="86"/>
        <v>£m (real)</v>
      </c>
      <c r="H246" s="360">
        <f t="shared" si="86"/>
        <v>0</v>
      </c>
      <c r="I246" s="390">
        <f t="shared" si="86"/>
        <v>0</v>
      </c>
      <c r="J246" s="360">
        <f t="shared" si="86"/>
        <v>0</v>
      </c>
      <c r="K246" s="360">
        <f t="shared" si="86"/>
        <v>0</v>
      </c>
      <c r="L246" s="360">
        <f t="shared" si="86"/>
        <v>0</v>
      </c>
      <c r="M246" s="360">
        <f t="shared" si="86"/>
        <v>0</v>
      </c>
      <c r="N246" s="360">
        <f t="shared" si="86"/>
        <v>0</v>
      </c>
      <c r="O246" s="360">
        <f t="shared" si="86"/>
        <v>0</v>
      </c>
      <c r="P246" s="360">
        <f t="shared" si="86"/>
        <v>0</v>
      </c>
      <c r="Q246" s="360">
        <f t="shared" si="86"/>
        <v>0</v>
      </c>
      <c r="R246" s="360">
        <f t="shared" si="86"/>
        <v>0</v>
      </c>
      <c r="S246" s="360">
        <f t="shared" si="86"/>
        <v>0</v>
      </c>
      <c r="T246" s="360">
        <f t="shared" si="86"/>
        <v>0</v>
      </c>
      <c r="U246" s="360">
        <f t="shared" si="86"/>
        <v>0</v>
      </c>
      <c r="V246" s="360">
        <f t="shared" si="86"/>
        <v>0</v>
      </c>
      <c r="W246" s="360">
        <f t="shared" si="86"/>
        <v>0</v>
      </c>
      <c r="X246" s="360">
        <f t="shared" si="86"/>
        <v>0</v>
      </c>
      <c r="Y246" s="360">
        <f t="shared" si="86"/>
        <v>0</v>
      </c>
      <c r="Z246" s="360">
        <f t="shared" si="86"/>
        <v>0</v>
      </c>
      <c r="AA246" s="360">
        <f t="shared" si="86"/>
        <v>0</v>
      </c>
      <c r="AB246" s="360">
        <f t="shared" si="86"/>
        <v>0</v>
      </c>
      <c r="AC246" s="360">
        <f t="shared" si="86"/>
        <v>0</v>
      </c>
      <c r="AD246" s="360">
        <f t="shared" si="86"/>
        <v>0</v>
      </c>
      <c r="AE246" s="360">
        <f t="shared" si="86"/>
        <v>0</v>
      </c>
      <c r="AF246" s="360">
        <f t="shared" si="86"/>
        <v>0</v>
      </c>
      <c r="AG246" s="360">
        <f t="shared" si="86"/>
        <v>0</v>
      </c>
      <c r="AH246" s="360">
        <f t="shared" si="86"/>
        <v>0</v>
      </c>
      <c r="AI246" s="360">
        <f t="shared" si="86"/>
        <v>0</v>
      </c>
      <c r="AJ246" s="360">
        <f t="shared" si="86"/>
        <v>0</v>
      </c>
      <c r="AK246" s="360">
        <f t="shared" si="86"/>
        <v>0</v>
      </c>
      <c r="AL246" s="360">
        <f t="shared" si="86"/>
        <v>0</v>
      </c>
      <c r="AM246" s="360">
        <f t="shared" si="86"/>
        <v>0</v>
      </c>
      <c r="AN246" s="360">
        <f t="shared" si="86"/>
        <v>0</v>
      </c>
      <c r="AO246" s="360">
        <f t="shared" si="86"/>
        <v>0</v>
      </c>
      <c r="AP246" s="360">
        <f t="shared" si="86"/>
        <v>0</v>
      </c>
      <c r="AQ246" s="360">
        <f t="shared" si="86"/>
        <v>0</v>
      </c>
      <c r="AR246" s="360">
        <f t="shared" si="86"/>
        <v>0</v>
      </c>
      <c r="AS246" s="360">
        <f t="shared" si="86"/>
        <v>0</v>
      </c>
      <c r="AT246" s="360">
        <f t="shared" si="86"/>
        <v>0</v>
      </c>
      <c r="AU246" s="360">
        <f t="shared" si="86"/>
        <v>0</v>
      </c>
      <c r="AV246" s="360">
        <f t="shared" si="86"/>
        <v>0</v>
      </c>
      <c r="AW246" s="360">
        <f t="shared" si="86"/>
        <v>0</v>
      </c>
      <c r="AX246" s="360">
        <f t="shared" si="86"/>
        <v>0</v>
      </c>
      <c r="AY246" s="360">
        <f t="shared" si="86"/>
        <v>0</v>
      </c>
      <c r="AZ246" s="360">
        <f t="shared" si="86"/>
        <v>0</v>
      </c>
      <c r="BA246" s="360">
        <f t="shared" si="86"/>
        <v>0</v>
      </c>
      <c r="BB246" s="360">
        <f t="shared" si="86"/>
        <v>0</v>
      </c>
      <c r="BC246" s="360">
        <f t="shared" si="86"/>
        <v>0</v>
      </c>
      <c r="BD246" s="360">
        <f t="shared" si="86"/>
        <v>0</v>
      </c>
      <c r="BE246" s="360">
        <f t="shared" si="86"/>
        <v>0</v>
      </c>
      <c r="BF246" s="360">
        <f t="shared" si="86"/>
        <v>0</v>
      </c>
      <c r="BG246" s="360">
        <f t="shared" si="86"/>
        <v>0</v>
      </c>
      <c r="BH246" s="360">
        <f t="shared" si="86"/>
        <v>0</v>
      </c>
      <c r="BI246" s="360">
        <f t="shared" si="86"/>
        <v>0</v>
      </c>
    </row>
    <row r="247" spans="1:61" s="286" customFormat="1">
      <c r="A247" s="293"/>
      <c r="B247" s="288"/>
      <c r="C247" s="288"/>
      <c r="D247" s="292"/>
      <c r="E247" s="289" t="str">
        <f>E$228</f>
        <v>Export incentive for export 3 to be paid after PR24</v>
      </c>
      <c r="F247" s="290">
        <f>F$228</f>
        <v>0</v>
      </c>
      <c r="G247" s="290" t="str">
        <f>G$228</f>
        <v>£m (real)</v>
      </c>
      <c r="H247" s="380">
        <f t="shared" ref="H247:BI247" si="87">H$228</f>
        <v>0</v>
      </c>
      <c r="I247" s="404">
        <f t="shared" si="87"/>
        <v>0</v>
      </c>
      <c r="J247" s="380">
        <f t="shared" si="87"/>
        <v>0</v>
      </c>
      <c r="K247" s="380">
        <f t="shared" si="87"/>
        <v>0</v>
      </c>
      <c r="L247" s="380">
        <f t="shared" si="87"/>
        <v>0</v>
      </c>
      <c r="M247" s="380">
        <f t="shared" si="87"/>
        <v>0</v>
      </c>
      <c r="N247" s="380">
        <f t="shared" si="87"/>
        <v>0</v>
      </c>
      <c r="O247" s="380">
        <f t="shared" si="87"/>
        <v>0</v>
      </c>
      <c r="P247" s="380">
        <f t="shared" si="87"/>
        <v>0</v>
      </c>
      <c r="Q247" s="380">
        <f t="shared" si="87"/>
        <v>0</v>
      </c>
      <c r="R247" s="380">
        <f t="shared" si="87"/>
        <v>0</v>
      </c>
      <c r="S247" s="380">
        <f t="shared" si="87"/>
        <v>0</v>
      </c>
      <c r="T247" s="380">
        <f t="shared" si="87"/>
        <v>0</v>
      </c>
      <c r="U247" s="380">
        <f t="shared" si="87"/>
        <v>0</v>
      </c>
      <c r="V247" s="380">
        <f t="shared" si="87"/>
        <v>0</v>
      </c>
      <c r="W247" s="380">
        <f t="shared" si="87"/>
        <v>0</v>
      </c>
      <c r="X247" s="380">
        <f t="shared" si="87"/>
        <v>0</v>
      </c>
      <c r="Y247" s="380">
        <f t="shared" si="87"/>
        <v>0</v>
      </c>
      <c r="Z247" s="380">
        <f t="shared" si="87"/>
        <v>0</v>
      </c>
      <c r="AA247" s="380">
        <f t="shared" si="87"/>
        <v>0</v>
      </c>
      <c r="AB247" s="380">
        <f t="shared" si="87"/>
        <v>0</v>
      </c>
      <c r="AC247" s="380">
        <f t="shared" si="87"/>
        <v>0</v>
      </c>
      <c r="AD247" s="380">
        <f t="shared" si="87"/>
        <v>0</v>
      </c>
      <c r="AE247" s="380">
        <f t="shared" si="87"/>
        <v>0</v>
      </c>
      <c r="AF247" s="380">
        <f t="shared" si="87"/>
        <v>0</v>
      </c>
      <c r="AG247" s="380">
        <f t="shared" si="87"/>
        <v>0</v>
      </c>
      <c r="AH247" s="380">
        <f t="shared" si="87"/>
        <v>0</v>
      </c>
      <c r="AI247" s="380">
        <f t="shared" si="87"/>
        <v>0</v>
      </c>
      <c r="AJ247" s="380">
        <f t="shared" si="87"/>
        <v>0</v>
      </c>
      <c r="AK247" s="380">
        <f t="shared" si="87"/>
        <v>0</v>
      </c>
      <c r="AL247" s="380">
        <f t="shared" si="87"/>
        <v>0</v>
      </c>
      <c r="AM247" s="380">
        <f t="shared" si="87"/>
        <v>0</v>
      </c>
      <c r="AN247" s="380">
        <f t="shared" si="87"/>
        <v>0</v>
      </c>
      <c r="AO247" s="380">
        <f t="shared" si="87"/>
        <v>0</v>
      </c>
      <c r="AP247" s="380">
        <f t="shared" si="87"/>
        <v>0</v>
      </c>
      <c r="AQ247" s="380">
        <f t="shared" si="87"/>
        <v>0</v>
      </c>
      <c r="AR247" s="380">
        <f t="shared" si="87"/>
        <v>0</v>
      </c>
      <c r="AS247" s="380">
        <f t="shared" si="87"/>
        <v>0</v>
      </c>
      <c r="AT247" s="380">
        <f t="shared" si="87"/>
        <v>0</v>
      </c>
      <c r="AU247" s="380">
        <f t="shared" si="87"/>
        <v>0</v>
      </c>
      <c r="AV247" s="380">
        <f t="shared" si="87"/>
        <v>0</v>
      </c>
      <c r="AW247" s="380">
        <f t="shared" si="87"/>
        <v>0</v>
      </c>
      <c r="AX247" s="380">
        <f t="shared" si="87"/>
        <v>0</v>
      </c>
      <c r="AY247" s="380">
        <f t="shared" si="87"/>
        <v>0</v>
      </c>
      <c r="AZ247" s="380">
        <f t="shared" si="87"/>
        <v>0</v>
      </c>
      <c r="BA247" s="380">
        <f t="shared" si="87"/>
        <v>0</v>
      </c>
      <c r="BB247" s="380">
        <f t="shared" si="87"/>
        <v>0</v>
      </c>
      <c r="BC247" s="380">
        <f t="shared" si="87"/>
        <v>0</v>
      </c>
      <c r="BD247" s="380">
        <f t="shared" si="87"/>
        <v>0</v>
      </c>
      <c r="BE247" s="380">
        <f t="shared" si="87"/>
        <v>0</v>
      </c>
      <c r="BF247" s="380">
        <f t="shared" si="87"/>
        <v>0</v>
      </c>
      <c r="BG247" s="380">
        <f t="shared" si="87"/>
        <v>0</v>
      </c>
      <c r="BH247" s="380">
        <f t="shared" si="87"/>
        <v>0</v>
      </c>
      <c r="BI247" s="380">
        <f t="shared" si="87"/>
        <v>0</v>
      </c>
    </row>
    <row r="248" spans="1:61" s="320" customFormat="1">
      <c r="A248" s="315"/>
      <c r="B248" s="316"/>
      <c r="C248" s="316"/>
      <c r="D248" s="317"/>
      <c r="E248" s="416" t="s">
        <v>206</v>
      </c>
      <c r="F248" s="319">
        <f>SUM(F245:F247)</f>
        <v>0</v>
      </c>
      <c r="G248" s="318" t="s">
        <v>78</v>
      </c>
      <c r="I248" s="406"/>
    </row>
    <row r="249" spans="1:61" s="286" customFormat="1">
      <c r="A249" s="282"/>
      <c r="B249" s="283"/>
      <c r="C249" s="283"/>
      <c r="D249" s="284"/>
      <c r="E249" s="285"/>
      <c r="F249" s="287"/>
      <c r="G249" s="285"/>
      <c r="I249" s="339"/>
    </row>
    <row r="250" spans="1:61" s="171" customFormat="1">
      <c r="A250" s="168" t="s">
        <v>127</v>
      </c>
      <c r="B250" s="169"/>
      <c r="C250" s="169"/>
      <c r="D250" s="170"/>
      <c r="E250" s="208"/>
      <c r="G250" s="208"/>
      <c r="I250" s="340"/>
    </row>
  </sheetData>
  <conditionalFormatting sqref="J4:BI4">
    <cfRule type="cellIs" dxfId="5" priority="5" operator="equal">
      <formula>"Post-Fcst"</formula>
    </cfRule>
    <cfRule type="cellIs" dxfId="4" priority="6" operator="equal">
      <formula>"Forecast"</formula>
    </cfRule>
    <cfRule type="cellIs" dxfId="3" priority="7" operator="equal">
      <formula>"Pre Fcst"</formula>
    </cfRule>
  </conditionalFormatting>
  <pageMargins left="0.70866141732283472" right="0.70866141732283472" top="0.74803149606299213" bottom="0.74803149606299213" header="0.31496062992125984" footer="0.31496062992125984"/>
  <pageSetup paperSize="9" scale="53" fitToWidth="5" fitToHeight="0" orientation="portrait" r:id="rId1"/>
  <headerFooter>
    <oddHeader>&amp;LPROJECT PR19 WRFIM&amp;CSheet:&amp;A&amp;RSTRICTLY CONFIDENTIAL</oddHeader>
    <oddFooter>&amp;L&amp;F ( Printed on &amp;D at &amp;T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outlinePr summaryBelow="0" summaryRight="0"/>
    <pageSetUpPr fitToPage="1"/>
  </sheetPr>
  <dimension ref="A1:XFD142"/>
  <sheetViews>
    <sheetView showGridLines="0" zoomScale="58" zoomScaleNormal="58" workbookViewId="0">
      <pane xSplit="9" ySplit="7" topLeftCell="J8" activePane="bottomRight" state="frozen"/>
      <selection pane="topRight"/>
      <selection pane="bottomLeft"/>
      <selection pane="bottomRight" activeCell="O17" sqref="O17:P17"/>
    </sheetView>
  </sheetViews>
  <sheetFormatPr defaultColWidth="0" defaultRowHeight="12.75"/>
  <cols>
    <col min="1" max="1" width="1.85546875" style="69" customWidth="1"/>
    <col min="2" max="3" width="1.85546875" style="78" customWidth="1"/>
    <col min="4" max="4" width="1.85546875" style="73" customWidth="1"/>
    <col min="5" max="5" width="77.85546875" style="194" bestFit="1" customWidth="1"/>
    <col min="6" max="6" width="12.5703125" style="59" customWidth="1"/>
    <col min="7" max="7" width="24.85546875" style="194" bestFit="1" customWidth="1"/>
    <col min="8" max="8" width="11.5703125" style="182" customWidth="1"/>
    <col min="9" max="9" width="2.5703125" style="403" customWidth="1"/>
    <col min="10" max="14" width="11.5703125" style="59" customWidth="1"/>
    <col min="15" max="15" width="9.85546875" style="59" customWidth="1"/>
    <col min="16" max="19" width="11.5703125" style="59" customWidth="1"/>
    <col min="20" max="27" width="11.5703125" style="62" customWidth="1"/>
    <col min="28" max="36" width="10.42578125" style="59" customWidth="1"/>
    <col min="37" max="47" width="9.85546875" style="59" bestFit="1" customWidth="1"/>
    <col min="48" max="48" width="9.85546875" style="59" customWidth="1"/>
    <col min="49" max="61" width="9.85546875" style="59" bestFit="1" customWidth="1"/>
    <col min="62" max="16384" width="0" style="59" hidden="1"/>
  </cols>
  <sheetData>
    <row r="1" spans="1:68" s="1" customFormat="1" ht="30">
      <c r="A1" s="4" t="e">
        <f ca="1" xml:space="preserve"> RIGHT(CELL("filename", $A$1), LEN(CELL("filename", $A$1)) - SEARCH("]", CELL("filename", $A$1)))</f>
        <v>#VALUE!</v>
      </c>
      <c r="B1" s="75"/>
      <c r="C1" s="75"/>
      <c r="D1" s="70"/>
      <c r="E1" s="205"/>
      <c r="G1" s="209"/>
      <c r="H1" s="223"/>
      <c r="I1" s="572"/>
    </row>
    <row r="2" spans="1:68" s="245" customFormat="1">
      <c r="A2" s="241"/>
      <c r="B2" s="242"/>
      <c r="C2" s="242"/>
      <c r="D2" s="243"/>
      <c r="E2" s="244" t="str">
        <f>Time!E$23</f>
        <v>Model Period BEG</v>
      </c>
      <c r="G2" s="244"/>
      <c r="H2" s="255"/>
      <c r="I2" s="573"/>
      <c r="J2" s="245">
        <f>Time!J$23</f>
        <v>43556</v>
      </c>
      <c r="K2" s="245">
        <f>Time!K$23</f>
        <v>43922</v>
      </c>
      <c r="L2" s="245">
        <f>Time!L$23</f>
        <v>44287</v>
      </c>
      <c r="M2" s="245">
        <f>Time!M$23</f>
        <v>44652</v>
      </c>
      <c r="N2" s="245">
        <f>Time!N$23</f>
        <v>45017</v>
      </c>
      <c r="O2" s="245">
        <f>Time!O$23</f>
        <v>45383</v>
      </c>
      <c r="P2" s="245">
        <f>Time!P$23</f>
        <v>45748</v>
      </c>
      <c r="Q2" s="245">
        <f>Time!Q$23</f>
        <v>46113</v>
      </c>
      <c r="R2" s="245">
        <f>Time!R$23</f>
        <v>46478</v>
      </c>
      <c r="S2" s="245">
        <f>Time!S$23</f>
        <v>46844</v>
      </c>
      <c r="T2" s="245">
        <f>Time!T$23</f>
        <v>47209</v>
      </c>
      <c r="U2" s="245">
        <f>Time!U$23</f>
        <v>47574</v>
      </c>
      <c r="V2" s="245">
        <f>Time!V$23</f>
        <v>47939</v>
      </c>
      <c r="W2" s="245">
        <f>Time!W$23</f>
        <v>48305</v>
      </c>
      <c r="X2" s="245">
        <f>Time!X$23</f>
        <v>48670</v>
      </c>
      <c r="Y2" s="245">
        <f>Time!Y$23</f>
        <v>49035</v>
      </c>
      <c r="Z2" s="245">
        <f>Time!Z$23</f>
        <v>49400</v>
      </c>
      <c r="AA2" s="245">
        <f>Time!AA$23</f>
        <v>49766</v>
      </c>
      <c r="AB2" s="245">
        <f>Time!AB$23</f>
        <v>50131</v>
      </c>
      <c r="AC2" s="245">
        <f>Time!AC$23</f>
        <v>50496</v>
      </c>
      <c r="AD2" s="245">
        <f>Time!AD$23</f>
        <v>50861</v>
      </c>
      <c r="AE2" s="245">
        <f>Time!AE$23</f>
        <v>51227</v>
      </c>
      <c r="AF2" s="245">
        <f>Time!AF$23</f>
        <v>51592</v>
      </c>
      <c r="AG2" s="245">
        <f>Time!AG$23</f>
        <v>51957</v>
      </c>
      <c r="AH2" s="245">
        <f>Time!AH$23</f>
        <v>52322</v>
      </c>
      <c r="AI2" s="245">
        <f>Time!AI$23</f>
        <v>52688</v>
      </c>
      <c r="AJ2" s="245">
        <f>Time!AJ$23</f>
        <v>53053</v>
      </c>
      <c r="AK2" s="245">
        <f>Time!AK$23</f>
        <v>53418</v>
      </c>
      <c r="AL2" s="245">
        <f>Time!AL$23</f>
        <v>53783</v>
      </c>
      <c r="AM2" s="245">
        <f>Time!AM$23</f>
        <v>54149</v>
      </c>
      <c r="AN2" s="245">
        <f>Time!AN$23</f>
        <v>54514</v>
      </c>
      <c r="AO2" s="245">
        <f>Time!AO$23</f>
        <v>54879</v>
      </c>
      <c r="AP2" s="245">
        <f>Time!AP$23</f>
        <v>55244</v>
      </c>
      <c r="AQ2" s="245">
        <f>Time!AQ$23</f>
        <v>55610</v>
      </c>
      <c r="AR2" s="245">
        <f>Time!AR$23</f>
        <v>55975</v>
      </c>
      <c r="AS2" s="245">
        <f>Time!AS$23</f>
        <v>56340</v>
      </c>
      <c r="AT2" s="245">
        <f>Time!AT$23</f>
        <v>56705</v>
      </c>
      <c r="AU2" s="245">
        <f>Time!AU$23</f>
        <v>57071</v>
      </c>
      <c r="AV2" s="245">
        <f>Time!AV$23</f>
        <v>57436</v>
      </c>
      <c r="AW2" s="245">
        <f>Time!AW$23</f>
        <v>57801</v>
      </c>
      <c r="AX2" s="245">
        <f>Time!AX$23</f>
        <v>58166</v>
      </c>
      <c r="AY2" s="245">
        <f>Time!AY$23</f>
        <v>58532</v>
      </c>
      <c r="AZ2" s="245">
        <f>Time!AZ$23</f>
        <v>58897</v>
      </c>
      <c r="BA2" s="245">
        <f>Time!BA$23</f>
        <v>59262</v>
      </c>
      <c r="BB2" s="245">
        <f>Time!BB$23</f>
        <v>59627</v>
      </c>
      <c r="BC2" s="245">
        <f>Time!BC$23</f>
        <v>59993</v>
      </c>
      <c r="BD2" s="245">
        <f>Time!BD$23</f>
        <v>60358</v>
      </c>
      <c r="BE2" s="245">
        <f>Time!BE$23</f>
        <v>60723</v>
      </c>
      <c r="BF2" s="245">
        <f>Time!BF$23</f>
        <v>61088</v>
      </c>
      <c r="BG2" s="245">
        <f>Time!BG$23</f>
        <v>61454</v>
      </c>
      <c r="BH2" s="245">
        <f>Time!BH$23</f>
        <v>61819</v>
      </c>
      <c r="BI2" s="245">
        <f>Time!BI$23</f>
        <v>62184</v>
      </c>
    </row>
    <row r="3" spans="1:68" s="241" customFormat="1">
      <c r="B3" s="242"/>
      <c r="C3" s="242"/>
      <c r="D3" s="243"/>
      <c r="E3" s="244" t="str">
        <f>Time!E$24</f>
        <v>Model Period END</v>
      </c>
      <c r="F3" s="245"/>
      <c r="G3" s="244"/>
      <c r="H3" s="255"/>
      <c r="I3" s="573"/>
      <c r="J3" s="245">
        <f>Time!J$24</f>
        <v>43921</v>
      </c>
      <c r="K3" s="245">
        <f>Time!K$24</f>
        <v>44286</v>
      </c>
      <c r="L3" s="245">
        <f>Time!L$24</f>
        <v>44651</v>
      </c>
      <c r="M3" s="245">
        <f>Time!M$24</f>
        <v>45016</v>
      </c>
      <c r="N3" s="245">
        <f>Time!N$24</f>
        <v>45382</v>
      </c>
      <c r="O3" s="245">
        <f>Time!O$24</f>
        <v>45747</v>
      </c>
      <c r="P3" s="245">
        <f>Time!P$24</f>
        <v>46112</v>
      </c>
      <c r="Q3" s="245">
        <f>Time!Q$24</f>
        <v>46477</v>
      </c>
      <c r="R3" s="245">
        <f>Time!R$24</f>
        <v>46843</v>
      </c>
      <c r="S3" s="245">
        <f>Time!S$24</f>
        <v>47208</v>
      </c>
      <c r="T3" s="245">
        <f>Time!T$24</f>
        <v>47573</v>
      </c>
      <c r="U3" s="245">
        <f>Time!U$24</f>
        <v>47938</v>
      </c>
      <c r="V3" s="245">
        <f>Time!V$24</f>
        <v>48304</v>
      </c>
      <c r="W3" s="245">
        <f>Time!W$24</f>
        <v>48669</v>
      </c>
      <c r="X3" s="245">
        <f>Time!X$24</f>
        <v>49034</v>
      </c>
      <c r="Y3" s="245">
        <f>Time!Y$24</f>
        <v>49399</v>
      </c>
      <c r="Z3" s="245">
        <f>Time!Z$24</f>
        <v>49765</v>
      </c>
      <c r="AA3" s="245">
        <f>Time!AA$24</f>
        <v>50130</v>
      </c>
      <c r="AB3" s="245">
        <f>Time!AB$24</f>
        <v>50495</v>
      </c>
      <c r="AC3" s="245">
        <f>Time!AC$24</f>
        <v>50860</v>
      </c>
      <c r="AD3" s="245">
        <f>Time!AD$24</f>
        <v>51226</v>
      </c>
      <c r="AE3" s="245">
        <f>Time!AE$24</f>
        <v>51591</v>
      </c>
      <c r="AF3" s="245">
        <f>Time!AF$24</f>
        <v>51956</v>
      </c>
      <c r="AG3" s="245">
        <f>Time!AG$24</f>
        <v>52321</v>
      </c>
      <c r="AH3" s="245">
        <f>Time!AH$24</f>
        <v>52687</v>
      </c>
      <c r="AI3" s="245">
        <f>Time!AI$24</f>
        <v>53052</v>
      </c>
      <c r="AJ3" s="245">
        <f>Time!AJ$24</f>
        <v>53417</v>
      </c>
      <c r="AK3" s="245">
        <f>Time!AK$24</f>
        <v>53782</v>
      </c>
      <c r="AL3" s="245">
        <f>Time!AL$24</f>
        <v>54148</v>
      </c>
      <c r="AM3" s="245">
        <f>Time!AM$24</f>
        <v>54513</v>
      </c>
      <c r="AN3" s="245">
        <f>Time!AN$24</f>
        <v>54878</v>
      </c>
      <c r="AO3" s="245">
        <f>Time!AO$24</f>
        <v>55243</v>
      </c>
      <c r="AP3" s="245">
        <f>Time!AP$24</f>
        <v>55609</v>
      </c>
      <c r="AQ3" s="245">
        <f>Time!AQ$24</f>
        <v>55974</v>
      </c>
      <c r="AR3" s="245">
        <f>Time!AR$24</f>
        <v>56339</v>
      </c>
      <c r="AS3" s="245">
        <f>Time!AS$24</f>
        <v>56704</v>
      </c>
      <c r="AT3" s="245">
        <f>Time!AT$24</f>
        <v>57070</v>
      </c>
      <c r="AU3" s="245">
        <f>Time!AU$24</f>
        <v>57435</v>
      </c>
      <c r="AV3" s="245">
        <f>Time!AV$24</f>
        <v>57800</v>
      </c>
      <c r="AW3" s="245">
        <f>Time!AW$24</f>
        <v>58165</v>
      </c>
      <c r="AX3" s="245">
        <f>Time!AX$24</f>
        <v>58531</v>
      </c>
      <c r="AY3" s="245">
        <f>Time!AY$24</f>
        <v>58896</v>
      </c>
      <c r="AZ3" s="245">
        <f>Time!AZ$24</f>
        <v>59261</v>
      </c>
      <c r="BA3" s="245">
        <f>Time!BA$24</f>
        <v>59626</v>
      </c>
      <c r="BB3" s="245">
        <f>Time!BB$24</f>
        <v>59992</v>
      </c>
      <c r="BC3" s="245">
        <f>Time!BC$24</f>
        <v>60357</v>
      </c>
      <c r="BD3" s="245">
        <f>Time!BD$24</f>
        <v>60722</v>
      </c>
      <c r="BE3" s="245">
        <f>Time!BE$24</f>
        <v>61087</v>
      </c>
      <c r="BF3" s="245">
        <f>Time!BF$24</f>
        <v>61453</v>
      </c>
      <c r="BG3" s="245">
        <f>Time!BG$24</f>
        <v>61818</v>
      </c>
      <c r="BH3" s="245">
        <f>Time!BH$24</f>
        <v>62183</v>
      </c>
      <c r="BI3" s="245">
        <f>Time!BI$24</f>
        <v>62548</v>
      </c>
      <c r="BJ3" s="245"/>
      <c r="BK3" s="245"/>
      <c r="BL3" s="245"/>
      <c r="BM3" s="245"/>
      <c r="BN3" s="245"/>
      <c r="BO3" s="245"/>
      <c r="BP3" s="245"/>
    </row>
    <row r="4" spans="1:68" s="246" customFormat="1">
      <c r="B4" s="247"/>
      <c r="C4" s="247"/>
      <c r="D4" s="248"/>
      <c r="E4" s="244" t="str">
        <f>Time!E$60</f>
        <v>Pre Forecast vs Forecast</v>
      </c>
      <c r="F4" s="245"/>
      <c r="G4" s="244"/>
      <c r="H4" s="255"/>
      <c r="I4" s="573"/>
      <c r="J4" s="245" t="str">
        <f>Time!J$60</f>
        <v>Pre Fcst</v>
      </c>
      <c r="K4" s="245" t="str">
        <f>Time!K$60</f>
        <v>Forecast</v>
      </c>
      <c r="L4" s="245" t="str">
        <f>Time!L$60</f>
        <v>Forecast</v>
      </c>
      <c r="M4" s="245" t="str">
        <f>Time!M$60</f>
        <v>Forecast</v>
      </c>
      <c r="N4" s="245" t="str">
        <f>Time!N$60</f>
        <v>Forecast</v>
      </c>
      <c r="O4" s="245" t="str">
        <f>Time!O$60</f>
        <v>Forecast</v>
      </c>
      <c r="P4" s="245" t="str">
        <f>Time!P$60</f>
        <v>Forecast</v>
      </c>
      <c r="Q4" s="245" t="str">
        <f>Time!Q$60</f>
        <v>Forecast</v>
      </c>
      <c r="R4" s="245" t="str">
        <f>Time!R$60</f>
        <v>Forecast</v>
      </c>
      <c r="S4" s="245" t="str">
        <f>Time!S$60</f>
        <v>Forecast</v>
      </c>
      <c r="T4" s="245" t="str">
        <f>Time!T$60</f>
        <v>Forecast</v>
      </c>
      <c r="U4" s="245" t="str">
        <f>Time!U$60</f>
        <v>Post-Fcst</v>
      </c>
      <c r="V4" s="245" t="str">
        <f>Time!V$60</f>
        <v>Post-Fcst</v>
      </c>
      <c r="W4" s="245" t="str">
        <f>Time!W$60</f>
        <v>Post-Fcst</v>
      </c>
      <c r="X4" s="245" t="str">
        <f>Time!X$60</f>
        <v>Post-Fcst</v>
      </c>
      <c r="Y4" s="245" t="str">
        <f>Time!Y$60</f>
        <v>Post-Fcst</v>
      </c>
      <c r="Z4" s="245" t="str">
        <f>Time!Z$60</f>
        <v>Post-Fcst</v>
      </c>
      <c r="AA4" s="245" t="str">
        <f>Time!AA$60</f>
        <v>Post-Fcst</v>
      </c>
      <c r="AB4" s="245" t="str">
        <f>Time!AB$60</f>
        <v>Post-Fcst</v>
      </c>
      <c r="AC4" s="245" t="str">
        <f>Time!AC$60</f>
        <v>Post-Fcst</v>
      </c>
      <c r="AD4" s="245" t="str">
        <f>Time!AD$60</f>
        <v>Post-Fcst</v>
      </c>
      <c r="AE4" s="245" t="str">
        <f>Time!AE$60</f>
        <v>Post-Fcst</v>
      </c>
      <c r="AF4" s="245" t="str">
        <f>Time!AF$60</f>
        <v>Post-Fcst</v>
      </c>
      <c r="AG4" s="245" t="str">
        <f>Time!AG$60</f>
        <v>Post-Fcst</v>
      </c>
      <c r="AH4" s="245" t="str">
        <f>Time!AH$60</f>
        <v>Post-Fcst</v>
      </c>
      <c r="AI4" s="245" t="str">
        <f>Time!AI$60</f>
        <v>Post-Fcst</v>
      </c>
      <c r="AJ4" s="245" t="str">
        <f>Time!AJ$60</f>
        <v>Post-Fcst</v>
      </c>
      <c r="AK4" s="245" t="str">
        <f>Time!AK$60</f>
        <v>Post-Fcst</v>
      </c>
      <c r="AL4" s="245" t="str">
        <f>Time!AL$60</f>
        <v>Post-Fcst</v>
      </c>
      <c r="AM4" s="245" t="str">
        <f>Time!AM$60</f>
        <v>Post-Fcst</v>
      </c>
      <c r="AN4" s="245" t="str">
        <f>Time!AN$60</f>
        <v>Post-Fcst</v>
      </c>
      <c r="AO4" s="245" t="str">
        <f>Time!AO$60</f>
        <v>Post-Fcst</v>
      </c>
      <c r="AP4" s="245" t="str">
        <f>Time!AP$60</f>
        <v>Post-Fcst</v>
      </c>
      <c r="AQ4" s="245" t="str">
        <f>Time!AQ$60</f>
        <v>Post-Fcst</v>
      </c>
      <c r="AR4" s="245" t="str">
        <f>Time!AR$60</f>
        <v>Post-Fcst</v>
      </c>
      <c r="AS4" s="245" t="str">
        <f>Time!AS$60</f>
        <v>Post-Fcst</v>
      </c>
      <c r="AT4" s="245" t="str">
        <f>Time!AT$60</f>
        <v>Post-Fcst</v>
      </c>
      <c r="AU4" s="245" t="str">
        <f>Time!AU$60</f>
        <v>Post-Fcst</v>
      </c>
      <c r="AV4" s="245" t="str">
        <f>Time!AV$60</f>
        <v>Post-Fcst</v>
      </c>
      <c r="AW4" s="245" t="str">
        <f>Time!AW$60</f>
        <v>Post-Fcst</v>
      </c>
      <c r="AX4" s="245" t="str">
        <f>Time!AX$60</f>
        <v>Post-Fcst</v>
      </c>
      <c r="AY4" s="245" t="str">
        <f>Time!AY$60</f>
        <v>Post-Fcst</v>
      </c>
      <c r="AZ4" s="245" t="str">
        <f>Time!AZ$60</f>
        <v>Post-Fcst</v>
      </c>
      <c r="BA4" s="245" t="str">
        <f>Time!BA$60</f>
        <v>Post-Fcst</v>
      </c>
      <c r="BB4" s="245" t="str">
        <f>Time!BB$60</f>
        <v>Post-Fcst</v>
      </c>
      <c r="BC4" s="245" t="str">
        <f>Time!BC$60</f>
        <v>Post-Fcst</v>
      </c>
      <c r="BD4" s="245" t="str">
        <f>Time!BD$60</f>
        <v>Post-Fcst</v>
      </c>
      <c r="BE4" s="245" t="str">
        <f>Time!BE$60</f>
        <v>Post-Fcst</v>
      </c>
      <c r="BF4" s="245" t="str">
        <f>Time!BF$60</f>
        <v>Post-Fcst</v>
      </c>
      <c r="BG4" s="245" t="str">
        <f>Time!BG$60</f>
        <v>Post-Fcst</v>
      </c>
      <c r="BH4" s="245" t="str">
        <f>Time!BH$60</f>
        <v>Post-Fcst</v>
      </c>
      <c r="BI4" s="245" t="str">
        <f>Time!BI$60</f>
        <v>Post-Fcst</v>
      </c>
      <c r="BJ4" s="245"/>
      <c r="BK4" s="245"/>
      <c r="BL4" s="245"/>
      <c r="BM4" s="245"/>
      <c r="BN4" s="245"/>
      <c r="BO4" s="245"/>
      <c r="BP4" s="245"/>
    </row>
    <row r="5" spans="1:68" s="249" customFormat="1">
      <c r="B5" s="250"/>
      <c r="C5" s="250"/>
      <c r="D5" s="251"/>
      <c r="E5" s="252" t="str">
        <f>Time!E$102</f>
        <v>Financial Year Ending</v>
      </c>
      <c r="F5" s="253"/>
      <c r="G5" s="252"/>
      <c r="H5" s="256"/>
      <c r="I5" s="574"/>
      <c r="J5" s="408">
        <f>Time!J$102</f>
        <v>2020</v>
      </c>
      <c r="K5" s="408">
        <f>Time!K$102</f>
        <v>2021</v>
      </c>
      <c r="L5" s="408">
        <f>Time!L$102</f>
        <v>2022</v>
      </c>
      <c r="M5" s="408">
        <f>Time!M$102</f>
        <v>2023</v>
      </c>
      <c r="N5" s="408">
        <f>Time!N$102</f>
        <v>2024</v>
      </c>
      <c r="O5" s="408">
        <f>Time!O$102</f>
        <v>2025</v>
      </c>
      <c r="P5" s="408">
        <f>Time!P$102</f>
        <v>2026</v>
      </c>
      <c r="Q5" s="408">
        <f>Time!Q$102</f>
        <v>2027</v>
      </c>
      <c r="R5" s="408">
        <f>Time!R$102</f>
        <v>2028</v>
      </c>
      <c r="S5" s="408">
        <f>Time!S$102</f>
        <v>2029</v>
      </c>
      <c r="T5" s="408">
        <f>Time!T$102</f>
        <v>2030</v>
      </c>
      <c r="U5" s="408">
        <f>Time!U$102</f>
        <v>2031</v>
      </c>
      <c r="V5" s="408">
        <f>Time!V$102</f>
        <v>2032</v>
      </c>
      <c r="W5" s="408">
        <f>Time!W$102</f>
        <v>2033</v>
      </c>
      <c r="X5" s="408">
        <f>Time!X$102</f>
        <v>2034</v>
      </c>
      <c r="Y5" s="408">
        <f>Time!Y$102</f>
        <v>2035</v>
      </c>
      <c r="Z5" s="408">
        <f>Time!Z$102</f>
        <v>2036</v>
      </c>
      <c r="AA5" s="408">
        <f>Time!AA$102</f>
        <v>2037</v>
      </c>
      <c r="AB5" s="408">
        <f>Time!AB$102</f>
        <v>2038</v>
      </c>
      <c r="AC5" s="408">
        <f>Time!AC$102</f>
        <v>2039</v>
      </c>
      <c r="AD5" s="408">
        <f>Time!AD$102</f>
        <v>2040</v>
      </c>
      <c r="AE5" s="408">
        <f>Time!AE$102</f>
        <v>2041</v>
      </c>
      <c r="AF5" s="408">
        <f>Time!AF$102</f>
        <v>2042</v>
      </c>
      <c r="AG5" s="408">
        <f>Time!AG$102</f>
        <v>2043</v>
      </c>
      <c r="AH5" s="408">
        <f>Time!AH$102</f>
        <v>2044</v>
      </c>
      <c r="AI5" s="408">
        <f>Time!AI$102</f>
        <v>2045</v>
      </c>
      <c r="AJ5" s="408">
        <f>Time!AJ$102</f>
        <v>2046</v>
      </c>
      <c r="AK5" s="408">
        <f>Time!AK$102</f>
        <v>2047</v>
      </c>
      <c r="AL5" s="408">
        <f>Time!AL$102</f>
        <v>2048</v>
      </c>
      <c r="AM5" s="408">
        <f>Time!AM$102</f>
        <v>2049</v>
      </c>
      <c r="AN5" s="408">
        <f>Time!AN$102</f>
        <v>2050</v>
      </c>
      <c r="AO5" s="408">
        <f>Time!AO$102</f>
        <v>2051</v>
      </c>
      <c r="AP5" s="408">
        <f>Time!AP$102</f>
        <v>2052</v>
      </c>
      <c r="AQ5" s="408">
        <f>Time!AQ$102</f>
        <v>2053</v>
      </c>
      <c r="AR5" s="408">
        <f>Time!AR$102</f>
        <v>2054</v>
      </c>
      <c r="AS5" s="408">
        <f>Time!AS$102</f>
        <v>2055</v>
      </c>
      <c r="AT5" s="408">
        <f>Time!AT$102</f>
        <v>2056</v>
      </c>
      <c r="AU5" s="408">
        <f>Time!AU$102</f>
        <v>2057</v>
      </c>
      <c r="AV5" s="408">
        <f>Time!AV$102</f>
        <v>2058</v>
      </c>
      <c r="AW5" s="408">
        <f>Time!AW$102</f>
        <v>2059</v>
      </c>
      <c r="AX5" s="408">
        <f>Time!AX$102</f>
        <v>2060</v>
      </c>
      <c r="AY5" s="408">
        <f>Time!AY$102</f>
        <v>2061</v>
      </c>
      <c r="AZ5" s="408">
        <f>Time!AZ$102</f>
        <v>2062</v>
      </c>
      <c r="BA5" s="408">
        <f>Time!BA$102</f>
        <v>2063</v>
      </c>
      <c r="BB5" s="408">
        <f>Time!BB$102</f>
        <v>2064</v>
      </c>
      <c r="BC5" s="408">
        <f>Time!BC$102</f>
        <v>2065</v>
      </c>
      <c r="BD5" s="408">
        <f>Time!BD$102</f>
        <v>2066</v>
      </c>
      <c r="BE5" s="408">
        <f>Time!BE$102</f>
        <v>2067</v>
      </c>
      <c r="BF5" s="408">
        <f>Time!BF$102</f>
        <v>2068</v>
      </c>
      <c r="BG5" s="408">
        <f>Time!BG$102</f>
        <v>2069</v>
      </c>
      <c r="BH5" s="408">
        <f>Time!BH$102</f>
        <v>2070</v>
      </c>
      <c r="BI5" s="408">
        <f>Time!BI$102</f>
        <v>2071</v>
      </c>
      <c r="BJ5" s="254"/>
      <c r="BK5" s="254"/>
      <c r="BL5" s="254"/>
      <c r="BM5" s="254"/>
      <c r="BN5" s="254"/>
      <c r="BO5" s="254"/>
      <c r="BP5" s="254"/>
    </row>
    <row r="6" spans="1:68" s="249" customFormat="1">
      <c r="B6" s="250"/>
      <c r="C6" s="250"/>
      <c r="D6" s="251"/>
      <c r="E6" s="252" t="str">
        <f>Time!E$12</f>
        <v>Model column counter</v>
      </c>
      <c r="F6" s="253"/>
      <c r="G6" s="252"/>
      <c r="H6" s="256"/>
      <c r="I6" s="574"/>
      <c r="J6" s="253">
        <f>Time!J$12</f>
        <v>1</v>
      </c>
      <c r="K6" s="253">
        <f>Time!K$12</f>
        <v>2</v>
      </c>
      <c r="L6" s="253">
        <f>Time!L$12</f>
        <v>3</v>
      </c>
      <c r="M6" s="253">
        <f>Time!M$12</f>
        <v>4</v>
      </c>
      <c r="N6" s="253">
        <f>Time!N$12</f>
        <v>5</v>
      </c>
      <c r="O6" s="253">
        <f>Time!O$12</f>
        <v>6</v>
      </c>
      <c r="P6" s="253">
        <f>Time!P$12</f>
        <v>7</v>
      </c>
      <c r="Q6" s="253">
        <f>Time!Q$12</f>
        <v>8</v>
      </c>
      <c r="R6" s="253">
        <f>Time!R$12</f>
        <v>9</v>
      </c>
      <c r="S6" s="253">
        <f>Time!S$12</f>
        <v>10</v>
      </c>
      <c r="T6" s="253">
        <f>Time!T$12</f>
        <v>11</v>
      </c>
      <c r="U6" s="253">
        <f>Time!U$12</f>
        <v>12</v>
      </c>
      <c r="V6" s="253">
        <f>Time!V$12</f>
        <v>13</v>
      </c>
      <c r="W6" s="253">
        <f>Time!W$12</f>
        <v>14</v>
      </c>
      <c r="X6" s="253">
        <f>Time!X$12</f>
        <v>15</v>
      </c>
      <c r="Y6" s="253">
        <f>Time!Y$12</f>
        <v>16</v>
      </c>
      <c r="Z6" s="253">
        <f>Time!Z$12</f>
        <v>17</v>
      </c>
      <c r="AA6" s="253">
        <f>Time!AA$12</f>
        <v>18</v>
      </c>
      <c r="AB6" s="253">
        <f>Time!AB$12</f>
        <v>19</v>
      </c>
      <c r="AC6" s="253">
        <f>Time!AC$12</f>
        <v>20</v>
      </c>
      <c r="AD6" s="253">
        <f>Time!AD$12</f>
        <v>21</v>
      </c>
      <c r="AE6" s="253">
        <f>Time!AE$12</f>
        <v>22</v>
      </c>
      <c r="AF6" s="253">
        <f>Time!AF$12</f>
        <v>23</v>
      </c>
      <c r="AG6" s="253">
        <f>Time!AG$12</f>
        <v>24</v>
      </c>
      <c r="AH6" s="253">
        <f>Time!AH$12</f>
        <v>25</v>
      </c>
      <c r="AI6" s="253">
        <f>Time!AI$12</f>
        <v>26</v>
      </c>
      <c r="AJ6" s="253">
        <f>Time!AJ$12</f>
        <v>27</v>
      </c>
      <c r="AK6" s="253">
        <f>Time!AK$12</f>
        <v>28</v>
      </c>
      <c r="AL6" s="253">
        <f>Time!AL$12</f>
        <v>29</v>
      </c>
      <c r="AM6" s="253">
        <f>Time!AM$12</f>
        <v>30</v>
      </c>
      <c r="AN6" s="253">
        <f>Time!AN$12</f>
        <v>31</v>
      </c>
      <c r="AO6" s="253">
        <f>Time!AO$12</f>
        <v>32</v>
      </c>
      <c r="AP6" s="253">
        <f>Time!AP$12</f>
        <v>33</v>
      </c>
      <c r="AQ6" s="253">
        <f>Time!AQ$12</f>
        <v>34</v>
      </c>
      <c r="AR6" s="253">
        <f>Time!AR$12</f>
        <v>35</v>
      </c>
      <c r="AS6" s="253">
        <f>Time!AS$12</f>
        <v>36</v>
      </c>
      <c r="AT6" s="253">
        <f>Time!AT$12</f>
        <v>37</v>
      </c>
      <c r="AU6" s="253">
        <f>Time!AU$12</f>
        <v>38</v>
      </c>
      <c r="AV6" s="253">
        <f>Time!AV$12</f>
        <v>39</v>
      </c>
      <c r="AW6" s="253">
        <f>Time!AW$12</f>
        <v>40</v>
      </c>
      <c r="AX6" s="253">
        <f>Time!AX$12</f>
        <v>41</v>
      </c>
      <c r="AY6" s="253">
        <f>Time!AY$12</f>
        <v>42</v>
      </c>
      <c r="AZ6" s="253">
        <f>Time!AZ$12</f>
        <v>43</v>
      </c>
      <c r="BA6" s="253">
        <f>Time!BA$12</f>
        <v>44</v>
      </c>
      <c r="BB6" s="253">
        <f>Time!BB$12</f>
        <v>45</v>
      </c>
      <c r="BC6" s="253">
        <f>Time!BC$12</f>
        <v>46</v>
      </c>
      <c r="BD6" s="253">
        <f>Time!BD$12</f>
        <v>47</v>
      </c>
      <c r="BE6" s="253">
        <f>Time!BE$12</f>
        <v>48</v>
      </c>
      <c r="BF6" s="253">
        <f>Time!BF$12</f>
        <v>49</v>
      </c>
      <c r="BG6" s="253">
        <f>Time!BG$12</f>
        <v>50</v>
      </c>
      <c r="BH6" s="253">
        <f>Time!BH$12</f>
        <v>51</v>
      </c>
      <c r="BI6" s="253">
        <f>Time!BI$12</f>
        <v>52</v>
      </c>
      <c r="BJ6" s="253"/>
      <c r="BK6" s="253"/>
      <c r="BL6" s="253"/>
      <c r="BM6" s="253"/>
      <c r="BN6" s="253"/>
      <c r="BO6" s="253"/>
      <c r="BP6" s="253"/>
    </row>
    <row r="7" spans="1:68" s="35" customFormat="1">
      <c r="B7" s="76"/>
      <c r="C7" s="76"/>
      <c r="D7" s="71"/>
      <c r="E7" s="206"/>
      <c r="F7" s="40" t="s">
        <v>0</v>
      </c>
      <c r="G7" s="206" t="s">
        <v>1</v>
      </c>
      <c r="H7" s="257" t="s">
        <v>20</v>
      </c>
      <c r="I7" s="575"/>
      <c r="J7" s="40"/>
      <c r="K7" s="40"/>
      <c r="L7" s="40"/>
      <c r="M7" s="40"/>
      <c r="N7" s="40"/>
      <c r="O7" s="40"/>
      <c r="P7" s="40"/>
      <c r="Q7" s="40"/>
      <c r="R7" s="40"/>
      <c r="S7" s="40"/>
      <c r="T7" s="63"/>
      <c r="U7" s="63"/>
      <c r="V7" s="63"/>
      <c r="W7" s="63"/>
      <c r="X7" s="63"/>
      <c r="Y7" s="63"/>
      <c r="Z7" s="63"/>
      <c r="AA7" s="63"/>
    </row>
    <row r="9" spans="1:68" s="15" customFormat="1">
      <c r="A9" s="79" t="s">
        <v>62</v>
      </c>
      <c r="B9" s="80"/>
      <c r="C9" s="80"/>
      <c r="D9" s="81"/>
      <c r="E9" s="207"/>
      <c r="G9" s="207"/>
      <c r="H9" s="224"/>
      <c r="I9" s="576"/>
    </row>
    <row r="11" spans="1:68">
      <c r="B11" s="78" t="s">
        <v>128</v>
      </c>
    </row>
    <row r="12" spans="1:68" s="62" customFormat="1">
      <c r="A12" s="68"/>
      <c r="B12" s="78"/>
      <c r="C12" s="78"/>
      <c r="D12" s="74"/>
      <c r="E12" s="314" t="str">
        <f xml:space="preserve"> InpR!E$70</f>
        <v>Does the company have an Ofwat-approved trading and procurement code?</v>
      </c>
      <c r="F12" s="314">
        <f xml:space="preserve"> InpR!F$70</f>
        <v>0</v>
      </c>
      <c r="G12" s="314" t="str">
        <f xml:space="preserve"> InpR!G$70</f>
        <v>True/false</v>
      </c>
      <c r="H12" s="346">
        <f xml:space="preserve"> InpR!H$70</f>
        <v>0</v>
      </c>
      <c r="I12" s="346">
        <f xml:space="preserve"> InpR!I$70</f>
        <v>0</v>
      </c>
      <c r="J12" s="346">
        <f xml:space="preserve"> InpR!J$70</f>
        <v>0</v>
      </c>
      <c r="K12" s="346">
        <f xml:space="preserve"> InpR!K$70</f>
        <v>0</v>
      </c>
      <c r="L12" s="346">
        <f xml:space="preserve"> InpR!L$70</f>
        <v>0</v>
      </c>
      <c r="M12" s="346">
        <f xml:space="preserve"> InpR!M$70</f>
        <v>0</v>
      </c>
      <c r="N12" s="346">
        <f xml:space="preserve"> InpR!N$70</f>
        <v>0</v>
      </c>
      <c r="O12" s="346">
        <f xml:space="preserve"> InpR!O$70</f>
        <v>0</v>
      </c>
      <c r="P12" s="346">
        <f xml:space="preserve"> InpR!P$70</f>
        <v>0</v>
      </c>
      <c r="Q12" s="346">
        <f xml:space="preserve"> InpR!Q$70</f>
        <v>0</v>
      </c>
      <c r="R12" s="346">
        <f xml:space="preserve"> InpR!R$70</f>
        <v>0</v>
      </c>
      <c r="S12" s="346">
        <f xml:space="preserve"> InpR!S$70</f>
        <v>0</v>
      </c>
      <c r="T12" s="346">
        <f xml:space="preserve"> InpR!T$70</f>
        <v>0</v>
      </c>
      <c r="U12" s="346">
        <f xml:space="preserve"> InpR!U$70</f>
        <v>0</v>
      </c>
      <c r="V12" s="346">
        <f xml:space="preserve"> InpR!V$70</f>
        <v>0</v>
      </c>
      <c r="W12" s="346">
        <f xml:space="preserve"> InpR!W$70</f>
        <v>0</v>
      </c>
      <c r="X12" s="346">
        <f xml:space="preserve"> InpR!X$70</f>
        <v>0</v>
      </c>
      <c r="Y12" s="346">
        <f xml:space="preserve"> InpR!Y$70</f>
        <v>0</v>
      </c>
      <c r="Z12" s="346">
        <f xml:space="preserve"> InpR!Z$70</f>
        <v>0</v>
      </c>
      <c r="AA12" s="346">
        <f xml:space="preserve"> InpR!AA$70</f>
        <v>0</v>
      </c>
      <c r="AB12" s="346">
        <f xml:space="preserve"> InpR!AB$70</f>
        <v>0</v>
      </c>
      <c r="AC12" s="346">
        <f xml:space="preserve"> InpR!AC$70</f>
        <v>0</v>
      </c>
      <c r="AD12" s="346">
        <f xml:space="preserve"> InpR!AD$70</f>
        <v>0</v>
      </c>
      <c r="AE12" s="346">
        <f xml:space="preserve"> InpR!AE$70</f>
        <v>0</v>
      </c>
      <c r="AF12" s="346">
        <f xml:space="preserve"> InpR!AF$70</f>
        <v>0</v>
      </c>
      <c r="AG12" s="346">
        <f xml:space="preserve"> InpR!AG$70</f>
        <v>0</v>
      </c>
      <c r="AH12" s="346">
        <f xml:space="preserve"> InpR!AH$70</f>
        <v>0</v>
      </c>
      <c r="AI12" s="346">
        <f xml:space="preserve"> InpR!AI$70</f>
        <v>0</v>
      </c>
      <c r="AJ12" s="346">
        <f xml:space="preserve"> InpR!AJ$70</f>
        <v>0</v>
      </c>
      <c r="AK12" s="346">
        <f xml:space="preserve"> InpR!AK$70</f>
        <v>0</v>
      </c>
      <c r="AL12" s="346">
        <f xml:space="preserve"> InpR!AL$70</f>
        <v>0</v>
      </c>
      <c r="AM12" s="346">
        <f xml:space="preserve"> InpR!AM$70</f>
        <v>0</v>
      </c>
      <c r="AN12" s="346">
        <f xml:space="preserve"> InpR!AN$70</f>
        <v>0</v>
      </c>
      <c r="AO12" s="346">
        <f xml:space="preserve"> InpR!AO$70</f>
        <v>0</v>
      </c>
      <c r="AP12" s="346">
        <f xml:space="preserve"> InpR!AP$70</f>
        <v>0</v>
      </c>
      <c r="AQ12" s="346">
        <f xml:space="preserve"> InpR!AQ$70</f>
        <v>0</v>
      </c>
      <c r="AR12" s="346">
        <f xml:space="preserve"> InpR!AR$70</f>
        <v>0</v>
      </c>
      <c r="AS12" s="346">
        <f xml:space="preserve"> InpR!AS$70</f>
        <v>0</v>
      </c>
      <c r="AT12" s="346">
        <f xml:space="preserve"> InpR!AT$70</f>
        <v>0</v>
      </c>
      <c r="AU12" s="346">
        <f xml:space="preserve"> InpR!AU$70</f>
        <v>0</v>
      </c>
      <c r="AV12" s="346">
        <f xml:space="preserve"> InpR!AV$70</f>
        <v>0</v>
      </c>
      <c r="AW12" s="346">
        <f xml:space="preserve"> InpR!AW$70</f>
        <v>0</v>
      </c>
      <c r="AX12" s="346">
        <f xml:space="preserve"> InpR!AX$70</f>
        <v>0</v>
      </c>
      <c r="AY12" s="346">
        <f xml:space="preserve"> InpR!AY$70</f>
        <v>0</v>
      </c>
      <c r="AZ12" s="346">
        <f xml:space="preserve"> InpR!AZ$70</f>
        <v>0</v>
      </c>
      <c r="BA12" s="346">
        <f xml:space="preserve"> InpR!BA$70</f>
        <v>0</v>
      </c>
      <c r="BB12" s="346">
        <f xml:space="preserve"> InpR!BB$70</f>
        <v>0</v>
      </c>
      <c r="BC12" s="346">
        <f xml:space="preserve"> InpR!BC$70</f>
        <v>0</v>
      </c>
      <c r="BD12" s="346">
        <f xml:space="preserve"> InpR!BD$70</f>
        <v>0</v>
      </c>
      <c r="BE12" s="346">
        <f xml:space="preserve"> InpR!BE$70</f>
        <v>0</v>
      </c>
      <c r="BF12" s="346">
        <f xml:space="preserve"> InpR!BF$70</f>
        <v>0</v>
      </c>
      <c r="BG12" s="346">
        <f xml:space="preserve"> InpR!BG$70</f>
        <v>0</v>
      </c>
      <c r="BH12" s="346">
        <f xml:space="preserve"> InpR!BH$70</f>
        <v>0</v>
      </c>
      <c r="BI12" s="346">
        <f xml:space="preserve"> InpR!BI$70</f>
        <v>0</v>
      </c>
    </row>
    <row r="13" spans="1:68">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row>
    <row r="14" spans="1:68" s="15" customFormat="1">
      <c r="A14" s="79" t="s">
        <v>129</v>
      </c>
      <c r="B14" s="80"/>
      <c r="C14" s="80"/>
      <c r="D14" s="81"/>
      <c r="E14" s="207"/>
      <c r="G14" s="207"/>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row>
    <row r="15" spans="1:68" s="62" customFormat="1">
      <c r="A15" s="68"/>
      <c r="B15" s="78"/>
      <c r="C15" s="78"/>
      <c r="D15" s="74"/>
      <c r="E15" s="201"/>
      <c r="G15" s="201"/>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row>
    <row r="16" spans="1:68">
      <c r="E16" s="306" t="str">
        <f>InpR!E$74</f>
        <v>Name/reference of import trade</v>
      </c>
      <c r="F16" s="346">
        <f>InpR!F$74</f>
        <v>0</v>
      </c>
      <c r="G16" s="306" t="str">
        <f>InpR!G$74</f>
        <v>Text</v>
      </c>
      <c r="H16" s="346">
        <f>InpR!H$74</f>
        <v>0</v>
      </c>
      <c r="I16" s="346">
        <f>InpR!I$74</f>
        <v>0</v>
      </c>
      <c r="J16" s="346">
        <f>InpR!J$74</f>
        <v>0</v>
      </c>
      <c r="K16" s="346">
        <f>InpR!K$74</f>
        <v>0</v>
      </c>
      <c r="L16" s="346">
        <f>InpR!L$74</f>
        <v>0</v>
      </c>
      <c r="M16" s="346">
        <f>InpR!M$74</f>
        <v>0</v>
      </c>
      <c r="N16" s="346">
        <f>InpR!N$74</f>
        <v>0</v>
      </c>
      <c r="O16" s="346">
        <f>InpR!O$74</f>
        <v>0</v>
      </c>
      <c r="P16" s="346">
        <f>InpR!P$74</f>
        <v>0</v>
      </c>
      <c r="Q16" s="346">
        <f>InpR!Q$74</f>
        <v>0</v>
      </c>
      <c r="R16" s="346">
        <f>InpR!R$74</f>
        <v>0</v>
      </c>
      <c r="S16" s="346">
        <f>InpR!S$74</f>
        <v>0</v>
      </c>
      <c r="T16" s="346">
        <f>InpR!T$74</f>
        <v>0</v>
      </c>
      <c r="U16" s="346">
        <f>InpR!U$74</f>
        <v>0</v>
      </c>
      <c r="V16" s="346">
        <f>InpR!V$74</f>
        <v>0</v>
      </c>
      <c r="W16" s="346">
        <f>InpR!W$74</f>
        <v>0</v>
      </c>
      <c r="X16" s="346">
        <f>InpR!X$74</f>
        <v>0</v>
      </c>
      <c r="Y16" s="346">
        <f>InpR!Y$74</f>
        <v>0</v>
      </c>
      <c r="Z16" s="346">
        <f>InpR!Z$74</f>
        <v>0</v>
      </c>
      <c r="AA16" s="346">
        <f>InpR!AA$74</f>
        <v>0</v>
      </c>
      <c r="AB16" s="346">
        <f>InpR!AB$74</f>
        <v>0</v>
      </c>
      <c r="AC16" s="346">
        <f>InpR!AC$74</f>
        <v>0</v>
      </c>
      <c r="AD16" s="346">
        <f>InpR!AD$74</f>
        <v>0</v>
      </c>
      <c r="AE16" s="346">
        <f>InpR!AE$74</f>
        <v>0</v>
      </c>
      <c r="AF16" s="346">
        <f>InpR!AF$74</f>
        <v>0</v>
      </c>
      <c r="AG16" s="346">
        <f>InpR!AG$74</f>
        <v>0</v>
      </c>
      <c r="AH16" s="346">
        <f>InpR!AH$74</f>
        <v>0</v>
      </c>
      <c r="AI16" s="346">
        <f>InpR!AI$74</f>
        <v>0</v>
      </c>
      <c r="AJ16" s="346">
        <f>InpR!AJ$74</f>
        <v>0</v>
      </c>
      <c r="AK16" s="346">
        <f>InpR!AK$74</f>
        <v>0</v>
      </c>
      <c r="AL16" s="346">
        <f>InpR!AL$74</f>
        <v>0</v>
      </c>
      <c r="AM16" s="346">
        <f>InpR!AM$74</f>
        <v>0</v>
      </c>
      <c r="AN16" s="346">
        <f>InpR!AN$74</f>
        <v>0</v>
      </c>
      <c r="AO16" s="346">
        <f>InpR!AO$74</f>
        <v>0</v>
      </c>
      <c r="AP16" s="346">
        <f>InpR!AP$74</f>
        <v>0</v>
      </c>
      <c r="AQ16" s="346">
        <f>InpR!AQ$74</f>
        <v>0</v>
      </c>
      <c r="AR16" s="346">
        <f>InpR!AR$74</f>
        <v>0</v>
      </c>
      <c r="AS16" s="346">
        <f>InpR!AS$74</f>
        <v>0</v>
      </c>
      <c r="AT16" s="346">
        <f>InpR!AT$74</f>
        <v>0</v>
      </c>
      <c r="AU16" s="346">
        <f>InpR!AU$74</f>
        <v>0</v>
      </c>
      <c r="AV16" s="346">
        <f>InpR!AV$74</f>
        <v>0</v>
      </c>
      <c r="AW16" s="346">
        <f>InpR!AW$74</f>
        <v>0</v>
      </c>
      <c r="AX16" s="346">
        <f>InpR!AX$74</f>
        <v>0</v>
      </c>
      <c r="AY16" s="346">
        <f>InpR!AY$74</f>
        <v>0</v>
      </c>
      <c r="AZ16" s="346">
        <f>InpR!AZ$74</f>
        <v>0</v>
      </c>
      <c r="BA16" s="346">
        <f>InpR!BA$74</f>
        <v>0</v>
      </c>
      <c r="BB16" s="346">
        <f>InpR!BB$74</f>
        <v>0</v>
      </c>
      <c r="BC16" s="346">
        <f>InpR!BC$74</f>
        <v>0</v>
      </c>
      <c r="BD16" s="346">
        <f>InpR!BD$74</f>
        <v>0</v>
      </c>
      <c r="BE16" s="346">
        <f>InpR!BE$74</f>
        <v>0</v>
      </c>
      <c r="BF16" s="346">
        <f>InpR!BF$74</f>
        <v>0</v>
      </c>
      <c r="BG16" s="346">
        <f>InpR!BG$74</f>
        <v>0</v>
      </c>
      <c r="BH16" s="346">
        <f>InpR!BH$74</f>
        <v>0</v>
      </c>
      <c r="BI16" s="346">
        <f>InpR!BI$74</f>
        <v>0</v>
      </c>
    </row>
    <row r="17" spans="1:61" customFormat="1">
      <c r="E17" s="67"/>
      <c r="F17" s="67"/>
      <c r="G17" s="67"/>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row>
    <row r="18" spans="1:61" s="305" customFormat="1" ht="25.5">
      <c r="A18" s="302"/>
      <c r="B18" s="303"/>
      <c r="C18" s="303"/>
      <c r="D18" s="304"/>
      <c r="E18" s="417" t="str">
        <f>InpR!E$76</f>
        <v>Has the company produced a report to evidence that this is a new export and complies with its Ofwat-approved trading and procurement code?</v>
      </c>
      <c r="F18" s="417" t="b">
        <f>InpR!F$76</f>
        <v>1</v>
      </c>
      <c r="G18" s="417" t="str">
        <f>InpR!G$76</f>
        <v>True/false</v>
      </c>
      <c r="H18" s="346">
        <f>InpR!H$76</f>
        <v>0</v>
      </c>
      <c r="I18" s="346">
        <f>InpR!I$76</f>
        <v>0</v>
      </c>
      <c r="J18" s="346">
        <f>InpR!J$76</f>
        <v>0</v>
      </c>
      <c r="K18" s="346">
        <f>InpR!K$76</f>
        <v>0</v>
      </c>
      <c r="L18" s="346">
        <f>InpR!L$76</f>
        <v>0</v>
      </c>
      <c r="M18" s="346">
        <f>InpR!M$76</f>
        <v>0</v>
      </c>
      <c r="N18" s="346">
        <f>InpR!N$76</f>
        <v>0</v>
      </c>
      <c r="O18" s="346">
        <f>InpR!O$76</f>
        <v>0</v>
      </c>
      <c r="P18" s="346">
        <f>InpR!P$76</f>
        <v>0</v>
      </c>
      <c r="Q18" s="346">
        <f>InpR!Q$76</f>
        <v>0</v>
      </c>
      <c r="R18" s="346">
        <f>InpR!R$76</f>
        <v>0</v>
      </c>
      <c r="S18" s="346">
        <f>InpR!S$76</f>
        <v>0</v>
      </c>
      <c r="T18" s="346">
        <f>InpR!T$76</f>
        <v>0</v>
      </c>
      <c r="U18" s="346">
        <f>InpR!U$76</f>
        <v>0</v>
      </c>
      <c r="V18" s="346">
        <f>InpR!V$76</f>
        <v>0</v>
      </c>
      <c r="W18" s="346">
        <f>InpR!W$76</f>
        <v>0</v>
      </c>
      <c r="X18" s="346">
        <f>InpR!X$76</f>
        <v>0</v>
      </c>
      <c r="Y18" s="346">
        <f>InpR!Y$76</f>
        <v>0</v>
      </c>
      <c r="Z18" s="346">
        <f>InpR!Z$76</f>
        <v>0</v>
      </c>
      <c r="AA18" s="346">
        <f>InpR!AA$76</f>
        <v>0</v>
      </c>
      <c r="AB18" s="346">
        <f>InpR!AB$76</f>
        <v>0</v>
      </c>
      <c r="AC18" s="346">
        <f>InpR!AC$76</f>
        <v>0</v>
      </c>
      <c r="AD18" s="346">
        <f>InpR!AD$76</f>
        <v>0</v>
      </c>
      <c r="AE18" s="346">
        <f>InpR!AE$76</f>
        <v>0</v>
      </c>
      <c r="AF18" s="346">
        <f>InpR!AF$76</f>
        <v>0</v>
      </c>
      <c r="AG18" s="346">
        <f>InpR!AG$76</f>
        <v>0</v>
      </c>
      <c r="AH18" s="346">
        <f>InpR!AH$76</f>
        <v>0</v>
      </c>
      <c r="AI18" s="346">
        <f>InpR!AI$76</f>
        <v>0</v>
      </c>
      <c r="AJ18" s="346">
        <f>InpR!AJ$76</f>
        <v>0</v>
      </c>
      <c r="AK18" s="346">
        <f>InpR!AK$76</f>
        <v>0</v>
      </c>
      <c r="AL18" s="346">
        <f>InpR!AL$76</f>
        <v>0</v>
      </c>
      <c r="AM18" s="346">
        <f>InpR!AM$76</f>
        <v>0</v>
      </c>
      <c r="AN18" s="346">
        <f>InpR!AN$76</f>
        <v>0</v>
      </c>
      <c r="AO18" s="346">
        <f>InpR!AO$76</f>
        <v>0</v>
      </c>
      <c r="AP18" s="346">
        <f>InpR!AP$76</f>
        <v>0</v>
      </c>
      <c r="AQ18" s="346">
        <f>InpR!AQ$76</f>
        <v>0</v>
      </c>
      <c r="AR18" s="346">
        <f>InpR!AR$76</f>
        <v>0</v>
      </c>
      <c r="AS18" s="346">
        <f>InpR!AS$76</f>
        <v>0</v>
      </c>
      <c r="AT18" s="346">
        <f>InpR!AT$76</f>
        <v>0</v>
      </c>
      <c r="AU18" s="346">
        <f>InpR!AU$76</f>
        <v>0</v>
      </c>
      <c r="AV18" s="346">
        <f>InpR!AV$76</f>
        <v>0</v>
      </c>
      <c r="AW18" s="346">
        <f>InpR!AW$76</f>
        <v>0</v>
      </c>
      <c r="AX18" s="346">
        <f>InpR!AX$76</f>
        <v>0</v>
      </c>
      <c r="AY18" s="346">
        <f>InpR!AY$76</f>
        <v>0</v>
      </c>
      <c r="AZ18" s="346">
        <f>InpR!AZ$76</f>
        <v>0</v>
      </c>
      <c r="BA18" s="346">
        <f>InpR!BA$76</f>
        <v>0</v>
      </c>
      <c r="BB18" s="346">
        <f>InpR!BB$76</f>
        <v>0</v>
      </c>
      <c r="BC18" s="346">
        <f>InpR!BC$76</f>
        <v>0</v>
      </c>
      <c r="BD18" s="346">
        <f>InpR!BD$76</f>
        <v>0</v>
      </c>
      <c r="BE18" s="346">
        <f>InpR!BE$76</f>
        <v>0</v>
      </c>
      <c r="BF18" s="346">
        <f>InpR!BF$76</f>
        <v>0</v>
      </c>
      <c r="BG18" s="346">
        <f>InpR!BG$76</f>
        <v>0</v>
      </c>
      <c r="BH18" s="346">
        <f>InpR!BH$76</f>
        <v>0</v>
      </c>
      <c r="BI18" s="346">
        <f>InpR!BI$76</f>
        <v>0</v>
      </c>
    </row>
    <row r="20" spans="1:61" s="309" customFormat="1">
      <c r="A20" s="307"/>
      <c r="B20" s="303"/>
      <c r="C20" s="303"/>
      <c r="D20" s="308"/>
      <c r="E20" s="346" t="str">
        <f xml:space="preserve"> InpR!E$80</f>
        <v>Cost of water imported under new import 1</v>
      </c>
      <c r="F20" s="346">
        <f xml:space="preserve"> InpR!F$80</f>
        <v>0</v>
      </c>
      <c r="G20" s="346" t="str">
        <f xml:space="preserve"> InpR!G$80</f>
        <v>£m (real)</v>
      </c>
      <c r="H20" s="346">
        <f xml:space="preserve"> InpR!H$80</f>
        <v>0</v>
      </c>
      <c r="I20" s="391">
        <f xml:space="preserve"> InpR!I$80</f>
        <v>0</v>
      </c>
      <c r="J20" s="346">
        <f xml:space="preserve"> InpR!J$80</f>
        <v>0</v>
      </c>
      <c r="K20" s="346">
        <f xml:space="preserve"> InpR!K$80</f>
        <v>0</v>
      </c>
      <c r="L20" s="346">
        <f xml:space="preserve"> InpR!L$80</f>
        <v>0</v>
      </c>
      <c r="M20" s="346">
        <f xml:space="preserve"> InpR!M$80</f>
        <v>0</v>
      </c>
      <c r="N20" s="346">
        <f xml:space="preserve"> InpR!N$80</f>
        <v>0</v>
      </c>
      <c r="O20" s="346">
        <f xml:space="preserve"> InpR!O$80</f>
        <v>0</v>
      </c>
      <c r="P20" s="346">
        <f xml:space="preserve"> InpR!P$80</f>
        <v>0</v>
      </c>
      <c r="Q20" s="346">
        <f xml:space="preserve"> InpR!Q$80</f>
        <v>0</v>
      </c>
      <c r="R20" s="346">
        <f xml:space="preserve"> InpR!R$80</f>
        <v>0</v>
      </c>
      <c r="S20" s="346">
        <f xml:space="preserve"> InpR!S$80</f>
        <v>0</v>
      </c>
      <c r="T20" s="346">
        <f xml:space="preserve"> InpR!T$80</f>
        <v>0</v>
      </c>
      <c r="U20" s="346">
        <f xml:space="preserve"> InpR!U$80</f>
        <v>0</v>
      </c>
      <c r="V20" s="346">
        <f xml:space="preserve"> InpR!V$80</f>
        <v>0</v>
      </c>
      <c r="W20" s="346">
        <f xml:space="preserve"> InpR!W$80</f>
        <v>0</v>
      </c>
      <c r="X20" s="346">
        <f xml:space="preserve"> InpR!X$80</f>
        <v>0</v>
      </c>
      <c r="Y20" s="346">
        <f xml:space="preserve"> InpR!Y$80</f>
        <v>0</v>
      </c>
      <c r="Z20" s="346">
        <f xml:space="preserve"> InpR!Z$80</f>
        <v>0</v>
      </c>
      <c r="AA20" s="346">
        <f xml:space="preserve"> InpR!AA$80</f>
        <v>0</v>
      </c>
      <c r="AB20" s="346">
        <f xml:space="preserve"> InpR!AB$80</f>
        <v>0</v>
      </c>
      <c r="AC20" s="346">
        <f xml:space="preserve"> InpR!AC$80</f>
        <v>0</v>
      </c>
      <c r="AD20" s="346">
        <f xml:space="preserve"> InpR!AD$80</f>
        <v>0</v>
      </c>
      <c r="AE20" s="346">
        <f xml:space="preserve"> InpR!AE$80</f>
        <v>0</v>
      </c>
      <c r="AF20" s="346">
        <f xml:space="preserve"> InpR!AF$80</f>
        <v>0</v>
      </c>
      <c r="AG20" s="346">
        <f xml:space="preserve"> InpR!AG$80</f>
        <v>0</v>
      </c>
      <c r="AH20" s="346">
        <f xml:space="preserve"> InpR!AH$80</f>
        <v>0</v>
      </c>
      <c r="AI20" s="346">
        <f xml:space="preserve"> InpR!AI$80</f>
        <v>0</v>
      </c>
      <c r="AJ20" s="346">
        <f xml:space="preserve"> InpR!AJ$80</f>
        <v>0</v>
      </c>
      <c r="AK20" s="346">
        <f xml:space="preserve"> InpR!AK$80</f>
        <v>0</v>
      </c>
      <c r="AL20" s="346">
        <f xml:space="preserve"> InpR!AL$80</f>
        <v>0</v>
      </c>
      <c r="AM20" s="346">
        <f xml:space="preserve"> InpR!AM$80</f>
        <v>0</v>
      </c>
      <c r="AN20" s="346">
        <f xml:space="preserve"> InpR!AN$80</f>
        <v>0</v>
      </c>
      <c r="AO20" s="346">
        <f xml:space="preserve"> InpR!AO$80</f>
        <v>0</v>
      </c>
      <c r="AP20" s="346">
        <f xml:space="preserve"> InpR!AP$80</f>
        <v>0</v>
      </c>
      <c r="AQ20" s="346">
        <f xml:space="preserve"> InpR!AQ$80</f>
        <v>0</v>
      </c>
      <c r="AR20" s="346">
        <f xml:space="preserve"> InpR!AR$80</f>
        <v>0</v>
      </c>
      <c r="AS20" s="346">
        <f xml:space="preserve"> InpR!AS$80</f>
        <v>0</v>
      </c>
      <c r="AT20" s="346">
        <f xml:space="preserve"> InpR!AT$80</f>
        <v>0</v>
      </c>
      <c r="AU20" s="346">
        <f xml:space="preserve"> InpR!AU$80</f>
        <v>0</v>
      </c>
      <c r="AV20" s="346">
        <f xml:space="preserve"> InpR!AV$80</f>
        <v>0</v>
      </c>
      <c r="AW20" s="346">
        <f xml:space="preserve"> InpR!AW$80</f>
        <v>0</v>
      </c>
      <c r="AX20" s="346">
        <f xml:space="preserve"> InpR!AX$80</f>
        <v>0</v>
      </c>
      <c r="AY20" s="346">
        <f xml:space="preserve"> InpR!AY$80</f>
        <v>0</v>
      </c>
      <c r="AZ20" s="346">
        <f xml:space="preserve"> InpR!AZ$80</f>
        <v>0</v>
      </c>
      <c r="BA20" s="346">
        <f xml:space="preserve"> InpR!BA$80</f>
        <v>0</v>
      </c>
      <c r="BB20" s="346">
        <f xml:space="preserve"> InpR!BB$80</f>
        <v>0</v>
      </c>
      <c r="BC20" s="346">
        <f xml:space="preserve"> InpR!BC$80</f>
        <v>0</v>
      </c>
      <c r="BD20" s="346">
        <f xml:space="preserve"> InpR!BD$80</f>
        <v>0</v>
      </c>
      <c r="BE20" s="346">
        <f xml:space="preserve"> InpR!BE$80</f>
        <v>0</v>
      </c>
      <c r="BF20" s="346">
        <f xml:space="preserve"> InpR!BF$80</f>
        <v>0</v>
      </c>
      <c r="BG20" s="346">
        <f xml:space="preserve"> InpR!BG$80</f>
        <v>0</v>
      </c>
      <c r="BH20" s="346">
        <f xml:space="preserve"> InpR!BH$80</f>
        <v>0</v>
      </c>
      <c r="BI20" s="346">
        <f xml:space="preserve"> InpR!BI$80</f>
        <v>0</v>
      </c>
    </row>
    <row r="21" spans="1:61">
      <c r="J21" s="67"/>
      <c r="K21" s="67"/>
      <c r="L21" s="67"/>
      <c r="M21" s="67"/>
      <c r="N21" s="67"/>
      <c r="O21" s="67"/>
    </row>
    <row r="22" spans="1:61" s="305" customFormat="1">
      <c r="A22" s="302"/>
      <c r="B22" s="303"/>
      <c r="C22" s="303"/>
      <c r="D22" s="304"/>
      <c r="E22" s="418" t="str">
        <f>InpR!E$78</f>
        <v>Proportion of the incentive allocated to the water resources control</v>
      </c>
      <c r="F22" s="419">
        <f>InpR!F$78</f>
        <v>0</v>
      </c>
      <c r="G22" s="418" t="str">
        <f>InpR!G$78</f>
        <v>Percentage</v>
      </c>
      <c r="H22" s="346">
        <f>InpR!H$78</f>
        <v>0</v>
      </c>
      <c r="I22" s="346">
        <f>InpR!I$78</f>
        <v>0</v>
      </c>
      <c r="J22" s="346">
        <f>InpR!J$78</f>
        <v>0</v>
      </c>
      <c r="K22" s="346">
        <f>InpR!K$78</f>
        <v>0</v>
      </c>
      <c r="L22" s="346">
        <f>InpR!L$78</f>
        <v>0</v>
      </c>
      <c r="M22" s="346">
        <f>InpR!M$78</f>
        <v>0</v>
      </c>
      <c r="N22" s="346">
        <f>InpR!N$78</f>
        <v>0</v>
      </c>
      <c r="O22" s="346">
        <f>InpR!O$78</f>
        <v>0</v>
      </c>
      <c r="P22" s="346">
        <f>InpR!P$78</f>
        <v>0</v>
      </c>
      <c r="Q22" s="346">
        <f>InpR!Q$78</f>
        <v>0</v>
      </c>
      <c r="R22" s="346">
        <f>InpR!R$78</f>
        <v>0</v>
      </c>
      <c r="S22" s="346">
        <f>InpR!S$78</f>
        <v>0</v>
      </c>
      <c r="T22" s="346">
        <f>InpR!T$78</f>
        <v>0</v>
      </c>
      <c r="U22" s="346">
        <f>InpR!U$78</f>
        <v>0</v>
      </c>
      <c r="V22" s="346">
        <f>InpR!V$78</f>
        <v>0</v>
      </c>
      <c r="W22" s="346">
        <f>InpR!W$78</f>
        <v>0</v>
      </c>
      <c r="X22" s="346">
        <f>InpR!X$78</f>
        <v>0</v>
      </c>
      <c r="Y22" s="346">
        <f>InpR!Y$78</f>
        <v>0</v>
      </c>
      <c r="Z22" s="346">
        <f>InpR!Z$78</f>
        <v>0</v>
      </c>
      <c r="AA22" s="346">
        <f>InpR!AA$78</f>
        <v>0</v>
      </c>
      <c r="AB22" s="346">
        <f>InpR!AB$78</f>
        <v>0</v>
      </c>
      <c r="AC22" s="346">
        <f>InpR!AC$78</f>
        <v>0</v>
      </c>
      <c r="AD22" s="346">
        <f>InpR!AD$78</f>
        <v>0</v>
      </c>
      <c r="AE22" s="346">
        <f>InpR!AE$78</f>
        <v>0</v>
      </c>
      <c r="AF22" s="346">
        <f>InpR!AF$78</f>
        <v>0</v>
      </c>
      <c r="AG22" s="346">
        <f>InpR!AG$78</f>
        <v>0</v>
      </c>
      <c r="AH22" s="346">
        <f>InpR!AH$78</f>
        <v>0</v>
      </c>
      <c r="AI22" s="346">
        <f>InpR!AI$78</f>
        <v>0</v>
      </c>
      <c r="AJ22" s="346">
        <f>InpR!AJ$78</f>
        <v>0</v>
      </c>
      <c r="AK22" s="346">
        <f>InpR!AK$78</f>
        <v>0</v>
      </c>
      <c r="AL22" s="346">
        <f>InpR!AL$78</f>
        <v>0</v>
      </c>
      <c r="AM22" s="346">
        <f>InpR!AM$78</f>
        <v>0</v>
      </c>
      <c r="AN22" s="346">
        <f>InpR!AN$78</f>
        <v>0</v>
      </c>
      <c r="AO22" s="346">
        <f>InpR!AO$78</f>
        <v>0</v>
      </c>
      <c r="AP22" s="346">
        <f>InpR!AP$78</f>
        <v>0</v>
      </c>
      <c r="AQ22" s="346">
        <f>InpR!AQ$78</f>
        <v>0</v>
      </c>
      <c r="AR22" s="346">
        <f>InpR!AR$78</f>
        <v>0</v>
      </c>
      <c r="AS22" s="346">
        <f>InpR!AS$78</f>
        <v>0</v>
      </c>
      <c r="AT22" s="346">
        <f>InpR!AT$78</f>
        <v>0</v>
      </c>
      <c r="AU22" s="346">
        <f>InpR!AU$78</f>
        <v>0</v>
      </c>
      <c r="AV22" s="346">
        <f>InpR!AV$78</f>
        <v>0</v>
      </c>
      <c r="AW22" s="346">
        <f>InpR!AW$78</f>
        <v>0</v>
      </c>
      <c r="AX22" s="346">
        <f>InpR!AX$78</f>
        <v>0</v>
      </c>
      <c r="AY22" s="346">
        <f>InpR!AY$78</f>
        <v>0</v>
      </c>
      <c r="AZ22" s="346">
        <f>InpR!AZ$78</f>
        <v>0</v>
      </c>
      <c r="BA22" s="346">
        <f>InpR!BA$78</f>
        <v>0</v>
      </c>
      <c r="BB22" s="346">
        <f>InpR!BB$78</f>
        <v>0</v>
      </c>
      <c r="BC22" s="346">
        <f>InpR!BC$78</f>
        <v>0</v>
      </c>
      <c r="BD22" s="346">
        <f>InpR!BD$78</f>
        <v>0</v>
      </c>
      <c r="BE22" s="346">
        <f>InpR!BE$78</f>
        <v>0</v>
      </c>
      <c r="BF22" s="346">
        <f>InpR!BF$78</f>
        <v>0</v>
      </c>
      <c r="BG22" s="346">
        <f>InpR!BG$78</f>
        <v>0</v>
      </c>
      <c r="BH22" s="346">
        <f>InpR!BH$78</f>
        <v>0</v>
      </c>
      <c r="BI22" s="346">
        <f>InpR!BI$78</f>
        <v>0</v>
      </c>
    </row>
    <row r="23" spans="1:61">
      <c r="E23" s="198" t="s">
        <v>83</v>
      </c>
      <c r="F23" s="192">
        <f xml:space="preserve"> 1 - F22</f>
        <v>1</v>
      </c>
      <c r="G23" s="194" t="s">
        <v>68</v>
      </c>
      <c r="J23" s="67"/>
      <c r="K23" s="67"/>
      <c r="L23" s="67"/>
      <c r="M23" s="67"/>
      <c r="N23" s="67"/>
      <c r="O23" s="67"/>
    </row>
    <row r="24" spans="1:61">
      <c r="J24" s="67"/>
      <c r="K24" s="67"/>
      <c r="L24" s="67"/>
      <c r="M24" s="67"/>
      <c r="N24" s="67"/>
      <c r="O24" s="67"/>
    </row>
    <row r="25" spans="1:61">
      <c r="E25" s="418" t="str">
        <f>InpR!E$78</f>
        <v>Proportion of the incentive allocated to the water resources control</v>
      </c>
      <c r="F25" s="419">
        <f>InpR!F$78</f>
        <v>0</v>
      </c>
      <c r="G25" s="418" t="str">
        <f>InpR!G$78</f>
        <v>Percentage</v>
      </c>
      <c r="H25" s="346">
        <f>InpR!H$78</f>
        <v>0</v>
      </c>
      <c r="I25" s="346">
        <f>InpR!I$78</f>
        <v>0</v>
      </c>
      <c r="J25" s="346">
        <f>InpR!J$78</f>
        <v>0</v>
      </c>
      <c r="K25" s="346">
        <f>InpR!K$78</f>
        <v>0</v>
      </c>
      <c r="L25" s="346">
        <f>InpR!L$78</f>
        <v>0</v>
      </c>
      <c r="M25" s="346">
        <f>InpR!M$78</f>
        <v>0</v>
      </c>
      <c r="N25" s="346">
        <f>InpR!N$78</f>
        <v>0</v>
      </c>
      <c r="O25" s="346">
        <f>InpR!O$78</f>
        <v>0</v>
      </c>
      <c r="P25" s="346">
        <f>InpR!P$78</f>
        <v>0</v>
      </c>
      <c r="Q25" s="346">
        <f>InpR!Q$78</f>
        <v>0</v>
      </c>
      <c r="R25" s="346">
        <f>InpR!R$78</f>
        <v>0</v>
      </c>
      <c r="S25" s="346">
        <f>InpR!S$78</f>
        <v>0</v>
      </c>
      <c r="T25" s="346">
        <f>InpR!T$78</f>
        <v>0</v>
      </c>
      <c r="U25" s="346">
        <f>InpR!U$78</f>
        <v>0</v>
      </c>
      <c r="V25" s="346">
        <f>InpR!V$78</f>
        <v>0</v>
      </c>
      <c r="W25" s="346">
        <f>InpR!W$78</f>
        <v>0</v>
      </c>
      <c r="X25" s="346">
        <f>InpR!X$78</f>
        <v>0</v>
      </c>
      <c r="Y25" s="346">
        <f>InpR!Y$78</f>
        <v>0</v>
      </c>
      <c r="Z25" s="346">
        <f>InpR!Z$78</f>
        <v>0</v>
      </c>
      <c r="AA25" s="346">
        <f>InpR!AA$78</f>
        <v>0</v>
      </c>
      <c r="AB25" s="346">
        <f>InpR!AB$78</f>
        <v>0</v>
      </c>
      <c r="AC25" s="346">
        <f>InpR!AC$78</f>
        <v>0</v>
      </c>
      <c r="AD25" s="346">
        <f>InpR!AD$78</f>
        <v>0</v>
      </c>
      <c r="AE25" s="346">
        <f>InpR!AE$78</f>
        <v>0</v>
      </c>
      <c r="AF25" s="346">
        <f>InpR!AF$78</f>
        <v>0</v>
      </c>
      <c r="AG25" s="346">
        <f>InpR!AG$78</f>
        <v>0</v>
      </c>
      <c r="AH25" s="346">
        <f>InpR!AH$78</f>
        <v>0</v>
      </c>
      <c r="AI25" s="346">
        <f>InpR!AI$78</f>
        <v>0</v>
      </c>
      <c r="AJ25" s="346">
        <f>InpR!AJ$78</f>
        <v>0</v>
      </c>
      <c r="AK25" s="346">
        <f>InpR!AK$78</f>
        <v>0</v>
      </c>
      <c r="AL25" s="346">
        <f>InpR!AL$78</f>
        <v>0</v>
      </c>
      <c r="AM25" s="346">
        <f>InpR!AM$78</f>
        <v>0</v>
      </c>
      <c r="AN25" s="346">
        <f>InpR!AN$78</f>
        <v>0</v>
      </c>
      <c r="AO25" s="346">
        <f>InpR!AO$78</f>
        <v>0</v>
      </c>
      <c r="AP25" s="346">
        <f>InpR!AP$78</f>
        <v>0</v>
      </c>
      <c r="AQ25" s="346">
        <f>InpR!AQ$78</f>
        <v>0</v>
      </c>
      <c r="AR25" s="346">
        <f>InpR!AR$78</f>
        <v>0</v>
      </c>
      <c r="AS25" s="346">
        <f>InpR!AS$78</f>
        <v>0</v>
      </c>
      <c r="AT25" s="346">
        <f>InpR!AT$78</f>
        <v>0</v>
      </c>
      <c r="AU25" s="346">
        <f>InpR!AU$78</f>
        <v>0</v>
      </c>
      <c r="AV25" s="346">
        <f>InpR!AV$78</f>
        <v>0</v>
      </c>
      <c r="AW25" s="346">
        <f>InpR!AW$78</f>
        <v>0</v>
      </c>
      <c r="AX25" s="346">
        <f>InpR!AX$78</f>
        <v>0</v>
      </c>
      <c r="AY25" s="346">
        <f>InpR!AY$78</f>
        <v>0</v>
      </c>
      <c r="AZ25" s="346">
        <f>InpR!AZ$78</f>
        <v>0</v>
      </c>
      <c r="BA25" s="346">
        <f>InpR!BA$78</f>
        <v>0</v>
      </c>
      <c r="BB25" s="346">
        <f>InpR!BB$78</f>
        <v>0</v>
      </c>
      <c r="BC25" s="346">
        <f>InpR!BC$78</f>
        <v>0</v>
      </c>
      <c r="BD25" s="346">
        <f>InpR!BD$78</f>
        <v>0</v>
      </c>
      <c r="BE25" s="346">
        <f>InpR!BE$78</f>
        <v>0</v>
      </c>
      <c r="BF25" s="346">
        <f>InpR!BF$78</f>
        <v>0</v>
      </c>
      <c r="BG25" s="346">
        <f>InpR!BG$78</f>
        <v>0</v>
      </c>
      <c r="BH25" s="346">
        <f>InpR!BH$78</f>
        <v>0</v>
      </c>
      <c r="BI25" s="346">
        <f>InpR!BI$78</f>
        <v>0</v>
      </c>
    </row>
    <row r="26" spans="1:61" s="62" customFormat="1">
      <c r="A26" s="68"/>
      <c r="B26" s="78"/>
      <c r="C26" s="78"/>
      <c r="D26" s="74"/>
      <c r="E26" s="175" t="str">
        <f xml:space="preserve"> E$20</f>
        <v>Cost of water imported under new import 1</v>
      </c>
      <c r="F26" s="175">
        <f xml:space="preserve"> F$20</f>
        <v>0</v>
      </c>
      <c r="G26" s="175" t="str">
        <f xml:space="preserve"> G$20</f>
        <v>£m (real)</v>
      </c>
      <c r="H26" s="180">
        <f xml:space="preserve"> H$20</f>
        <v>0</v>
      </c>
      <c r="I26" s="577">
        <f t="shared" ref="I26:BI26" si="0" xml:space="preserve"> I$20</f>
        <v>0</v>
      </c>
      <c r="J26" s="201">
        <f t="shared" si="0"/>
        <v>0</v>
      </c>
      <c r="K26" s="201">
        <f t="shared" si="0"/>
        <v>0</v>
      </c>
      <c r="L26" s="201">
        <f t="shared" si="0"/>
        <v>0</v>
      </c>
      <c r="M26" s="201">
        <f t="shared" si="0"/>
        <v>0</v>
      </c>
      <c r="N26" s="201">
        <f t="shared" si="0"/>
        <v>0</v>
      </c>
      <c r="O26" s="201">
        <f t="shared" si="0"/>
        <v>0</v>
      </c>
      <c r="P26" s="175">
        <f t="shared" si="0"/>
        <v>0</v>
      </c>
      <c r="Q26" s="175">
        <f t="shared" si="0"/>
        <v>0</v>
      </c>
      <c r="R26" s="175">
        <f t="shared" si="0"/>
        <v>0</v>
      </c>
      <c r="S26" s="175">
        <f t="shared" si="0"/>
        <v>0</v>
      </c>
      <c r="T26" s="175">
        <f t="shared" si="0"/>
        <v>0</v>
      </c>
      <c r="U26" s="175">
        <f t="shared" si="0"/>
        <v>0</v>
      </c>
      <c r="V26" s="175">
        <f t="shared" si="0"/>
        <v>0</v>
      </c>
      <c r="W26" s="175">
        <f t="shared" si="0"/>
        <v>0</v>
      </c>
      <c r="X26" s="175">
        <f t="shared" si="0"/>
        <v>0</v>
      </c>
      <c r="Y26" s="175">
        <f t="shared" si="0"/>
        <v>0</v>
      </c>
      <c r="Z26" s="175">
        <f t="shared" si="0"/>
        <v>0</v>
      </c>
      <c r="AA26" s="175">
        <f t="shared" si="0"/>
        <v>0</v>
      </c>
      <c r="AB26" s="175">
        <f t="shared" si="0"/>
        <v>0</v>
      </c>
      <c r="AC26" s="175">
        <f t="shared" si="0"/>
        <v>0</v>
      </c>
      <c r="AD26" s="175">
        <f t="shared" si="0"/>
        <v>0</v>
      </c>
      <c r="AE26" s="175">
        <f t="shared" si="0"/>
        <v>0</v>
      </c>
      <c r="AF26" s="175">
        <f t="shared" si="0"/>
        <v>0</v>
      </c>
      <c r="AG26" s="175">
        <f t="shared" si="0"/>
        <v>0</v>
      </c>
      <c r="AH26" s="175">
        <f t="shared" si="0"/>
        <v>0</v>
      </c>
      <c r="AI26" s="175">
        <f t="shared" si="0"/>
        <v>0</v>
      </c>
      <c r="AJ26" s="175">
        <f t="shared" si="0"/>
        <v>0</v>
      </c>
      <c r="AK26" s="175">
        <f t="shared" si="0"/>
        <v>0</v>
      </c>
      <c r="AL26" s="175">
        <f t="shared" si="0"/>
        <v>0</v>
      </c>
      <c r="AM26" s="175">
        <f t="shared" si="0"/>
        <v>0</v>
      </c>
      <c r="AN26" s="175">
        <f t="shared" si="0"/>
        <v>0</v>
      </c>
      <c r="AO26" s="175">
        <f t="shared" si="0"/>
        <v>0</v>
      </c>
      <c r="AP26" s="175">
        <f t="shared" si="0"/>
        <v>0</v>
      </c>
      <c r="AQ26" s="175">
        <f t="shared" si="0"/>
        <v>0</v>
      </c>
      <c r="AR26" s="175">
        <f t="shared" si="0"/>
        <v>0</v>
      </c>
      <c r="AS26" s="175">
        <f t="shared" si="0"/>
        <v>0</v>
      </c>
      <c r="AT26" s="175">
        <f t="shared" si="0"/>
        <v>0</v>
      </c>
      <c r="AU26" s="175">
        <f t="shared" si="0"/>
        <v>0</v>
      </c>
      <c r="AV26" s="175">
        <f t="shared" si="0"/>
        <v>0</v>
      </c>
      <c r="AW26" s="175">
        <f t="shared" si="0"/>
        <v>0</v>
      </c>
      <c r="AX26" s="175">
        <f t="shared" si="0"/>
        <v>0</v>
      </c>
      <c r="AY26" s="175">
        <f t="shared" si="0"/>
        <v>0</v>
      </c>
      <c r="AZ26" s="175">
        <f t="shared" si="0"/>
        <v>0</v>
      </c>
      <c r="BA26" s="175">
        <f t="shared" si="0"/>
        <v>0</v>
      </c>
      <c r="BB26" s="175">
        <f t="shared" si="0"/>
        <v>0</v>
      </c>
      <c r="BC26" s="175">
        <f t="shared" si="0"/>
        <v>0</v>
      </c>
      <c r="BD26" s="175">
        <f t="shared" si="0"/>
        <v>0</v>
      </c>
      <c r="BE26" s="175">
        <f t="shared" si="0"/>
        <v>0</v>
      </c>
      <c r="BF26" s="175">
        <f t="shared" si="0"/>
        <v>0</v>
      </c>
      <c r="BG26" s="175">
        <f t="shared" si="0"/>
        <v>0</v>
      </c>
      <c r="BH26" s="175">
        <f t="shared" si="0"/>
        <v>0</v>
      </c>
      <c r="BI26" s="175">
        <f t="shared" si="0"/>
        <v>0</v>
      </c>
    </row>
    <row r="27" spans="1:61" s="62" customFormat="1">
      <c r="A27" s="68"/>
      <c r="B27" s="78"/>
      <c r="C27" s="78"/>
      <c r="D27" s="74"/>
      <c r="E27" s="201" t="s">
        <v>132</v>
      </c>
      <c r="G27" s="201" t="s">
        <v>78</v>
      </c>
      <c r="H27" s="180">
        <f xml:space="preserve"> SUM(J27:BI27)</f>
        <v>0</v>
      </c>
      <c r="I27" s="577"/>
      <c r="J27" s="212">
        <f xml:space="preserve"> J$26 * $F25</f>
        <v>0</v>
      </c>
      <c r="K27" s="212">
        <f xml:space="preserve"> K$26 * $F25</f>
        <v>0</v>
      </c>
      <c r="L27" s="212">
        <f t="shared" ref="L27:BI27" si="1" xml:space="preserve"> L$26 * $F25</f>
        <v>0</v>
      </c>
      <c r="M27" s="212">
        <f t="shared" si="1"/>
        <v>0</v>
      </c>
      <c r="N27" s="212">
        <f t="shared" si="1"/>
        <v>0</v>
      </c>
      <c r="O27" s="212">
        <f t="shared" si="1"/>
        <v>0</v>
      </c>
      <c r="P27" s="370">
        <f t="shared" si="1"/>
        <v>0</v>
      </c>
      <c r="Q27" s="370">
        <f t="shared" si="1"/>
        <v>0</v>
      </c>
      <c r="R27" s="370">
        <f t="shared" si="1"/>
        <v>0</v>
      </c>
      <c r="S27" s="370">
        <f t="shared" si="1"/>
        <v>0</v>
      </c>
      <c r="T27" s="370">
        <f t="shared" si="1"/>
        <v>0</v>
      </c>
      <c r="U27" s="370">
        <f t="shared" si="1"/>
        <v>0</v>
      </c>
      <c r="V27" s="370">
        <f t="shared" si="1"/>
        <v>0</v>
      </c>
      <c r="W27" s="370">
        <f t="shared" si="1"/>
        <v>0</v>
      </c>
      <c r="X27" s="370">
        <f t="shared" si="1"/>
        <v>0</v>
      </c>
      <c r="Y27" s="370">
        <f t="shared" si="1"/>
        <v>0</v>
      </c>
      <c r="Z27" s="370">
        <f t="shared" si="1"/>
        <v>0</v>
      </c>
      <c r="AA27" s="370">
        <f t="shared" si="1"/>
        <v>0</v>
      </c>
      <c r="AB27" s="370">
        <f t="shared" si="1"/>
        <v>0</v>
      </c>
      <c r="AC27" s="370">
        <f t="shared" si="1"/>
        <v>0</v>
      </c>
      <c r="AD27" s="370">
        <f t="shared" si="1"/>
        <v>0</v>
      </c>
      <c r="AE27" s="370">
        <f t="shared" si="1"/>
        <v>0</v>
      </c>
      <c r="AF27" s="370">
        <f t="shared" si="1"/>
        <v>0</v>
      </c>
      <c r="AG27" s="370">
        <f t="shared" si="1"/>
        <v>0</v>
      </c>
      <c r="AH27" s="370">
        <f t="shared" si="1"/>
        <v>0</v>
      </c>
      <c r="AI27" s="370">
        <f t="shared" si="1"/>
        <v>0</v>
      </c>
      <c r="AJ27" s="370">
        <f t="shared" si="1"/>
        <v>0</v>
      </c>
      <c r="AK27" s="370">
        <f t="shared" si="1"/>
        <v>0</v>
      </c>
      <c r="AL27" s="370">
        <f t="shared" si="1"/>
        <v>0</v>
      </c>
      <c r="AM27" s="370">
        <f t="shared" si="1"/>
        <v>0</v>
      </c>
      <c r="AN27" s="370">
        <f t="shared" si="1"/>
        <v>0</v>
      </c>
      <c r="AO27" s="370">
        <f t="shared" si="1"/>
        <v>0</v>
      </c>
      <c r="AP27" s="370">
        <f t="shared" si="1"/>
        <v>0</v>
      </c>
      <c r="AQ27" s="370">
        <f t="shared" si="1"/>
        <v>0</v>
      </c>
      <c r="AR27" s="370">
        <f t="shared" si="1"/>
        <v>0</v>
      </c>
      <c r="AS27" s="370">
        <f t="shared" si="1"/>
        <v>0</v>
      </c>
      <c r="AT27" s="370">
        <f t="shared" si="1"/>
        <v>0</v>
      </c>
      <c r="AU27" s="370">
        <f t="shared" si="1"/>
        <v>0</v>
      </c>
      <c r="AV27" s="370">
        <f t="shared" si="1"/>
        <v>0</v>
      </c>
      <c r="AW27" s="370">
        <f t="shared" si="1"/>
        <v>0</v>
      </c>
      <c r="AX27" s="370">
        <f t="shared" si="1"/>
        <v>0</v>
      </c>
      <c r="AY27" s="370">
        <f t="shared" si="1"/>
        <v>0</v>
      </c>
      <c r="AZ27" s="370">
        <f t="shared" si="1"/>
        <v>0</v>
      </c>
      <c r="BA27" s="370">
        <f t="shared" si="1"/>
        <v>0</v>
      </c>
      <c r="BB27" s="370">
        <f t="shared" si="1"/>
        <v>0</v>
      </c>
      <c r="BC27" s="370">
        <f t="shared" si="1"/>
        <v>0</v>
      </c>
      <c r="BD27" s="370">
        <f t="shared" si="1"/>
        <v>0</v>
      </c>
      <c r="BE27" s="370">
        <f t="shared" si="1"/>
        <v>0</v>
      </c>
      <c r="BF27" s="370">
        <f t="shared" si="1"/>
        <v>0</v>
      </c>
      <c r="BG27" s="370">
        <f t="shared" si="1"/>
        <v>0</v>
      </c>
      <c r="BH27" s="370">
        <f t="shared" si="1"/>
        <v>0</v>
      </c>
      <c r="BI27" s="370">
        <f t="shared" si="1"/>
        <v>0</v>
      </c>
    </row>
    <row r="28" spans="1:61">
      <c r="E28" s="201"/>
      <c r="J28" s="212"/>
      <c r="K28" s="212"/>
      <c r="L28" s="212"/>
      <c r="M28" s="212"/>
      <c r="N28" s="212"/>
      <c r="O28" s="212"/>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row>
    <row r="29" spans="1:61">
      <c r="E29" s="201" t="str">
        <f xml:space="preserve"> E$23</f>
        <v>Proportion of the incentive allocated to the network plus water control</v>
      </c>
      <c r="F29" s="192">
        <f xml:space="preserve"> F$23</f>
        <v>1</v>
      </c>
      <c r="G29" s="194" t="str">
        <f xml:space="preserve"> G$23</f>
        <v>Percentage</v>
      </c>
      <c r="H29" s="175">
        <f xml:space="preserve"> H$23</f>
        <v>0</v>
      </c>
      <c r="I29" s="577">
        <f t="shared" ref="I29:BI29" si="2" xml:space="preserve"> I$23</f>
        <v>0</v>
      </c>
      <c r="J29" s="201">
        <f t="shared" si="2"/>
        <v>0</v>
      </c>
      <c r="K29" s="201">
        <f t="shared" si="2"/>
        <v>0</v>
      </c>
      <c r="L29" s="201">
        <f t="shared" si="2"/>
        <v>0</v>
      </c>
      <c r="M29" s="201">
        <f t="shared" si="2"/>
        <v>0</v>
      </c>
      <c r="N29" s="201">
        <f t="shared" si="2"/>
        <v>0</v>
      </c>
      <c r="O29" s="201">
        <f t="shared" si="2"/>
        <v>0</v>
      </c>
      <c r="P29" s="175">
        <f t="shared" si="2"/>
        <v>0</v>
      </c>
      <c r="Q29" s="175">
        <f t="shared" si="2"/>
        <v>0</v>
      </c>
      <c r="R29" s="175">
        <f t="shared" si="2"/>
        <v>0</v>
      </c>
      <c r="S29" s="175">
        <f t="shared" si="2"/>
        <v>0</v>
      </c>
      <c r="T29" s="175">
        <f t="shared" si="2"/>
        <v>0</v>
      </c>
      <c r="U29" s="175">
        <f t="shared" si="2"/>
        <v>0</v>
      </c>
      <c r="V29" s="175">
        <f t="shared" si="2"/>
        <v>0</v>
      </c>
      <c r="W29" s="175">
        <f t="shared" si="2"/>
        <v>0</v>
      </c>
      <c r="X29" s="175">
        <f t="shared" si="2"/>
        <v>0</v>
      </c>
      <c r="Y29" s="175">
        <f t="shared" si="2"/>
        <v>0</v>
      </c>
      <c r="Z29" s="175">
        <f t="shared" si="2"/>
        <v>0</v>
      </c>
      <c r="AA29" s="175">
        <f t="shared" si="2"/>
        <v>0</v>
      </c>
      <c r="AB29" s="175">
        <f t="shared" si="2"/>
        <v>0</v>
      </c>
      <c r="AC29" s="175">
        <f t="shared" si="2"/>
        <v>0</v>
      </c>
      <c r="AD29" s="175">
        <f t="shared" si="2"/>
        <v>0</v>
      </c>
      <c r="AE29" s="175">
        <f t="shared" si="2"/>
        <v>0</v>
      </c>
      <c r="AF29" s="175">
        <f t="shared" si="2"/>
        <v>0</v>
      </c>
      <c r="AG29" s="175">
        <f t="shared" si="2"/>
        <v>0</v>
      </c>
      <c r="AH29" s="175">
        <f t="shared" si="2"/>
        <v>0</v>
      </c>
      <c r="AI29" s="175">
        <f t="shared" si="2"/>
        <v>0</v>
      </c>
      <c r="AJ29" s="175">
        <f t="shared" si="2"/>
        <v>0</v>
      </c>
      <c r="AK29" s="175">
        <f t="shared" si="2"/>
        <v>0</v>
      </c>
      <c r="AL29" s="175">
        <f t="shared" si="2"/>
        <v>0</v>
      </c>
      <c r="AM29" s="175">
        <f t="shared" si="2"/>
        <v>0</v>
      </c>
      <c r="AN29" s="175">
        <f t="shared" si="2"/>
        <v>0</v>
      </c>
      <c r="AO29" s="175">
        <f t="shared" si="2"/>
        <v>0</v>
      </c>
      <c r="AP29" s="175">
        <f t="shared" si="2"/>
        <v>0</v>
      </c>
      <c r="AQ29" s="175">
        <f t="shared" si="2"/>
        <v>0</v>
      </c>
      <c r="AR29" s="175">
        <f t="shared" si="2"/>
        <v>0</v>
      </c>
      <c r="AS29" s="175">
        <f t="shared" si="2"/>
        <v>0</v>
      </c>
      <c r="AT29" s="175">
        <f t="shared" si="2"/>
        <v>0</v>
      </c>
      <c r="AU29" s="175">
        <f t="shared" si="2"/>
        <v>0</v>
      </c>
      <c r="AV29" s="175">
        <f t="shared" si="2"/>
        <v>0</v>
      </c>
      <c r="AW29" s="175">
        <f t="shared" si="2"/>
        <v>0</v>
      </c>
      <c r="AX29" s="175">
        <f t="shared" si="2"/>
        <v>0</v>
      </c>
      <c r="AY29" s="175">
        <f t="shared" si="2"/>
        <v>0</v>
      </c>
      <c r="AZ29" s="175">
        <f t="shared" si="2"/>
        <v>0</v>
      </c>
      <c r="BA29" s="175">
        <f t="shared" si="2"/>
        <v>0</v>
      </c>
      <c r="BB29" s="175">
        <f t="shared" si="2"/>
        <v>0</v>
      </c>
      <c r="BC29" s="175">
        <f t="shared" si="2"/>
        <v>0</v>
      </c>
      <c r="BD29" s="175">
        <f t="shared" si="2"/>
        <v>0</v>
      </c>
      <c r="BE29" s="175">
        <f t="shared" si="2"/>
        <v>0</v>
      </c>
      <c r="BF29" s="175">
        <f t="shared" si="2"/>
        <v>0</v>
      </c>
      <c r="BG29" s="175">
        <f t="shared" si="2"/>
        <v>0</v>
      </c>
      <c r="BH29" s="175">
        <f t="shared" si="2"/>
        <v>0</v>
      </c>
      <c r="BI29" s="175">
        <f t="shared" si="2"/>
        <v>0</v>
      </c>
    </row>
    <row r="30" spans="1:61" s="62" customFormat="1">
      <c r="A30" s="68"/>
      <c r="B30" s="78"/>
      <c r="C30" s="78"/>
      <c r="D30" s="74"/>
      <c r="E30" s="201" t="str">
        <f xml:space="preserve"> E$20</f>
        <v>Cost of water imported under new import 1</v>
      </c>
      <c r="F30" s="175">
        <f t="shared" ref="F30:BI30" si="3" xml:space="preserve"> F$20</f>
        <v>0</v>
      </c>
      <c r="G30" s="201" t="str">
        <f t="shared" si="3"/>
        <v>£m (real)</v>
      </c>
      <c r="H30" s="180">
        <f t="shared" si="3"/>
        <v>0</v>
      </c>
      <c r="I30" s="577">
        <f t="shared" si="3"/>
        <v>0</v>
      </c>
      <c r="J30" s="201">
        <f t="shared" si="3"/>
        <v>0</v>
      </c>
      <c r="K30" s="201">
        <f t="shared" si="3"/>
        <v>0</v>
      </c>
      <c r="L30" s="201">
        <f t="shared" si="3"/>
        <v>0</v>
      </c>
      <c r="M30" s="201">
        <f t="shared" si="3"/>
        <v>0</v>
      </c>
      <c r="N30" s="201">
        <f t="shared" si="3"/>
        <v>0</v>
      </c>
      <c r="O30" s="201">
        <f t="shared" si="3"/>
        <v>0</v>
      </c>
      <c r="P30" s="175">
        <f t="shared" si="3"/>
        <v>0</v>
      </c>
      <c r="Q30" s="175">
        <f t="shared" si="3"/>
        <v>0</v>
      </c>
      <c r="R30" s="175">
        <f t="shared" si="3"/>
        <v>0</v>
      </c>
      <c r="S30" s="175">
        <f t="shared" si="3"/>
        <v>0</v>
      </c>
      <c r="T30" s="175">
        <f t="shared" si="3"/>
        <v>0</v>
      </c>
      <c r="U30" s="175">
        <f t="shared" si="3"/>
        <v>0</v>
      </c>
      <c r="V30" s="175">
        <f t="shared" si="3"/>
        <v>0</v>
      </c>
      <c r="W30" s="175">
        <f t="shared" si="3"/>
        <v>0</v>
      </c>
      <c r="X30" s="175">
        <f t="shared" si="3"/>
        <v>0</v>
      </c>
      <c r="Y30" s="175">
        <f t="shared" si="3"/>
        <v>0</v>
      </c>
      <c r="Z30" s="175">
        <f t="shared" si="3"/>
        <v>0</v>
      </c>
      <c r="AA30" s="175">
        <f t="shared" si="3"/>
        <v>0</v>
      </c>
      <c r="AB30" s="175">
        <f t="shared" si="3"/>
        <v>0</v>
      </c>
      <c r="AC30" s="175">
        <f t="shared" si="3"/>
        <v>0</v>
      </c>
      <c r="AD30" s="175">
        <f t="shared" si="3"/>
        <v>0</v>
      </c>
      <c r="AE30" s="175">
        <f t="shared" si="3"/>
        <v>0</v>
      </c>
      <c r="AF30" s="175">
        <f t="shared" si="3"/>
        <v>0</v>
      </c>
      <c r="AG30" s="175">
        <f t="shared" si="3"/>
        <v>0</v>
      </c>
      <c r="AH30" s="175">
        <f t="shared" si="3"/>
        <v>0</v>
      </c>
      <c r="AI30" s="175">
        <f t="shared" si="3"/>
        <v>0</v>
      </c>
      <c r="AJ30" s="175">
        <f t="shared" si="3"/>
        <v>0</v>
      </c>
      <c r="AK30" s="175">
        <f t="shared" si="3"/>
        <v>0</v>
      </c>
      <c r="AL30" s="175">
        <f t="shared" si="3"/>
        <v>0</v>
      </c>
      <c r="AM30" s="175">
        <f t="shared" si="3"/>
        <v>0</v>
      </c>
      <c r="AN30" s="175">
        <f t="shared" si="3"/>
        <v>0</v>
      </c>
      <c r="AO30" s="175">
        <f t="shared" si="3"/>
        <v>0</v>
      </c>
      <c r="AP30" s="175">
        <f t="shared" si="3"/>
        <v>0</v>
      </c>
      <c r="AQ30" s="175">
        <f t="shared" si="3"/>
        <v>0</v>
      </c>
      <c r="AR30" s="175">
        <f t="shared" si="3"/>
        <v>0</v>
      </c>
      <c r="AS30" s="175">
        <f t="shared" si="3"/>
        <v>0</v>
      </c>
      <c r="AT30" s="175">
        <f t="shared" si="3"/>
        <v>0</v>
      </c>
      <c r="AU30" s="175">
        <f t="shared" si="3"/>
        <v>0</v>
      </c>
      <c r="AV30" s="175">
        <f t="shared" si="3"/>
        <v>0</v>
      </c>
      <c r="AW30" s="175">
        <f t="shared" si="3"/>
        <v>0</v>
      </c>
      <c r="AX30" s="175">
        <f t="shared" si="3"/>
        <v>0</v>
      </c>
      <c r="AY30" s="175">
        <f t="shared" si="3"/>
        <v>0</v>
      </c>
      <c r="AZ30" s="175">
        <f t="shared" si="3"/>
        <v>0</v>
      </c>
      <c r="BA30" s="175">
        <f t="shared" si="3"/>
        <v>0</v>
      </c>
      <c r="BB30" s="175">
        <f t="shared" si="3"/>
        <v>0</v>
      </c>
      <c r="BC30" s="175">
        <f t="shared" si="3"/>
        <v>0</v>
      </c>
      <c r="BD30" s="175">
        <f t="shared" si="3"/>
        <v>0</v>
      </c>
      <c r="BE30" s="175">
        <f t="shared" si="3"/>
        <v>0</v>
      </c>
      <c r="BF30" s="175">
        <f t="shared" si="3"/>
        <v>0</v>
      </c>
      <c r="BG30" s="175">
        <f t="shared" si="3"/>
        <v>0</v>
      </c>
      <c r="BH30" s="175">
        <f t="shared" si="3"/>
        <v>0</v>
      </c>
      <c r="BI30" s="175">
        <f t="shared" si="3"/>
        <v>0</v>
      </c>
    </row>
    <row r="31" spans="1:61" s="62" customFormat="1">
      <c r="A31" s="68"/>
      <c r="B31" s="78"/>
      <c r="C31" s="78"/>
      <c r="D31" s="74"/>
      <c r="E31" s="201" t="s">
        <v>133</v>
      </c>
      <c r="G31" s="201" t="s">
        <v>78</v>
      </c>
      <c r="H31" s="180">
        <f xml:space="preserve"> SUM(J31:BI31)</f>
        <v>0</v>
      </c>
      <c r="I31" s="577"/>
      <c r="J31" s="212">
        <f xml:space="preserve"> J$30 * $F29</f>
        <v>0</v>
      </c>
      <c r="K31" s="212">
        <f t="shared" ref="K31:BI31" si="4" xml:space="preserve"> K$30 * $F29</f>
        <v>0</v>
      </c>
      <c r="L31" s="212">
        <f t="shared" si="4"/>
        <v>0</v>
      </c>
      <c r="M31" s="212">
        <f t="shared" si="4"/>
        <v>0</v>
      </c>
      <c r="N31" s="212">
        <f t="shared" si="4"/>
        <v>0</v>
      </c>
      <c r="O31" s="212">
        <f t="shared" si="4"/>
        <v>0</v>
      </c>
      <c r="P31" s="370">
        <f t="shared" si="4"/>
        <v>0</v>
      </c>
      <c r="Q31" s="370">
        <f t="shared" si="4"/>
        <v>0</v>
      </c>
      <c r="R31" s="370">
        <f t="shared" si="4"/>
        <v>0</v>
      </c>
      <c r="S31" s="370">
        <f t="shared" si="4"/>
        <v>0</v>
      </c>
      <c r="T31" s="370">
        <f t="shared" si="4"/>
        <v>0</v>
      </c>
      <c r="U31" s="370">
        <f t="shared" si="4"/>
        <v>0</v>
      </c>
      <c r="V31" s="370">
        <f t="shared" si="4"/>
        <v>0</v>
      </c>
      <c r="W31" s="370">
        <f t="shared" si="4"/>
        <v>0</v>
      </c>
      <c r="X31" s="370">
        <f t="shared" si="4"/>
        <v>0</v>
      </c>
      <c r="Y31" s="370">
        <f t="shared" si="4"/>
        <v>0</v>
      </c>
      <c r="Z31" s="370">
        <f t="shared" si="4"/>
        <v>0</v>
      </c>
      <c r="AA31" s="370">
        <f t="shared" si="4"/>
        <v>0</v>
      </c>
      <c r="AB31" s="370">
        <f t="shared" si="4"/>
        <v>0</v>
      </c>
      <c r="AC31" s="370">
        <f t="shared" si="4"/>
        <v>0</v>
      </c>
      <c r="AD31" s="370">
        <f t="shared" si="4"/>
        <v>0</v>
      </c>
      <c r="AE31" s="370">
        <f t="shared" si="4"/>
        <v>0</v>
      </c>
      <c r="AF31" s="370">
        <f t="shared" si="4"/>
        <v>0</v>
      </c>
      <c r="AG31" s="370">
        <f t="shared" si="4"/>
        <v>0</v>
      </c>
      <c r="AH31" s="370">
        <f t="shared" si="4"/>
        <v>0</v>
      </c>
      <c r="AI31" s="370">
        <f t="shared" si="4"/>
        <v>0</v>
      </c>
      <c r="AJ31" s="370">
        <f t="shared" si="4"/>
        <v>0</v>
      </c>
      <c r="AK31" s="370">
        <f t="shared" si="4"/>
        <v>0</v>
      </c>
      <c r="AL31" s="370">
        <f t="shared" si="4"/>
        <v>0</v>
      </c>
      <c r="AM31" s="370">
        <f t="shared" si="4"/>
        <v>0</v>
      </c>
      <c r="AN31" s="370">
        <f t="shared" si="4"/>
        <v>0</v>
      </c>
      <c r="AO31" s="370">
        <f t="shared" si="4"/>
        <v>0</v>
      </c>
      <c r="AP31" s="370">
        <f t="shared" si="4"/>
        <v>0</v>
      </c>
      <c r="AQ31" s="370">
        <f t="shared" si="4"/>
        <v>0</v>
      </c>
      <c r="AR31" s="370">
        <f t="shared" si="4"/>
        <v>0</v>
      </c>
      <c r="AS31" s="370">
        <f t="shared" si="4"/>
        <v>0</v>
      </c>
      <c r="AT31" s="370">
        <f t="shared" si="4"/>
        <v>0</v>
      </c>
      <c r="AU31" s="370">
        <f t="shared" si="4"/>
        <v>0</v>
      </c>
      <c r="AV31" s="370">
        <f t="shared" si="4"/>
        <v>0</v>
      </c>
      <c r="AW31" s="370">
        <f t="shared" si="4"/>
        <v>0</v>
      </c>
      <c r="AX31" s="370">
        <f t="shared" si="4"/>
        <v>0</v>
      </c>
      <c r="AY31" s="370">
        <f t="shared" si="4"/>
        <v>0</v>
      </c>
      <c r="AZ31" s="370">
        <f t="shared" si="4"/>
        <v>0</v>
      </c>
      <c r="BA31" s="370">
        <f t="shared" si="4"/>
        <v>0</v>
      </c>
      <c r="BB31" s="370">
        <f t="shared" si="4"/>
        <v>0</v>
      </c>
      <c r="BC31" s="370">
        <f t="shared" si="4"/>
        <v>0</v>
      </c>
      <c r="BD31" s="370">
        <f t="shared" si="4"/>
        <v>0</v>
      </c>
      <c r="BE31" s="370">
        <f t="shared" si="4"/>
        <v>0</v>
      </c>
      <c r="BF31" s="370">
        <f t="shared" si="4"/>
        <v>0</v>
      </c>
      <c r="BG31" s="370">
        <f t="shared" si="4"/>
        <v>0</v>
      </c>
      <c r="BH31" s="370">
        <f t="shared" si="4"/>
        <v>0</v>
      </c>
      <c r="BI31" s="370">
        <f t="shared" si="4"/>
        <v>0</v>
      </c>
    </row>
    <row r="33" spans="1:61" s="15" customFormat="1">
      <c r="A33" s="365" t="s">
        <v>134</v>
      </c>
      <c r="B33" s="365"/>
      <c r="C33" s="365"/>
      <c r="D33" s="365"/>
      <c r="E33" s="365"/>
      <c r="G33" s="207"/>
      <c r="H33" s="224"/>
      <c r="I33" s="576"/>
    </row>
    <row r="34" spans="1:61" s="62" customFormat="1">
      <c r="A34" s="68"/>
      <c r="B34" s="78"/>
      <c r="C34" s="78"/>
      <c r="D34" s="74"/>
      <c r="E34" s="201"/>
      <c r="G34" s="201"/>
      <c r="H34" s="180"/>
      <c r="I34" s="577"/>
    </row>
    <row r="35" spans="1:61" s="305" customFormat="1">
      <c r="A35" s="302"/>
      <c r="B35" s="303"/>
      <c r="C35" s="303"/>
      <c r="D35" s="304"/>
      <c r="E35" s="306" t="str">
        <f>InpR!E$84</f>
        <v>Name/reference of import trade</v>
      </c>
      <c r="F35" s="346">
        <f>InpR!F$84</f>
        <v>0</v>
      </c>
      <c r="G35" s="306" t="str">
        <f>InpR!G$84</f>
        <v>Text</v>
      </c>
      <c r="H35" s="346">
        <f>InpR!H$84</f>
        <v>0</v>
      </c>
      <c r="I35" s="346">
        <f>InpR!I$84</f>
        <v>0</v>
      </c>
      <c r="J35" s="346">
        <f>InpR!J$84</f>
        <v>0</v>
      </c>
      <c r="K35" s="346">
        <f>InpR!K$84</f>
        <v>0</v>
      </c>
      <c r="L35" s="346">
        <f>InpR!L$84</f>
        <v>0</v>
      </c>
      <c r="M35" s="346">
        <f>InpR!M$84</f>
        <v>0</v>
      </c>
      <c r="N35" s="346">
        <f>InpR!N$84</f>
        <v>0</v>
      </c>
      <c r="O35" s="346">
        <f>InpR!O$84</f>
        <v>0</v>
      </c>
      <c r="P35" s="346">
        <f>InpR!P$84</f>
        <v>0</v>
      </c>
      <c r="Q35" s="346">
        <f>InpR!Q$84</f>
        <v>0</v>
      </c>
      <c r="R35" s="346">
        <f>InpR!R$84</f>
        <v>0</v>
      </c>
      <c r="S35" s="346">
        <f>InpR!S$84</f>
        <v>0</v>
      </c>
      <c r="T35" s="346">
        <f>InpR!T$84</f>
        <v>0</v>
      </c>
      <c r="U35" s="346">
        <f>InpR!U$84</f>
        <v>0</v>
      </c>
      <c r="V35" s="346">
        <f>InpR!V$84</f>
        <v>0</v>
      </c>
      <c r="W35" s="346">
        <f>InpR!W$84</f>
        <v>0</v>
      </c>
      <c r="X35" s="346">
        <f>InpR!X$84</f>
        <v>0</v>
      </c>
      <c r="Y35" s="346">
        <f>InpR!Y$84</f>
        <v>0</v>
      </c>
      <c r="Z35" s="346">
        <f>InpR!Z$84</f>
        <v>0</v>
      </c>
      <c r="AA35" s="346">
        <f>InpR!AA$84</f>
        <v>0</v>
      </c>
      <c r="AB35" s="346">
        <f>InpR!AB$84</f>
        <v>0</v>
      </c>
      <c r="AC35" s="346">
        <f>InpR!AC$84</f>
        <v>0</v>
      </c>
      <c r="AD35" s="346">
        <f>InpR!AD$84</f>
        <v>0</v>
      </c>
      <c r="AE35" s="346">
        <f>InpR!AE$84</f>
        <v>0</v>
      </c>
      <c r="AF35" s="346">
        <f>InpR!AF$84</f>
        <v>0</v>
      </c>
      <c r="AG35" s="346">
        <f>InpR!AG$84</f>
        <v>0</v>
      </c>
      <c r="AH35" s="346">
        <f>InpR!AH$84</f>
        <v>0</v>
      </c>
      <c r="AI35" s="346">
        <f>InpR!AI$84</f>
        <v>0</v>
      </c>
      <c r="AJ35" s="346">
        <f>InpR!AJ$84</f>
        <v>0</v>
      </c>
      <c r="AK35" s="346">
        <f>InpR!AK$84</f>
        <v>0</v>
      </c>
      <c r="AL35" s="346">
        <f>InpR!AL$84</f>
        <v>0</v>
      </c>
      <c r="AM35" s="346">
        <f>InpR!AM$84</f>
        <v>0</v>
      </c>
      <c r="AN35" s="346">
        <f>InpR!AN$84</f>
        <v>0</v>
      </c>
      <c r="AO35" s="346">
        <f>InpR!AO$84</f>
        <v>0</v>
      </c>
      <c r="AP35" s="346">
        <f>InpR!AP$84</f>
        <v>0</v>
      </c>
      <c r="AQ35" s="346">
        <f>InpR!AQ$84</f>
        <v>0</v>
      </c>
      <c r="AR35" s="346">
        <f>InpR!AR$84</f>
        <v>0</v>
      </c>
      <c r="AS35" s="346">
        <f>InpR!AS$84</f>
        <v>0</v>
      </c>
      <c r="AT35" s="346">
        <f>InpR!AT$84</f>
        <v>0</v>
      </c>
      <c r="AU35" s="346">
        <f>InpR!AU$84</f>
        <v>0</v>
      </c>
      <c r="AV35" s="346">
        <f>InpR!AV$84</f>
        <v>0</v>
      </c>
      <c r="AW35" s="346">
        <f>InpR!AW$84</f>
        <v>0</v>
      </c>
      <c r="AX35" s="346">
        <f>InpR!AX$84</f>
        <v>0</v>
      </c>
      <c r="AY35" s="346">
        <f>InpR!AY$84</f>
        <v>0</v>
      </c>
      <c r="AZ35" s="346">
        <f>InpR!AZ$84</f>
        <v>0</v>
      </c>
      <c r="BA35" s="346">
        <f>InpR!BA$84</f>
        <v>0</v>
      </c>
      <c r="BB35" s="346">
        <f>InpR!BB$84</f>
        <v>0</v>
      </c>
      <c r="BC35" s="346">
        <f>InpR!BC$84</f>
        <v>0</v>
      </c>
      <c r="BD35" s="346">
        <f>InpR!BD$84</f>
        <v>0</v>
      </c>
      <c r="BE35" s="346">
        <f>InpR!BE$84</f>
        <v>0</v>
      </c>
      <c r="BF35" s="346">
        <f>InpR!BF$84</f>
        <v>0</v>
      </c>
      <c r="BG35" s="346">
        <f>InpR!BG$84</f>
        <v>0</v>
      </c>
      <c r="BH35" s="346">
        <f>InpR!BH$84</f>
        <v>0</v>
      </c>
      <c r="BI35" s="346">
        <f>InpR!BI$84</f>
        <v>0</v>
      </c>
    </row>
    <row r="36" spans="1:61" s="67" customFormat="1">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row>
    <row r="37" spans="1:61" s="305" customFormat="1" ht="25.5">
      <c r="A37" s="302"/>
      <c r="B37" s="303"/>
      <c r="C37" s="303"/>
      <c r="D37" s="304"/>
      <c r="E37" s="417" t="str">
        <f>InpR!E$86</f>
        <v>Has the company produced a report to evidence that this is a new export and complies with its Ofwat-approved trading and procurement code?</v>
      </c>
      <c r="F37" s="417" t="b">
        <f>InpR!F$86</f>
        <v>1</v>
      </c>
      <c r="G37" s="417" t="str">
        <f>InpR!G$86</f>
        <v>True/false</v>
      </c>
      <c r="H37" s="346">
        <f>InpR!H$86</f>
        <v>0</v>
      </c>
      <c r="I37" s="346">
        <f>InpR!I$86</f>
        <v>0</v>
      </c>
      <c r="J37" s="346">
        <f>InpR!J$86</f>
        <v>0</v>
      </c>
      <c r="K37" s="346">
        <f>InpR!K$86</f>
        <v>0</v>
      </c>
      <c r="L37" s="346">
        <f>InpR!L$86</f>
        <v>0</v>
      </c>
      <c r="M37" s="346">
        <f>InpR!M$86</f>
        <v>0</v>
      </c>
      <c r="N37" s="346">
        <f>InpR!N$86</f>
        <v>0</v>
      </c>
      <c r="O37" s="346">
        <f>InpR!O$86</f>
        <v>0</v>
      </c>
      <c r="P37" s="346">
        <f>InpR!P$86</f>
        <v>0</v>
      </c>
      <c r="Q37" s="346">
        <f>InpR!Q$86</f>
        <v>0</v>
      </c>
      <c r="R37" s="346">
        <f>InpR!R$86</f>
        <v>0</v>
      </c>
      <c r="S37" s="346">
        <f>InpR!S$86</f>
        <v>0</v>
      </c>
      <c r="T37" s="346">
        <f>InpR!T$86</f>
        <v>0</v>
      </c>
      <c r="U37" s="346">
        <f>InpR!U$86</f>
        <v>0</v>
      </c>
      <c r="V37" s="346">
        <f>InpR!V$86</f>
        <v>0</v>
      </c>
      <c r="W37" s="346">
        <f>InpR!W$86</f>
        <v>0</v>
      </c>
      <c r="X37" s="346">
        <f>InpR!X$86</f>
        <v>0</v>
      </c>
      <c r="Y37" s="346">
        <f>InpR!Y$86</f>
        <v>0</v>
      </c>
      <c r="Z37" s="346">
        <f>InpR!Z$86</f>
        <v>0</v>
      </c>
      <c r="AA37" s="346">
        <f>InpR!AA$86</f>
        <v>0</v>
      </c>
      <c r="AB37" s="346">
        <f>InpR!AB$86</f>
        <v>0</v>
      </c>
      <c r="AC37" s="346">
        <f>InpR!AC$86</f>
        <v>0</v>
      </c>
      <c r="AD37" s="346">
        <f>InpR!AD$86</f>
        <v>0</v>
      </c>
      <c r="AE37" s="346">
        <f>InpR!AE$86</f>
        <v>0</v>
      </c>
      <c r="AF37" s="346">
        <f>InpR!AF$86</f>
        <v>0</v>
      </c>
      <c r="AG37" s="346">
        <f>InpR!AG$86</f>
        <v>0</v>
      </c>
      <c r="AH37" s="346">
        <f>InpR!AH$86</f>
        <v>0</v>
      </c>
      <c r="AI37" s="346">
        <f>InpR!AI$86</f>
        <v>0</v>
      </c>
      <c r="AJ37" s="346">
        <f>InpR!AJ$86</f>
        <v>0</v>
      </c>
      <c r="AK37" s="346">
        <f>InpR!AK$86</f>
        <v>0</v>
      </c>
      <c r="AL37" s="346">
        <f>InpR!AL$86</f>
        <v>0</v>
      </c>
      <c r="AM37" s="346">
        <f>InpR!AM$86</f>
        <v>0</v>
      </c>
      <c r="AN37" s="346">
        <f>InpR!AN$86</f>
        <v>0</v>
      </c>
      <c r="AO37" s="346">
        <f>InpR!AO$86</f>
        <v>0</v>
      </c>
      <c r="AP37" s="346">
        <f>InpR!AP$86</f>
        <v>0</v>
      </c>
      <c r="AQ37" s="346">
        <f>InpR!AQ$86</f>
        <v>0</v>
      </c>
      <c r="AR37" s="346">
        <f>InpR!AR$86</f>
        <v>0</v>
      </c>
      <c r="AS37" s="346">
        <f>InpR!AS$86</f>
        <v>0</v>
      </c>
      <c r="AT37" s="346">
        <f>InpR!AT$86</f>
        <v>0</v>
      </c>
      <c r="AU37" s="346">
        <f>InpR!AU$86</f>
        <v>0</v>
      </c>
      <c r="AV37" s="346">
        <f>InpR!AV$86</f>
        <v>0</v>
      </c>
      <c r="AW37" s="346">
        <f>InpR!AW$86</f>
        <v>0</v>
      </c>
      <c r="AX37" s="346">
        <f>InpR!AX$86</f>
        <v>0</v>
      </c>
      <c r="AY37" s="346">
        <f>InpR!AY$86</f>
        <v>0</v>
      </c>
      <c r="AZ37" s="346">
        <f>InpR!AZ$86</f>
        <v>0</v>
      </c>
      <c r="BA37" s="346">
        <f>InpR!BA$86</f>
        <v>0</v>
      </c>
      <c r="BB37" s="346">
        <f>InpR!BB$86</f>
        <v>0</v>
      </c>
      <c r="BC37" s="346">
        <f>InpR!BC$86</f>
        <v>0</v>
      </c>
      <c r="BD37" s="346">
        <f>InpR!BD$86</f>
        <v>0</v>
      </c>
      <c r="BE37" s="346">
        <f>InpR!BE$86</f>
        <v>0</v>
      </c>
      <c r="BF37" s="346">
        <f>InpR!BF$86</f>
        <v>0</v>
      </c>
      <c r="BG37" s="346">
        <f>InpR!BG$86</f>
        <v>0</v>
      </c>
      <c r="BH37" s="346">
        <f>InpR!BH$86</f>
        <v>0</v>
      </c>
      <c r="BI37" s="346">
        <f>InpR!BI$86</f>
        <v>0</v>
      </c>
    </row>
    <row r="39" spans="1:61" s="309" customFormat="1">
      <c r="A39" s="307"/>
      <c r="B39" s="303"/>
      <c r="C39" s="303"/>
      <c r="D39" s="308"/>
      <c r="E39" s="314" t="str">
        <f>InpR!E$90</f>
        <v>Cost of water imported under new import 2</v>
      </c>
      <c r="F39" s="346">
        <f>InpR!F$90</f>
        <v>0</v>
      </c>
      <c r="G39" s="314" t="str">
        <f>InpR!G$90</f>
        <v>£m (real)</v>
      </c>
      <c r="H39" s="310">
        <f>InpR!H$90</f>
        <v>0</v>
      </c>
      <c r="I39" s="421">
        <f>InpR!I$90</f>
        <v>0</v>
      </c>
      <c r="J39" s="310">
        <f>InpR!J$90</f>
        <v>0</v>
      </c>
      <c r="K39" s="310">
        <f>InpR!K$90</f>
        <v>0</v>
      </c>
      <c r="L39" s="310">
        <f>InpR!L$90</f>
        <v>0</v>
      </c>
      <c r="M39" s="310">
        <f>InpR!M$90</f>
        <v>0</v>
      </c>
      <c r="N39" s="310">
        <f>InpR!N$90</f>
        <v>0</v>
      </c>
      <c r="O39" s="310">
        <f>InpR!O$90</f>
        <v>0</v>
      </c>
      <c r="P39" s="366">
        <f>InpR!P$90</f>
        <v>0</v>
      </c>
      <c r="Q39" s="366">
        <f>InpR!Q$90</f>
        <v>0</v>
      </c>
      <c r="R39" s="366">
        <f>InpR!R$90</f>
        <v>0</v>
      </c>
      <c r="S39" s="366">
        <f>InpR!S$90</f>
        <v>0</v>
      </c>
      <c r="T39" s="366">
        <f>InpR!T$90</f>
        <v>0</v>
      </c>
      <c r="U39" s="366">
        <f>InpR!U$90</f>
        <v>0</v>
      </c>
      <c r="V39" s="366">
        <f>InpR!V$90</f>
        <v>0</v>
      </c>
      <c r="W39" s="366">
        <f>InpR!W$90</f>
        <v>0</v>
      </c>
      <c r="X39" s="366">
        <f>InpR!X$90</f>
        <v>0</v>
      </c>
      <c r="Y39" s="366">
        <f>InpR!Y$90</f>
        <v>0</v>
      </c>
      <c r="Z39" s="366">
        <f>InpR!Z$90</f>
        <v>0</v>
      </c>
      <c r="AA39" s="366">
        <f>InpR!AA$90</f>
        <v>0</v>
      </c>
      <c r="AB39" s="366">
        <f>InpR!AB$90</f>
        <v>0</v>
      </c>
      <c r="AC39" s="366">
        <f>InpR!AC$90</f>
        <v>0</v>
      </c>
      <c r="AD39" s="366">
        <f>InpR!AD$90</f>
        <v>0</v>
      </c>
      <c r="AE39" s="366">
        <f>InpR!AE$90</f>
        <v>0</v>
      </c>
      <c r="AF39" s="366">
        <f>InpR!AF$90</f>
        <v>0</v>
      </c>
      <c r="AG39" s="366">
        <f>InpR!AG$90</f>
        <v>0</v>
      </c>
      <c r="AH39" s="366">
        <f>InpR!AH$90</f>
        <v>0</v>
      </c>
      <c r="AI39" s="366">
        <f>InpR!AI$90</f>
        <v>0</v>
      </c>
      <c r="AJ39" s="366">
        <f>InpR!AJ$90</f>
        <v>0</v>
      </c>
      <c r="AK39" s="366">
        <f>InpR!AK$90</f>
        <v>0</v>
      </c>
      <c r="AL39" s="366">
        <f>InpR!AL$90</f>
        <v>0</v>
      </c>
      <c r="AM39" s="366">
        <f>InpR!AM$90</f>
        <v>0</v>
      </c>
      <c r="AN39" s="366">
        <f>InpR!AN$90</f>
        <v>0</v>
      </c>
      <c r="AO39" s="366">
        <f>InpR!AO$90</f>
        <v>0</v>
      </c>
      <c r="AP39" s="366">
        <f>InpR!AP$90</f>
        <v>0</v>
      </c>
      <c r="AQ39" s="366">
        <f>InpR!AQ$90</f>
        <v>0</v>
      </c>
      <c r="AR39" s="366">
        <f>InpR!AR$90</f>
        <v>0</v>
      </c>
      <c r="AS39" s="366">
        <f>InpR!AS$90</f>
        <v>0</v>
      </c>
      <c r="AT39" s="366">
        <f>InpR!AT$90</f>
        <v>0</v>
      </c>
      <c r="AU39" s="366">
        <f>InpR!AU$90</f>
        <v>0</v>
      </c>
      <c r="AV39" s="366">
        <f>InpR!AV$90</f>
        <v>0</v>
      </c>
      <c r="AW39" s="366">
        <f>InpR!AW$90</f>
        <v>0</v>
      </c>
      <c r="AX39" s="366">
        <f>InpR!AX$90</f>
        <v>0</v>
      </c>
      <c r="AY39" s="366">
        <f>InpR!AY$90</f>
        <v>0</v>
      </c>
      <c r="AZ39" s="366">
        <f>InpR!AZ$90</f>
        <v>0</v>
      </c>
      <c r="BA39" s="366">
        <f>InpR!BA$90</f>
        <v>0</v>
      </c>
      <c r="BB39" s="366">
        <f>InpR!BB$90</f>
        <v>0</v>
      </c>
      <c r="BC39" s="366">
        <f>InpR!BC$90</f>
        <v>0</v>
      </c>
      <c r="BD39" s="366">
        <f>InpR!BD$90</f>
        <v>0</v>
      </c>
      <c r="BE39" s="366">
        <f>InpR!BE$90</f>
        <v>0</v>
      </c>
      <c r="BF39" s="366">
        <f>InpR!BF$90</f>
        <v>0</v>
      </c>
      <c r="BG39" s="366">
        <f>InpR!BG$90</f>
        <v>0</v>
      </c>
      <c r="BH39" s="366">
        <f>InpR!BH$90</f>
        <v>0</v>
      </c>
      <c r="BI39" s="366">
        <f>InpR!BI$90</f>
        <v>0</v>
      </c>
    </row>
    <row r="40" spans="1:61">
      <c r="J40" s="67"/>
      <c r="K40" s="67"/>
      <c r="L40" s="67"/>
      <c r="M40" s="67"/>
      <c r="N40" s="67"/>
      <c r="O40" s="67"/>
    </row>
    <row r="41" spans="1:61" s="305" customFormat="1">
      <c r="A41" s="302"/>
      <c r="B41" s="303"/>
      <c r="C41" s="303"/>
      <c r="D41" s="304"/>
      <c r="E41" s="418" t="str">
        <f>InpR!E$88</f>
        <v>Proportion of the incentive allocated to the water resources control</v>
      </c>
      <c r="F41" s="419">
        <f>InpR!F$88</f>
        <v>0</v>
      </c>
      <c r="G41" s="418" t="str">
        <f>InpR!G$88</f>
        <v>Percentage</v>
      </c>
      <c r="H41" s="346">
        <f>InpR!H$88</f>
        <v>0</v>
      </c>
      <c r="I41" s="346">
        <f>InpR!I$88</f>
        <v>0</v>
      </c>
      <c r="J41" s="346">
        <f>InpR!J$88</f>
        <v>0</v>
      </c>
      <c r="K41" s="346">
        <f>InpR!K$88</f>
        <v>0</v>
      </c>
      <c r="L41" s="346">
        <f>InpR!L$88</f>
        <v>0</v>
      </c>
      <c r="M41" s="346">
        <f>InpR!M$88</f>
        <v>0</v>
      </c>
      <c r="N41" s="346">
        <f>InpR!N$88</f>
        <v>0</v>
      </c>
      <c r="O41" s="346">
        <f>InpR!O$88</f>
        <v>0</v>
      </c>
      <c r="P41" s="346">
        <f>InpR!P$88</f>
        <v>0</v>
      </c>
      <c r="Q41" s="346">
        <f>InpR!Q$88</f>
        <v>0</v>
      </c>
      <c r="R41" s="346">
        <f>InpR!R$88</f>
        <v>0</v>
      </c>
      <c r="S41" s="346">
        <f>InpR!S$88</f>
        <v>0</v>
      </c>
      <c r="T41" s="346">
        <f>InpR!T$88</f>
        <v>0</v>
      </c>
      <c r="U41" s="346">
        <f>InpR!U$88</f>
        <v>0</v>
      </c>
      <c r="V41" s="346">
        <f>InpR!V$88</f>
        <v>0</v>
      </c>
      <c r="W41" s="346">
        <f>InpR!W$88</f>
        <v>0</v>
      </c>
      <c r="X41" s="346">
        <f>InpR!X$88</f>
        <v>0</v>
      </c>
      <c r="Y41" s="346">
        <f>InpR!Y$88</f>
        <v>0</v>
      </c>
      <c r="Z41" s="346">
        <f>InpR!Z$88</f>
        <v>0</v>
      </c>
      <c r="AA41" s="346">
        <f>InpR!AA$88</f>
        <v>0</v>
      </c>
      <c r="AB41" s="346">
        <f>InpR!AB$88</f>
        <v>0</v>
      </c>
      <c r="AC41" s="346">
        <f>InpR!AC$88</f>
        <v>0</v>
      </c>
      <c r="AD41" s="346">
        <f>InpR!AD$88</f>
        <v>0</v>
      </c>
      <c r="AE41" s="346">
        <f>InpR!AE$88</f>
        <v>0</v>
      </c>
      <c r="AF41" s="346">
        <f>InpR!AF$88</f>
        <v>0</v>
      </c>
      <c r="AG41" s="346">
        <f>InpR!AG$88</f>
        <v>0</v>
      </c>
      <c r="AH41" s="346">
        <f>InpR!AH$88</f>
        <v>0</v>
      </c>
      <c r="AI41" s="346">
        <f>InpR!AI$88</f>
        <v>0</v>
      </c>
      <c r="AJ41" s="346">
        <f>InpR!AJ$88</f>
        <v>0</v>
      </c>
      <c r="AK41" s="346">
        <f>InpR!AK$88</f>
        <v>0</v>
      </c>
      <c r="AL41" s="346">
        <f>InpR!AL$88</f>
        <v>0</v>
      </c>
      <c r="AM41" s="346">
        <f>InpR!AM$88</f>
        <v>0</v>
      </c>
      <c r="AN41" s="346">
        <f>InpR!AN$88</f>
        <v>0</v>
      </c>
      <c r="AO41" s="346">
        <f>InpR!AO$88</f>
        <v>0</v>
      </c>
      <c r="AP41" s="346">
        <f>InpR!AP$88</f>
        <v>0</v>
      </c>
      <c r="AQ41" s="346">
        <f>InpR!AQ$88</f>
        <v>0</v>
      </c>
      <c r="AR41" s="346">
        <f>InpR!AR$88</f>
        <v>0</v>
      </c>
      <c r="AS41" s="346">
        <f>InpR!AS$88</f>
        <v>0</v>
      </c>
      <c r="AT41" s="346">
        <f>InpR!AT$88</f>
        <v>0</v>
      </c>
      <c r="AU41" s="346">
        <f>InpR!AU$88</f>
        <v>0</v>
      </c>
      <c r="AV41" s="346">
        <f>InpR!AV$88</f>
        <v>0</v>
      </c>
      <c r="AW41" s="346">
        <f>InpR!AW$88</f>
        <v>0</v>
      </c>
      <c r="AX41" s="346">
        <f>InpR!AX$88</f>
        <v>0</v>
      </c>
      <c r="AY41" s="346">
        <f>InpR!AY$88</f>
        <v>0</v>
      </c>
      <c r="AZ41" s="346">
        <f>InpR!AZ$88</f>
        <v>0</v>
      </c>
      <c r="BA41" s="346">
        <f>InpR!BA$88</f>
        <v>0</v>
      </c>
      <c r="BB41" s="346">
        <f>InpR!BB$88</f>
        <v>0</v>
      </c>
      <c r="BC41" s="346">
        <f>InpR!BC$88</f>
        <v>0</v>
      </c>
      <c r="BD41" s="346">
        <f>InpR!BD$88</f>
        <v>0</v>
      </c>
      <c r="BE41" s="346">
        <f>InpR!BE$88</f>
        <v>0</v>
      </c>
      <c r="BF41" s="346">
        <f>InpR!BF$88</f>
        <v>0</v>
      </c>
      <c r="BG41" s="346">
        <f>InpR!BG$88</f>
        <v>0</v>
      </c>
      <c r="BH41" s="346">
        <f>InpR!BH$88</f>
        <v>0</v>
      </c>
      <c r="BI41" s="346">
        <f>InpR!BI$88</f>
        <v>0</v>
      </c>
    </row>
    <row r="42" spans="1:61">
      <c r="E42" s="198" t="s">
        <v>83</v>
      </c>
      <c r="F42" s="192">
        <f>1-F41</f>
        <v>1</v>
      </c>
      <c r="G42" s="194" t="s">
        <v>68</v>
      </c>
      <c r="J42" s="67"/>
      <c r="K42" s="67"/>
      <c r="L42" s="67"/>
      <c r="M42" s="67"/>
      <c r="N42" s="67"/>
      <c r="O42" s="67"/>
    </row>
    <row r="43" spans="1:61">
      <c r="J43" s="67"/>
      <c r="K43" s="67"/>
      <c r="L43" s="67"/>
      <c r="M43" s="67"/>
      <c r="N43" s="67"/>
      <c r="O43" s="67"/>
    </row>
    <row r="44" spans="1:61">
      <c r="E44" s="194" t="str">
        <f xml:space="preserve"> E$41</f>
        <v>Proportion of the incentive allocated to the water resources control</v>
      </c>
      <c r="F44" s="192">
        <f t="shared" ref="F44:BI44" si="5" xml:space="preserve"> F$41</f>
        <v>0</v>
      </c>
      <c r="G44" s="194" t="str">
        <f t="shared" si="5"/>
        <v>Percentage</v>
      </c>
      <c r="H44" s="175">
        <f t="shared" si="5"/>
        <v>0</v>
      </c>
      <c r="I44" s="175">
        <f t="shared" si="5"/>
        <v>0</v>
      </c>
      <c r="J44" s="175">
        <f t="shared" si="5"/>
        <v>0</v>
      </c>
      <c r="K44" s="175">
        <f t="shared" si="5"/>
        <v>0</v>
      </c>
      <c r="L44" s="175">
        <f t="shared" si="5"/>
        <v>0</v>
      </c>
      <c r="M44" s="175">
        <f t="shared" si="5"/>
        <v>0</v>
      </c>
      <c r="N44" s="175">
        <f t="shared" si="5"/>
        <v>0</v>
      </c>
      <c r="O44" s="175">
        <f t="shared" si="5"/>
        <v>0</v>
      </c>
      <c r="P44" s="175">
        <f t="shared" si="5"/>
        <v>0</v>
      </c>
      <c r="Q44" s="175">
        <f t="shared" si="5"/>
        <v>0</v>
      </c>
      <c r="R44" s="175">
        <f t="shared" si="5"/>
        <v>0</v>
      </c>
      <c r="S44" s="175">
        <f t="shared" si="5"/>
        <v>0</v>
      </c>
      <c r="T44" s="175">
        <f t="shared" si="5"/>
        <v>0</v>
      </c>
      <c r="U44" s="175">
        <f t="shared" si="5"/>
        <v>0</v>
      </c>
      <c r="V44" s="175">
        <f t="shared" si="5"/>
        <v>0</v>
      </c>
      <c r="W44" s="175">
        <f t="shared" si="5"/>
        <v>0</v>
      </c>
      <c r="X44" s="175">
        <f t="shared" si="5"/>
        <v>0</v>
      </c>
      <c r="Y44" s="175">
        <f t="shared" si="5"/>
        <v>0</v>
      </c>
      <c r="Z44" s="175">
        <f t="shared" si="5"/>
        <v>0</v>
      </c>
      <c r="AA44" s="175">
        <f t="shared" si="5"/>
        <v>0</v>
      </c>
      <c r="AB44" s="175">
        <f t="shared" si="5"/>
        <v>0</v>
      </c>
      <c r="AC44" s="175">
        <f t="shared" si="5"/>
        <v>0</v>
      </c>
      <c r="AD44" s="175">
        <f t="shared" si="5"/>
        <v>0</v>
      </c>
      <c r="AE44" s="175">
        <f t="shared" si="5"/>
        <v>0</v>
      </c>
      <c r="AF44" s="175">
        <f t="shared" si="5"/>
        <v>0</v>
      </c>
      <c r="AG44" s="175">
        <f t="shared" si="5"/>
        <v>0</v>
      </c>
      <c r="AH44" s="175">
        <f t="shared" si="5"/>
        <v>0</v>
      </c>
      <c r="AI44" s="175">
        <f t="shared" si="5"/>
        <v>0</v>
      </c>
      <c r="AJ44" s="175">
        <f t="shared" si="5"/>
        <v>0</v>
      </c>
      <c r="AK44" s="175">
        <f t="shared" si="5"/>
        <v>0</v>
      </c>
      <c r="AL44" s="175">
        <f t="shared" si="5"/>
        <v>0</v>
      </c>
      <c r="AM44" s="175">
        <f t="shared" si="5"/>
        <v>0</v>
      </c>
      <c r="AN44" s="175">
        <f t="shared" si="5"/>
        <v>0</v>
      </c>
      <c r="AO44" s="175">
        <f t="shared" si="5"/>
        <v>0</v>
      </c>
      <c r="AP44" s="175">
        <f t="shared" si="5"/>
        <v>0</v>
      </c>
      <c r="AQ44" s="175">
        <f t="shared" si="5"/>
        <v>0</v>
      </c>
      <c r="AR44" s="175">
        <f t="shared" si="5"/>
        <v>0</v>
      </c>
      <c r="AS44" s="175">
        <f t="shared" si="5"/>
        <v>0</v>
      </c>
      <c r="AT44" s="175">
        <f t="shared" si="5"/>
        <v>0</v>
      </c>
      <c r="AU44" s="175">
        <f t="shared" si="5"/>
        <v>0</v>
      </c>
      <c r="AV44" s="175">
        <f t="shared" si="5"/>
        <v>0</v>
      </c>
      <c r="AW44" s="175">
        <f t="shared" si="5"/>
        <v>0</v>
      </c>
      <c r="AX44" s="175">
        <f t="shared" si="5"/>
        <v>0</v>
      </c>
      <c r="AY44" s="175">
        <f t="shared" si="5"/>
        <v>0</v>
      </c>
      <c r="AZ44" s="175">
        <f t="shared" si="5"/>
        <v>0</v>
      </c>
      <c r="BA44" s="175">
        <f t="shared" si="5"/>
        <v>0</v>
      </c>
      <c r="BB44" s="175">
        <f t="shared" si="5"/>
        <v>0</v>
      </c>
      <c r="BC44" s="175">
        <f t="shared" si="5"/>
        <v>0</v>
      </c>
      <c r="BD44" s="175">
        <f t="shared" si="5"/>
        <v>0</v>
      </c>
      <c r="BE44" s="175">
        <f t="shared" si="5"/>
        <v>0</v>
      </c>
      <c r="BF44" s="175">
        <f t="shared" si="5"/>
        <v>0</v>
      </c>
      <c r="BG44" s="175">
        <f t="shared" si="5"/>
        <v>0</v>
      </c>
      <c r="BH44" s="175">
        <f t="shared" si="5"/>
        <v>0</v>
      </c>
      <c r="BI44" s="175">
        <f t="shared" si="5"/>
        <v>0</v>
      </c>
    </row>
    <row r="45" spans="1:61" s="62" customFormat="1">
      <c r="A45" s="68"/>
      <c r="B45" s="78"/>
      <c r="C45" s="78"/>
      <c r="D45" s="74"/>
      <c r="E45" s="175" t="str">
        <f xml:space="preserve"> E$39</f>
        <v>Cost of water imported under new import 2</v>
      </c>
      <c r="F45" s="175">
        <f t="shared" ref="F45:BI45" si="6" xml:space="preserve"> F$39</f>
        <v>0</v>
      </c>
      <c r="G45" s="175" t="str">
        <f t="shared" si="6"/>
        <v>£m (real)</v>
      </c>
      <c r="H45" s="180">
        <f t="shared" si="6"/>
        <v>0</v>
      </c>
      <c r="I45" s="577">
        <f t="shared" si="6"/>
        <v>0</v>
      </c>
      <c r="J45" s="201">
        <f t="shared" si="6"/>
        <v>0</v>
      </c>
      <c r="K45" s="201">
        <f t="shared" si="6"/>
        <v>0</v>
      </c>
      <c r="L45" s="201">
        <f t="shared" si="6"/>
        <v>0</v>
      </c>
      <c r="M45" s="201">
        <f t="shared" si="6"/>
        <v>0</v>
      </c>
      <c r="N45" s="201">
        <f t="shared" si="6"/>
        <v>0</v>
      </c>
      <c r="O45" s="201">
        <f t="shared" si="6"/>
        <v>0</v>
      </c>
      <c r="P45" s="175">
        <f t="shared" si="6"/>
        <v>0</v>
      </c>
      <c r="Q45" s="175">
        <f t="shared" si="6"/>
        <v>0</v>
      </c>
      <c r="R45" s="175">
        <f t="shared" si="6"/>
        <v>0</v>
      </c>
      <c r="S45" s="175">
        <f t="shared" si="6"/>
        <v>0</v>
      </c>
      <c r="T45" s="175">
        <f t="shared" si="6"/>
        <v>0</v>
      </c>
      <c r="U45" s="175">
        <f t="shared" si="6"/>
        <v>0</v>
      </c>
      <c r="V45" s="175">
        <f t="shared" si="6"/>
        <v>0</v>
      </c>
      <c r="W45" s="175">
        <f t="shared" si="6"/>
        <v>0</v>
      </c>
      <c r="X45" s="175">
        <f t="shared" si="6"/>
        <v>0</v>
      </c>
      <c r="Y45" s="175">
        <f t="shared" si="6"/>
        <v>0</v>
      </c>
      <c r="Z45" s="175">
        <f t="shared" si="6"/>
        <v>0</v>
      </c>
      <c r="AA45" s="175">
        <f t="shared" si="6"/>
        <v>0</v>
      </c>
      <c r="AB45" s="175">
        <f t="shared" si="6"/>
        <v>0</v>
      </c>
      <c r="AC45" s="175">
        <f t="shared" si="6"/>
        <v>0</v>
      </c>
      <c r="AD45" s="175">
        <f t="shared" si="6"/>
        <v>0</v>
      </c>
      <c r="AE45" s="175">
        <f t="shared" si="6"/>
        <v>0</v>
      </c>
      <c r="AF45" s="175">
        <f t="shared" si="6"/>
        <v>0</v>
      </c>
      <c r="AG45" s="175">
        <f t="shared" si="6"/>
        <v>0</v>
      </c>
      <c r="AH45" s="175">
        <f t="shared" si="6"/>
        <v>0</v>
      </c>
      <c r="AI45" s="175">
        <f t="shared" si="6"/>
        <v>0</v>
      </c>
      <c r="AJ45" s="175">
        <f t="shared" si="6"/>
        <v>0</v>
      </c>
      <c r="AK45" s="175">
        <f t="shared" si="6"/>
        <v>0</v>
      </c>
      <c r="AL45" s="175">
        <f t="shared" si="6"/>
        <v>0</v>
      </c>
      <c r="AM45" s="175">
        <f t="shared" si="6"/>
        <v>0</v>
      </c>
      <c r="AN45" s="175">
        <f t="shared" si="6"/>
        <v>0</v>
      </c>
      <c r="AO45" s="175">
        <f t="shared" si="6"/>
        <v>0</v>
      </c>
      <c r="AP45" s="175">
        <f t="shared" si="6"/>
        <v>0</v>
      </c>
      <c r="AQ45" s="175">
        <f t="shared" si="6"/>
        <v>0</v>
      </c>
      <c r="AR45" s="175">
        <f t="shared" si="6"/>
        <v>0</v>
      </c>
      <c r="AS45" s="175">
        <f t="shared" si="6"/>
        <v>0</v>
      </c>
      <c r="AT45" s="175">
        <f t="shared" si="6"/>
        <v>0</v>
      </c>
      <c r="AU45" s="175">
        <f t="shared" si="6"/>
        <v>0</v>
      </c>
      <c r="AV45" s="175">
        <f t="shared" si="6"/>
        <v>0</v>
      </c>
      <c r="AW45" s="175">
        <f t="shared" si="6"/>
        <v>0</v>
      </c>
      <c r="AX45" s="175">
        <f t="shared" si="6"/>
        <v>0</v>
      </c>
      <c r="AY45" s="175">
        <f t="shared" si="6"/>
        <v>0</v>
      </c>
      <c r="AZ45" s="175">
        <f t="shared" si="6"/>
        <v>0</v>
      </c>
      <c r="BA45" s="175">
        <f t="shared" si="6"/>
        <v>0</v>
      </c>
      <c r="BB45" s="175">
        <f t="shared" si="6"/>
        <v>0</v>
      </c>
      <c r="BC45" s="175">
        <f t="shared" si="6"/>
        <v>0</v>
      </c>
      <c r="BD45" s="175">
        <f t="shared" si="6"/>
        <v>0</v>
      </c>
      <c r="BE45" s="175">
        <f t="shared" si="6"/>
        <v>0</v>
      </c>
      <c r="BF45" s="175">
        <f t="shared" si="6"/>
        <v>0</v>
      </c>
      <c r="BG45" s="175">
        <f t="shared" si="6"/>
        <v>0</v>
      </c>
      <c r="BH45" s="175">
        <f t="shared" si="6"/>
        <v>0</v>
      </c>
      <c r="BI45" s="175">
        <f t="shared" si="6"/>
        <v>0</v>
      </c>
    </row>
    <row r="46" spans="1:61" s="62" customFormat="1">
      <c r="A46" s="68"/>
      <c r="B46" s="78"/>
      <c r="C46" s="78"/>
      <c r="D46" s="74"/>
      <c r="E46" s="201" t="s">
        <v>136</v>
      </c>
      <c r="G46" s="201" t="s">
        <v>78</v>
      </c>
      <c r="H46" s="180">
        <f xml:space="preserve"> SUM(J46:BI46)</f>
        <v>0</v>
      </c>
      <c r="I46" s="577"/>
      <c r="J46" s="212">
        <f xml:space="preserve"> J$45 * $F44</f>
        <v>0</v>
      </c>
      <c r="K46" s="212">
        <f t="shared" ref="K46:BI46" si="7" xml:space="preserve"> K$45 * $F44</f>
        <v>0</v>
      </c>
      <c r="L46" s="212">
        <f t="shared" si="7"/>
        <v>0</v>
      </c>
      <c r="M46" s="212">
        <f t="shared" si="7"/>
        <v>0</v>
      </c>
      <c r="N46" s="212">
        <f t="shared" si="7"/>
        <v>0</v>
      </c>
      <c r="O46" s="212">
        <f t="shared" si="7"/>
        <v>0</v>
      </c>
      <c r="P46" s="370">
        <f t="shared" si="7"/>
        <v>0</v>
      </c>
      <c r="Q46" s="370">
        <f t="shared" si="7"/>
        <v>0</v>
      </c>
      <c r="R46" s="370">
        <f t="shared" si="7"/>
        <v>0</v>
      </c>
      <c r="S46" s="370">
        <f t="shared" si="7"/>
        <v>0</v>
      </c>
      <c r="T46" s="370">
        <f t="shared" si="7"/>
        <v>0</v>
      </c>
      <c r="U46" s="370">
        <f t="shared" si="7"/>
        <v>0</v>
      </c>
      <c r="V46" s="370">
        <f t="shared" si="7"/>
        <v>0</v>
      </c>
      <c r="W46" s="370">
        <f t="shared" si="7"/>
        <v>0</v>
      </c>
      <c r="X46" s="370">
        <f t="shared" si="7"/>
        <v>0</v>
      </c>
      <c r="Y46" s="370">
        <f t="shared" si="7"/>
        <v>0</v>
      </c>
      <c r="Z46" s="370">
        <f t="shared" si="7"/>
        <v>0</v>
      </c>
      <c r="AA46" s="370">
        <f t="shared" si="7"/>
        <v>0</v>
      </c>
      <c r="AB46" s="370">
        <f t="shared" si="7"/>
        <v>0</v>
      </c>
      <c r="AC46" s="370">
        <f t="shared" si="7"/>
        <v>0</v>
      </c>
      <c r="AD46" s="370">
        <f t="shared" si="7"/>
        <v>0</v>
      </c>
      <c r="AE46" s="370">
        <f t="shared" si="7"/>
        <v>0</v>
      </c>
      <c r="AF46" s="370">
        <f t="shared" si="7"/>
        <v>0</v>
      </c>
      <c r="AG46" s="370">
        <f t="shared" si="7"/>
        <v>0</v>
      </c>
      <c r="AH46" s="370">
        <f t="shared" si="7"/>
        <v>0</v>
      </c>
      <c r="AI46" s="370">
        <f t="shared" si="7"/>
        <v>0</v>
      </c>
      <c r="AJ46" s="370">
        <f t="shared" si="7"/>
        <v>0</v>
      </c>
      <c r="AK46" s="370">
        <f t="shared" si="7"/>
        <v>0</v>
      </c>
      <c r="AL46" s="370">
        <f t="shared" si="7"/>
        <v>0</v>
      </c>
      <c r="AM46" s="370">
        <f t="shared" si="7"/>
        <v>0</v>
      </c>
      <c r="AN46" s="370">
        <f t="shared" si="7"/>
        <v>0</v>
      </c>
      <c r="AO46" s="370">
        <f t="shared" si="7"/>
        <v>0</v>
      </c>
      <c r="AP46" s="370">
        <f t="shared" si="7"/>
        <v>0</v>
      </c>
      <c r="AQ46" s="370">
        <f t="shared" si="7"/>
        <v>0</v>
      </c>
      <c r="AR46" s="370">
        <f t="shared" si="7"/>
        <v>0</v>
      </c>
      <c r="AS46" s="370">
        <f t="shared" si="7"/>
        <v>0</v>
      </c>
      <c r="AT46" s="370">
        <f t="shared" si="7"/>
        <v>0</v>
      </c>
      <c r="AU46" s="370">
        <f t="shared" si="7"/>
        <v>0</v>
      </c>
      <c r="AV46" s="370">
        <f t="shared" si="7"/>
        <v>0</v>
      </c>
      <c r="AW46" s="370">
        <f t="shared" si="7"/>
        <v>0</v>
      </c>
      <c r="AX46" s="370">
        <f t="shared" si="7"/>
        <v>0</v>
      </c>
      <c r="AY46" s="370">
        <f t="shared" si="7"/>
        <v>0</v>
      </c>
      <c r="AZ46" s="370">
        <f t="shared" si="7"/>
        <v>0</v>
      </c>
      <c r="BA46" s="370">
        <f t="shared" si="7"/>
        <v>0</v>
      </c>
      <c r="BB46" s="370">
        <f t="shared" si="7"/>
        <v>0</v>
      </c>
      <c r="BC46" s="370">
        <f t="shared" si="7"/>
        <v>0</v>
      </c>
      <c r="BD46" s="370">
        <f t="shared" si="7"/>
        <v>0</v>
      </c>
      <c r="BE46" s="370">
        <f t="shared" si="7"/>
        <v>0</v>
      </c>
      <c r="BF46" s="370">
        <f t="shared" si="7"/>
        <v>0</v>
      </c>
      <c r="BG46" s="370">
        <f t="shared" si="7"/>
        <v>0</v>
      </c>
      <c r="BH46" s="370">
        <f t="shared" si="7"/>
        <v>0</v>
      </c>
      <c r="BI46" s="370">
        <f t="shared" si="7"/>
        <v>0</v>
      </c>
    </row>
    <row r="47" spans="1:61" s="62" customFormat="1">
      <c r="A47" s="68"/>
      <c r="B47" s="78"/>
      <c r="C47" s="78"/>
      <c r="D47" s="74"/>
      <c r="E47" s="201"/>
      <c r="G47" s="201"/>
      <c r="H47" s="180"/>
      <c r="I47" s="577"/>
      <c r="J47" s="212"/>
      <c r="K47" s="212"/>
      <c r="L47" s="212"/>
      <c r="M47" s="212"/>
      <c r="N47" s="212"/>
      <c r="O47" s="212"/>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row>
    <row r="48" spans="1:61" s="62" customFormat="1">
      <c r="A48" s="68"/>
      <c r="B48" s="78"/>
      <c r="C48" s="78"/>
      <c r="D48" s="74"/>
      <c r="E48" s="201" t="str">
        <f xml:space="preserve"> E$42</f>
        <v>Proportion of the incentive allocated to the network plus water control</v>
      </c>
      <c r="F48" s="323">
        <f t="shared" ref="F48:G48" si="8" xml:space="preserve"> F$42</f>
        <v>1</v>
      </c>
      <c r="G48" s="201" t="str">
        <f t="shared" si="8"/>
        <v>Percentage</v>
      </c>
      <c r="H48" s="180"/>
      <c r="I48" s="577"/>
      <c r="J48" s="212"/>
      <c r="K48" s="212"/>
      <c r="L48" s="212"/>
      <c r="M48" s="212"/>
      <c r="N48" s="212"/>
      <c r="O48" s="212"/>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row>
    <row r="49" spans="1:61" s="62" customFormat="1">
      <c r="A49" s="68"/>
      <c r="B49" s="78"/>
      <c r="C49" s="78"/>
      <c r="D49" s="74"/>
      <c r="E49" s="201" t="str">
        <f xml:space="preserve"> E$39</f>
        <v>Cost of water imported under new import 2</v>
      </c>
      <c r="F49" s="201">
        <f t="shared" ref="F49:BI49" si="9" xml:space="preserve"> F$39</f>
        <v>0</v>
      </c>
      <c r="G49" s="201" t="str">
        <f t="shared" si="9"/>
        <v>£m (real)</v>
      </c>
      <c r="H49" s="180">
        <f t="shared" si="9"/>
        <v>0</v>
      </c>
      <c r="I49" s="577">
        <f t="shared" si="9"/>
        <v>0</v>
      </c>
      <c r="J49" s="201">
        <f t="shared" si="9"/>
        <v>0</v>
      </c>
      <c r="K49" s="201">
        <f t="shared" si="9"/>
        <v>0</v>
      </c>
      <c r="L49" s="201">
        <f t="shared" si="9"/>
        <v>0</v>
      </c>
      <c r="M49" s="201">
        <f t="shared" si="9"/>
        <v>0</v>
      </c>
      <c r="N49" s="201">
        <f t="shared" si="9"/>
        <v>0</v>
      </c>
      <c r="O49" s="201">
        <f t="shared" si="9"/>
        <v>0</v>
      </c>
      <c r="P49" s="175">
        <f t="shared" si="9"/>
        <v>0</v>
      </c>
      <c r="Q49" s="175">
        <f t="shared" si="9"/>
        <v>0</v>
      </c>
      <c r="R49" s="175">
        <f t="shared" si="9"/>
        <v>0</v>
      </c>
      <c r="S49" s="175">
        <f t="shared" si="9"/>
        <v>0</v>
      </c>
      <c r="T49" s="175">
        <f t="shared" si="9"/>
        <v>0</v>
      </c>
      <c r="U49" s="175">
        <f t="shared" si="9"/>
        <v>0</v>
      </c>
      <c r="V49" s="175">
        <f t="shared" si="9"/>
        <v>0</v>
      </c>
      <c r="W49" s="175">
        <f t="shared" si="9"/>
        <v>0</v>
      </c>
      <c r="X49" s="175">
        <f t="shared" si="9"/>
        <v>0</v>
      </c>
      <c r="Y49" s="175">
        <f t="shared" si="9"/>
        <v>0</v>
      </c>
      <c r="Z49" s="175">
        <f t="shared" si="9"/>
        <v>0</v>
      </c>
      <c r="AA49" s="175">
        <f t="shared" si="9"/>
        <v>0</v>
      </c>
      <c r="AB49" s="175">
        <f t="shared" si="9"/>
        <v>0</v>
      </c>
      <c r="AC49" s="175">
        <f t="shared" si="9"/>
        <v>0</v>
      </c>
      <c r="AD49" s="175">
        <f t="shared" si="9"/>
        <v>0</v>
      </c>
      <c r="AE49" s="175">
        <f t="shared" si="9"/>
        <v>0</v>
      </c>
      <c r="AF49" s="175">
        <f t="shared" si="9"/>
        <v>0</v>
      </c>
      <c r="AG49" s="175">
        <f t="shared" si="9"/>
        <v>0</v>
      </c>
      <c r="AH49" s="175">
        <f t="shared" si="9"/>
        <v>0</v>
      </c>
      <c r="AI49" s="175">
        <f t="shared" si="9"/>
        <v>0</v>
      </c>
      <c r="AJ49" s="175">
        <f t="shared" si="9"/>
        <v>0</v>
      </c>
      <c r="AK49" s="175">
        <f t="shared" si="9"/>
        <v>0</v>
      </c>
      <c r="AL49" s="175">
        <f t="shared" si="9"/>
        <v>0</v>
      </c>
      <c r="AM49" s="175">
        <f t="shared" si="9"/>
        <v>0</v>
      </c>
      <c r="AN49" s="175">
        <f t="shared" si="9"/>
        <v>0</v>
      </c>
      <c r="AO49" s="175">
        <f t="shared" si="9"/>
        <v>0</v>
      </c>
      <c r="AP49" s="175">
        <f t="shared" si="9"/>
        <v>0</v>
      </c>
      <c r="AQ49" s="175">
        <f t="shared" si="9"/>
        <v>0</v>
      </c>
      <c r="AR49" s="175">
        <f t="shared" si="9"/>
        <v>0</v>
      </c>
      <c r="AS49" s="175">
        <f t="shared" si="9"/>
        <v>0</v>
      </c>
      <c r="AT49" s="175">
        <f t="shared" si="9"/>
        <v>0</v>
      </c>
      <c r="AU49" s="175">
        <f t="shared" si="9"/>
        <v>0</v>
      </c>
      <c r="AV49" s="175">
        <f t="shared" si="9"/>
        <v>0</v>
      </c>
      <c r="AW49" s="175">
        <f t="shared" si="9"/>
        <v>0</v>
      </c>
      <c r="AX49" s="175">
        <f t="shared" si="9"/>
        <v>0</v>
      </c>
      <c r="AY49" s="175">
        <f t="shared" si="9"/>
        <v>0</v>
      </c>
      <c r="AZ49" s="175">
        <f t="shared" si="9"/>
        <v>0</v>
      </c>
      <c r="BA49" s="175">
        <f t="shared" si="9"/>
        <v>0</v>
      </c>
      <c r="BB49" s="175">
        <f t="shared" si="9"/>
        <v>0</v>
      </c>
      <c r="BC49" s="175">
        <f t="shared" si="9"/>
        <v>0</v>
      </c>
      <c r="BD49" s="175">
        <f t="shared" si="9"/>
        <v>0</v>
      </c>
      <c r="BE49" s="175">
        <f t="shared" si="9"/>
        <v>0</v>
      </c>
      <c r="BF49" s="175">
        <f t="shared" si="9"/>
        <v>0</v>
      </c>
      <c r="BG49" s="175">
        <f t="shared" si="9"/>
        <v>0</v>
      </c>
      <c r="BH49" s="175">
        <f t="shared" si="9"/>
        <v>0</v>
      </c>
      <c r="BI49" s="175">
        <f t="shared" si="9"/>
        <v>0</v>
      </c>
    </row>
    <row r="50" spans="1:61" s="62" customFormat="1">
      <c r="A50" s="68"/>
      <c r="B50" s="78"/>
      <c r="C50" s="78"/>
      <c r="D50" s="74"/>
      <c r="E50" s="201" t="s">
        <v>137</v>
      </c>
      <c r="G50" s="201" t="s">
        <v>78</v>
      </c>
      <c r="H50" s="180">
        <f xml:space="preserve"> SUM(J50:BI50)</f>
        <v>0</v>
      </c>
      <c r="I50" s="577"/>
      <c r="J50" s="212">
        <f xml:space="preserve"> J$49 * $F48</f>
        <v>0</v>
      </c>
      <c r="K50" s="212">
        <f t="shared" ref="K50:N50" si="10" xml:space="preserve"> K$49 * $F48</f>
        <v>0</v>
      </c>
      <c r="L50" s="212">
        <f t="shared" si="10"/>
        <v>0</v>
      </c>
      <c r="M50" s="212">
        <f t="shared" si="10"/>
        <v>0</v>
      </c>
      <c r="N50" s="212">
        <f t="shared" si="10"/>
        <v>0</v>
      </c>
      <c r="O50" s="212">
        <f xml:space="preserve"> O$49 * $F48</f>
        <v>0</v>
      </c>
      <c r="P50" s="370">
        <f t="shared" ref="P50:BI50" si="11" xml:space="preserve"> P$49 * $F48</f>
        <v>0</v>
      </c>
      <c r="Q50" s="370">
        <f t="shared" si="11"/>
        <v>0</v>
      </c>
      <c r="R50" s="370">
        <f t="shared" si="11"/>
        <v>0</v>
      </c>
      <c r="S50" s="370">
        <f t="shared" si="11"/>
        <v>0</v>
      </c>
      <c r="T50" s="370">
        <f t="shared" si="11"/>
        <v>0</v>
      </c>
      <c r="U50" s="370">
        <f t="shared" si="11"/>
        <v>0</v>
      </c>
      <c r="V50" s="370">
        <f t="shared" si="11"/>
        <v>0</v>
      </c>
      <c r="W50" s="370">
        <f t="shared" si="11"/>
        <v>0</v>
      </c>
      <c r="X50" s="370">
        <f t="shared" si="11"/>
        <v>0</v>
      </c>
      <c r="Y50" s="370">
        <f t="shared" si="11"/>
        <v>0</v>
      </c>
      <c r="Z50" s="370">
        <f t="shared" si="11"/>
        <v>0</v>
      </c>
      <c r="AA50" s="370">
        <f t="shared" si="11"/>
        <v>0</v>
      </c>
      <c r="AB50" s="370">
        <f t="shared" si="11"/>
        <v>0</v>
      </c>
      <c r="AC50" s="370">
        <f t="shared" si="11"/>
        <v>0</v>
      </c>
      <c r="AD50" s="370">
        <f t="shared" si="11"/>
        <v>0</v>
      </c>
      <c r="AE50" s="370">
        <f t="shared" si="11"/>
        <v>0</v>
      </c>
      <c r="AF50" s="370">
        <f t="shared" si="11"/>
        <v>0</v>
      </c>
      <c r="AG50" s="370">
        <f t="shared" si="11"/>
        <v>0</v>
      </c>
      <c r="AH50" s="370">
        <f t="shared" si="11"/>
        <v>0</v>
      </c>
      <c r="AI50" s="370">
        <f t="shared" si="11"/>
        <v>0</v>
      </c>
      <c r="AJ50" s="370">
        <f t="shared" si="11"/>
        <v>0</v>
      </c>
      <c r="AK50" s="370">
        <f t="shared" si="11"/>
        <v>0</v>
      </c>
      <c r="AL50" s="370">
        <f t="shared" si="11"/>
        <v>0</v>
      </c>
      <c r="AM50" s="370">
        <f t="shared" si="11"/>
        <v>0</v>
      </c>
      <c r="AN50" s="370">
        <f t="shared" si="11"/>
        <v>0</v>
      </c>
      <c r="AO50" s="370">
        <f t="shared" si="11"/>
        <v>0</v>
      </c>
      <c r="AP50" s="370">
        <f t="shared" si="11"/>
        <v>0</v>
      </c>
      <c r="AQ50" s="370">
        <f t="shared" si="11"/>
        <v>0</v>
      </c>
      <c r="AR50" s="370">
        <f t="shared" si="11"/>
        <v>0</v>
      </c>
      <c r="AS50" s="370">
        <f t="shared" si="11"/>
        <v>0</v>
      </c>
      <c r="AT50" s="370">
        <f t="shared" si="11"/>
        <v>0</v>
      </c>
      <c r="AU50" s="370">
        <f t="shared" si="11"/>
        <v>0</v>
      </c>
      <c r="AV50" s="370">
        <f t="shared" si="11"/>
        <v>0</v>
      </c>
      <c r="AW50" s="370">
        <f t="shared" si="11"/>
        <v>0</v>
      </c>
      <c r="AX50" s="370">
        <f t="shared" si="11"/>
        <v>0</v>
      </c>
      <c r="AY50" s="370">
        <f t="shared" si="11"/>
        <v>0</v>
      </c>
      <c r="AZ50" s="370">
        <f t="shared" si="11"/>
        <v>0</v>
      </c>
      <c r="BA50" s="370">
        <f t="shared" si="11"/>
        <v>0</v>
      </c>
      <c r="BB50" s="370">
        <f t="shared" si="11"/>
        <v>0</v>
      </c>
      <c r="BC50" s="370">
        <f t="shared" si="11"/>
        <v>0</v>
      </c>
      <c r="BD50" s="370">
        <f t="shared" si="11"/>
        <v>0</v>
      </c>
      <c r="BE50" s="370">
        <f t="shared" si="11"/>
        <v>0</v>
      </c>
      <c r="BF50" s="370">
        <f t="shared" si="11"/>
        <v>0</v>
      </c>
      <c r="BG50" s="370">
        <f t="shared" si="11"/>
        <v>0</v>
      </c>
      <c r="BH50" s="370">
        <f t="shared" si="11"/>
        <v>0</v>
      </c>
      <c r="BI50" s="370">
        <f t="shared" si="11"/>
        <v>0</v>
      </c>
    </row>
    <row r="52" spans="1:61" s="15" customFormat="1">
      <c r="A52" s="365" t="s">
        <v>138</v>
      </c>
      <c r="B52" s="365"/>
      <c r="C52" s="365"/>
      <c r="D52" s="365"/>
      <c r="E52" s="365"/>
      <c r="G52" s="207"/>
      <c r="H52" s="224"/>
      <c r="I52" s="576"/>
    </row>
    <row r="53" spans="1:61" s="62" customFormat="1">
      <c r="A53" s="68"/>
      <c r="B53" s="78"/>
      <c r="C53" s="78"/>
      <c r="D53" s="74"/>
      <c r="E53" s="201"/>
      <c r="G53" s="201"/>
      <c r="H53" s="180"/>
      <c r="I53" s="577"/>
    </row>
    <row r="54" spans="1:61" s="305" customFormat="1">
      <c r="A54" s="302"/>
      <c r="B54" s="303"/>
      <c r="C54" s="303"/>
      <c r="D54" s="304"/>
      <c r="E54" s="306" t="str">
        <f>InpR!E$94</f>
        <v>Name/reference of import trade</v>
      </c>
      <c r="F54" s="420">
        <f>InpR!F$94</f>
        <v>0</v>
      </c>
      <c r="G54" s="306" t="str">
        <f>InpR!G$94</f>
        <v>Text</v>
      </c>
      <c r="H54" s="421">
        <f>InpR!H$94</f>
        <v>0</v>
      </c>
      <c r="I54" s="421">
        <f>InpR!I$94</f>
        <v>0</v>
      </c>
      <c r="J54" s="421">
        <f>InpR!J$94</f>
        <v>0</v>
      </c>
      <c r="K54" s="421">
        <f>InpR!K$94</f>
        <v>0</v>
      </c>
      <c r="L54" s="421">
        <f>InpR!L$94</f>
        <v>0</v>
      </c>
      <c r="M54" s="421">
        <f>InpR!M$94</f>
        <v>0</v>
      </c>
      <c r="N54" s="421">
        <f>InpR!N$94</f>
        <v>0</v>
      </c>
      <c r="O54" s="421">
        <f>InpR!O$94</f>
        <v>0</v>
      </c>
      <c r="P54" s="421">
        <f>InpR!P$94</f>
        <v>0</v>
      </c>
      <c r="Q54" s="421">
        <f>InpR!Q$94</f>
        <v>0</v>
      </c>
      <c r="R54" s="421">
        <f>InpR!R$94</f>
        <v>0</v>
      </c>
      <c r="S54" s="421">
        <f>InpR!S$94</f>
        <v>0</v>
      </c>
      <c r="T54" s="421">
        <f>InpR!T$94</f>
        <v>0</v>
      </c>
      <c r="U54" s="421">
        <f>InpR!U$94</f>
        <v>0</v>
      </c>
      <c r="V54" s="421">
        <f>InpR!V$94</f>
        <v>0</v>
      </c>
      <c r="W54" s="421">
        <f>InpR!W$94</f>
        <v>0</v>
      </c>
      <c r="X54" s="421">
        <f>InpR!X$94</f>
        <v>0</v>
      </c>
      <c r="Y54" s="421">
        <f>InpR!Y$94</f>
        <v>0</v>
      </c>
      <c r="Z54" s="421">
        <f>InpR!Z$94</f>
        <v>0</v>
      </c>
      <c r="AA54" s="421">
        <f>InpR!AA$94</f>
        <v>0</v>
      </c>
      <c r="AB54" s="421">
        <f>InpR!AB$94</f>
        <v>0</v>
      </c>
      <c r="AC54" s="421">
        <f>InpR!AC$94</f>
        <v>0</v>
      </c>
      <c r="AD54" s="421">
        <f>InpR!AD$94</f>
        <v>0</v>
      </c>
      <c r="AE54" s="421">
        <f>InpR!AE$94</f>
        <v>0</v>
      </c>
      <c r="AF54" s="421">
        <f>InpR!AF$94</f>
        <v>0</v>
      </c>
      <c r="AG54" s="421">
        <f>InpR!AG$94</f>
        <v>0</v>
      </c>
      <c r="AH54" s="421">
        <f>InpR!AH$94</f>
        <v>0</v>
      </c>
      <c r="AI54" s="421">
        <f>InpR!AI$94</f>
        <v>0</v>
      </c>
      <c r="AJ54" s="421">
        <f>InpR!AJ$94</f>
        <v>0</v>
      </c>
      <c r="AK54" s="421">
        <f>InpR!AK$94</f>
        <v>0</v>
      </c>
      <c r="AL54" s="421">
        <f>InpR!AL$94</f>
        <v>0</v>
      </c>
      <c r="AM54" s="421">
        <f>InpR!AM$94</f>
        <v>0</v>
      </c>
      <c r="AN54" s="421">
        <f>InpR!AN$94</f>
        <v>0</v>
      </c>
      <c r="AO54" s="421">
        <f>InpR!AO$94</f>
        <v>0</v>
      </c>
      <c r="AP54" s="421">
        <f>InpR!AP$94</f>
        <v>0</v>
      </c>
      <c r="AQ54" s="421">
        <f>InpR!AQ$94</f>
        <v>0</v>
      </c>
      <c r="AR54" s="421">
        <f>InpR!AR$94</f>
        <v>0</v>
      </c>
      <c r="AS54" s="421">
        <f>InpR!AS$94</f>
        <v>0</v>
      </c>
      <c r="AT54" s="421">
        <f>InpR!AT$94</f>
        <v>0</v>
      </c>
      <c r="AU54" s="421">
        <f>InpR!AU$94</f>
        <v>0</v>
      </c>
      <c r="AV54" s="421">
        <f>InpR!AV$94</f>
        <v>0</v>
      </c>
      <c r="AW54" s="421">
        <f>InpR!AW$94</f>
        <v>0</v>
      </c>
      <c r="AX54" s="421">
        <f>InpR!AX$94</f>
        <v>0</v>
      </c>
      <c r="AY54" s="421">
        <f>InpR!AY$94</f>
        <v>0</v>
      </c>
      <c r="AZ54" s="421">
        <f>InpR!AZ$94</f>
        <v>0</v>
      </c>
      <c r="BA54" s="421">
        <f>InpR!BA$94</f>
        <v>0</v>
      </c>
      <c r="BB54" s="421">
        <f>InpR!BB$94</f>
        <v>0</v>
      </c>
      <c r="BC54" s="421">
        <f>InpR!BC$94</f>
        <v>0</v>
      </c>
      <c r="BD54" s="421">
        <f>InpR!BD$94</f>
        <v>0</v>
      </c>
      <c r="BE54" s="421">
        <f>InpR!BE$94</f>
        <v>0</v>
      </c>
      <c r="BF54" s="421">
        <f>InpR!BF$94</f>
        <v>0</v>
      </c>
      <c r="BG54" s="421">
        <f>InpR!BG$94</f>
        <v>0</v>
      </c>
      <c r="BH54" s="421">
        <f>InpR!BH$94</f>
        <v>0</v>
      </c>
      <c r="BI54" s="421">
        <f>InpR!BI$94</f>
        <v>0</v>
      </c>
    </row>
    <row r="55" spans="1:61" s="67" customFormat="1">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row>
    <row r="56" spans="1:61" s="305" customFormat="1" ht="25.5">
      <c r="A56" s="302"/>
      <c r="B56" s="303"/>
      <c r="C56" s="303"/>
      <c r="D56" s="304"/>
      <c r="E56" s="417" t="str">
        <f>InpR!E$96</f>
        <v>Has the company produced a report to evidence that this is a new export and complies with its Ofwat-approved trading and procurement code?</v>
      </c>
      <c r="F56" s="417" t="b">
        <f>InpR!F$96</f>
        <v>1</v>
      </c>
      <c r="G56" s="417" t="str">
        <f>InpR!G$96</f>
        <v>True/false</v>
      </c>
      <c r="H56" s="421">
        <f>InpR!H$96</f>
        <v>0</v>
      </c>
      <c r="I56" s="421">
        <f>InpR!I$96</f>
        <v>0</v>
      </c>
      <c r="J56" s="421">
        <f>InpR!J$96</f>
        <v>0</v>
      </c>
      <c r="K56" s="421">
        <f>InpR!K$96</f>
        <v>0</v>
      </c>
      <c r="L56" s="421">
        <f>InpR!L$96</f>
        <v>0</v>
      </c>
      <c r="M56" s="421">
        <f>InpR!M$96</f>
        <v>0</v>
      </c>
      <c r="N56" s="421">
        <f>InpR!N$96</f>
        <v>0</v>
      </c>
      <c r="O56" s="421">
        <f>InpR!O$96</f>
        <v>0</v>
      </c>
      <c r="P56" s="421">
        <f>InpR!P$96</f>
        <v>0</v>
      </c>
      <c r="Q56" s="421">
        <f>InpR!Q$96</f>
        <v>0</v>
      </c>
      <c r="R56" s="421">
        <f>InpR!R$96</f>
        <v>0</v>
      </c>
      <c r="S56" s="421">
        <f>InpR!S$96</f>
        <v>0</v>
      </c>
      <c r="T56" s="421">
        <f>InpR!T$96</f>
        <v>0</v>
      </c>
      <c r="U56" s="421">
        <f>InpR!U$96</f>
        <v>0</v>
      </c>
      <c r="V56" s="421">
        <f>InpR!V$96</f>
        <v>0</v>
      </c>
      <c r="W56" s="421">
        <f>InpR!W$96</f>
        <v>0</v>
      </c>
      <c r="X56" s="421">
        <f>InpR!X$96</f>
        <v>0</v>
      </c>
      <c r="Y56" s="421">
        <f>InpR!Y$96</f>
        <v>0</v>
      </c>
      <c r="Z56" s="421">
        <f>InpR!Z$96</f>
        <v>0</v>
      </c>
      <c r="AA56" s="421">
        <f>InpR!AA$96</f>
        <v>0</v>
      </c>
      <c r="AB56" s="421">
        <f>InpR!AB$96</f>
        <v>0</v>
      </c>
      <c r="AC56" s="421">
        <f>InpR!AC$96</f>
        <v>0</v>
      </c>
      <c r="AD56" s="421">
        <f>InpR!AD$96</f>
        <v>0</v>
      </c>
      <c r="AE56" s="421">
        <f>InpR!AE$96</f>
        <v>0</v>
      </c>
      <c r="AF56" s="421">
        <f>InpR!AF$96</f>
        <v>0</v>
      </c>
      <c r="AG56" s="421">
        <f>InpR!AG$96</f>
        <v>0</v>
      </c>
      <c r="AH56" s="421">
        <f>InpR!AH$96</f>
        <v>0</v>
      </c>
      <c r="AI56" s="421">
        <f>InpR!AI$96</f>
        <v>0</v>
      </c>
      <c r="AJ56" s="421">
        <f>InpR!AJ$96</f>
        <v>0</v>
      </c>
      <c r="AK56" s="421">
        <f>InpR!AK$96</f>
        <v>0</v>
      </c>
      <c r="AL56" s="421">
        <f>InpR!AL$96</f>
        <v>0</v>
      </c>
      <c r="AM56" s="421">
        <f>InpR!AM$96</f>
        <v>0</v>
      </c>
      <c r="AN56" s="421">
        <f>InpR!AN$96</f>
        <v>0</v>
      </c>
      <c r="AO56" s="421">
        <f>InpR!AO$96</f>
        <v>0</v>
      </c>
      <c r="AP56" s="421">
        <f>InpR!AP$96</f>
        <v>0</v>
      </c>
      <c r="AQ56" s="421">
        <f>InpR!AQ$96</f>
        <v>0</v>
      </c>
      <c r="AR56" s="421">
        <f>InpR!AR$96</f>
        <v>0</v>
      </c>
      <c r="AS56" s="421">
        <f>InpR!AS$96</f>
        <v>0</v>
      </c>
      <c r="AT56" s="421">
        <f>InpR!AT$96</f>
        <v>0</v>
      </c>
      <c r="AU56" s="421">
        <f>InpR!AU$96</f>
        <v>0</v>
      </c>
      <c r="AV56" s="421">
        <f>InpR!AV$96</f>
        <v>0</v>
      </c>
      <c r="AW56" s="421">
        <f>InpR!AW$96</f>
        <v>0</v>
      </c>
      <c r="AX56" s="421">
        <f>InpR!AX$96</f>
        <v>0</v>
      </c>
      <c r="AY56" s="421">
        <f>InpR!AY$96</f>
        <v>0</v>
      </c>
      <c r="AZ56" s="421">
        <f>InpR!AZ$96</f>
        <v>0</v>
      </c>
      <c r="BA56" s="421">
        <f>InpR!BA$96</f>
        <v>0</v>
      </c>
      <c r="BB56" s="421">
        <f>InpR!BB$96</f>
        <v>0</v>
      </c>
      <c r="BC56" s="421">
        <f>InpR!BC$96</f>
        <v>0</v>
      </c>
      <c r="BD56" s="421">
        <f>InpR!BD$96</f>
        <v>0</v>
      </c>
      <c r="BE56" s="421">
        <f>InpR!BE$96</f>
        <v>0</v>
      </c>
      <c r="BF56" s="421">
        <f>InpR!BF$96</f>
        <v>0</v>
      </c>
      <c r="BG56" s="421">
        <f>InpR!BG$96</f>
        <v>0</v>
      </c>
      <c r="BH56" s="421">
        <f>InpR!BH$96</f>
        <v>0</v>
      </c>
      <c r="BI56" s="421">
        <f>InpR!BI$96</f>
        <v>0</v>
      </c>
    </row>
    <row r="57" spans="1:61" ht="13.5" customHeight="1"/>
    <row r="58" spans="1:61" s="305" customFormat="1">
      <c r="A58" s="302"/>
      <c r="B58" s="303"/>
      <c r="C58" s="303"/>
      <c r="D58" s="304"/>
      <c r="E58" s="306" t="str">
        <f>InpR!E$100</f>
        <v>Cost of water imported under new import 3</v>
      </c>
      <c r="F58" s="346">
        <f>InpR!F$100</f>
        <v>0</v>
      </c>
      <c r="G58" s="312" t="str">
        <f>InpR!G$100</f>
        <v>£m (real)</v>
      </c>
      <c r="H58" s="312">
        <f>InpR!H$100</f>
        <v>0</v>
      </c>
      <c r="I58" s="421">
        <f>InpR!I$100</f>
        <v>0</v>
      </c>
      <c r="J58" s="312">
        <f>InpR!J$100</f>
        <v>0</v>
      </c>
      <c r="K58" s="312">
        <f>InpR!K$100</f>
        <v>0</v>
      </c>
      <c r="L58" s="312">
        <f>InpR!L$100</f>
        <v>0</v>
      </c>
      <c r="M58" s="312">
        <f>InpR!M$100</f>
        <v>0</v>
      </c>
      <c r="N58" s="312">
        <f>InpR!N$100</f>
        <v>0</v>
      </c>
      <c r="O58" s="312">
        <f>InpR!O$100</f>
        <v>0</v>
      </c>
      <c r="P58" s="312">
        <f>InpR!P$100</f>
        <v>0</v>
      </c>
      <c r="Q58" s="312">
        <f>InpR!Q$100</f>
        <v>0</v>
      </c>
      <c r="R58" s="312">
        <f>InpR!R$100</f>
        <v>0</v>
      </c>
      <c r="S58" s="312">
        <f>InpR!S$100</f>
        <v>0</v>
      </c>
      <c r="T58" s="312">
        <f>InpR!T$100</f>
        <v>0</v>
      </c>
      <c r="U58" s="312">
        <f>InpR!U$100</f>
        <v>0</v>
      </c>
      <c r="V58" s="312">
        <f>InpR!V$100</f>
        <v>0</v>
      </c>
      <c r="W58" s="312">
        <f>InpR!W$100</f>
        <v>0</v>
      </c>
      <c r="X58" s="312">
        <f>InpR!X$100</f>
        <v>0</v>
      </c>
      <c r="Y58" s="312">
        <f>InpR!Y$100</f>
        <v>0</v>
      </c>
      <c r="Z58" s="312">
        <f>InpR!Z$100</f>
        <v>0</v>
      </c>
      <c r="AA58" s="312">
        <f>InpR!AA$100</f>
        <v>0</v>
      </c>
      <c r="AB58" s="312">
        <f>InpR!AB$100</f>
        <v>0</v>
      </c>
      <c r="AC58" s="312">
        <f>InpR!AC$100</f>
        <v>0</v>
      </c>
      <c r="AD58" s="312">
        <f>InpR!AD$100</f>
        <v>0</v>
      </c>
      <c r="AE58" s="312">
        <f>InpR!AE$100</f>
        <v>0</v>
      </c>
      <c r="AF58" s="312">
        <f>InpR!AF$100</f>
        <v>0</v>
      </c>
      <c r="AG58" s="312">
        <f>InpR!AG$100</f>
        <v>0</v>
      </c>
      <c r="AH58" s="312">
        <f>InpR!AH$100</f>
        <v>0</v>
      </c>
      <c r="AI58" s="312">
        <f>InpR!AI$100</f>
        <v>0</v>
      </c>
      <c r="AJ58" s="312">
        <f>InpR!AJ$100</f>
        <v>0</v>
      </c>
      <c r="AK58" s="312">
        <f>InpR!AK$100</f>
        <v>0</v>
      </c>
      <c r="AL58" s="312">
        <f>InpR!AL$100</f>
        <v>0</v>
      </c>
      <c r="AM58" s="312">
        <f>InpR!AM$100</f>
        <v>0</v>
      </c>
      <c r="AN58" s="312">
        <f>InpR!AN$100</f>
        <v>0</v>
      </c>
      <c r="AO58" s="312">
        <f>InpR!AO$100</f>
        <v>0</v>
      </c>
      <c r="AP58" s="312">
        <f>InpR!AP$100</f>
        <v>0</v>
      </c>
      <c r="AQ58" s="312">
        <f>InpR!AQ$100</f>
        <v>0</v>
      </c>
      <c r="AR58" s="312">
        <f>InpR!AR$100</f>
        <v>0</v>
      </c>
      <c r="AS58" s="312">
        <f>InpR!AS$100</f>
        <v>0</v>
      </c>
      <c r="AT58" s="312">
        <f>InpR!AT$100</f>
        <v>0</v>
      </c>
      <c r="AU58" s="312">
        <f>InpR!AU$100</f>
        <v>0</v>
      </c>
      <c r="AV58" s="312">
        <f>InpR!AV$100</f>
        <v>0</v>
      </c>
      <c r="AW58" s="312">
        <f>InpR!AW$100</f>
        <v>0</v>
      </c>
      <c r="AX58" s="312">
        <f>InpR!AX$100</f>
        <v>0</v>
      </c>
      <c r="AY58" s="312">
        <f>InpR!AY$100</f>
        <v>0</v>
      </c>
      <c r="AZ58" s="312">
        <f>InpR!AZ$100</f>
        <v>0</v>
      </c>
      <c r="BA58" s="312">
        <f>InpR!BA$100</f>
        <v>0</v>
      </c>
      <c r="BB58" s="312">
        <f>InpR!BB$100</f>
        <v>0</v>
      </c>
      <c r="BC58" s="312">
        <f>InpR!BC$100</f>
        <v>0</v>
      </c>
      <c r="BD58" s="312">
        <f>InpR!BD$100</f>
        <v>0</v>
      </c>
      <c r="BE58" s="312">
        <f>InpR!BE$100</f>
        <v>0</v>
      </c>
      <c r="BF58" s="312">
        <f>InpR!BF$100</f>
        <v>0</v>
      </c>
      <c r="BG58" s="312">
        <f>InpR!BG$100</f>
        <v>0</v>
      </c>
      <c r="BH58" s="312">
        <f>InpR!BH$100</f>
        <v>0</v>
      </c>
      <c r="BI58" s="312">
        <f>InpR!BI$100</f>
        <v>0</v>
      </c>
    </row>
    <row r="59" spans="1:61">
      <c r="J59" s="67"/>
      <c r="K59" s="67"/>
      <c r="L59" s="67"/>
      <c r="M59" s="67"/>
      <c r="N59" s="67"/>
      <c r="O59" s="67"/>
    </row>
    <row r="60" spans="1:61" s="305" customFormat="1">
      <c r="A60" s="302"/>
      <c r="B60" s="303"/>
      <c r="C60" s="303"/>
      <c r="D60" s="304"/>
      <c r="E60" s="418" t="str">
        <f>InpR!E$98</f>
        <v>Proportion of the incentive allocated to the water resources control</v>
      </c>
      <c r="F60" s="419">
        <f>InpR!F$98</f>
        <v>0</v>
      </c>
      <c r="G60" s="418" t="str">
        <f>InpR!G$98</f>
        <v>Percentage</v>
      </c>
      <c r="H60" s="421">
        <f>InpR!H$98</f>
        <v>0</v>
      </c>
      <c r="I60" s="421">
        <f>InpR!I$98</f>
        <v>0</v>
      </c>
      <c r="J60" s="421">
        <f>InpR!J$98</f>
        <v>0</v>
      </c>
      <c r="K60" s="421">
        <f>InpR!K$98</f>
        <v>0</v>
      </c>
      <c r="L60" s="421">
        <f>InpR!L$98</f>
        <v>0</v>
      </c>
      <c r="M60" s="421">
        <f>InpR!M$98</f>
        <v>0</v>
      </c>
      <c r="N60" s="421">
        <f>InpR!N$98</f>
        <v>0</v>
      </c>
      <c r="O60" s="421">
        <f>InpR!O$98</f>
        <v>0</v>
      </c>
      <c r="P60" s="421">
        <f>InpR!P$98</f>
        <v>0</v>
      </c>
      <c r="Q60" s="421">
        <f>InpR!Q$98</f>
        <v>0</v>
      </c>
      <c r="R60" s="421">
        <f>InpR!R$98</f>
        <v>0</v>
      </c>
      <c r="S60" s="421">
        <f>InpR!S$98</f>
        <v>0</v>
      </c>
      <c r="T60" s="421">
        <f>InpR!T$98</f>
        <v>0</v>
      </c>
      <c r="U60" s="421">
        <f>InpR!U$98</f>
        <v>0</v>
      </c>
      <c r="V60" s="421">
        <f>InpR!V$98</f>
        <v>0</v>
      </c>
      <c r="W60" s="421">
        <f>InpR!W$98</f>
        <v>0</v>
      </c>
      <c r="X60" s="421">
        <f>InpR!X$98</f>
        <v>0</v>
      </c>
      <c r="Y60" s="421">
        <f>InpR!Y$98</f>
        <v>0</v>
      </c>
      <c r="Z60" s="421">
        <f>InpR!Z$98</f>
        <v>0</v>
      </c>
      <c r="AA60" s="421">
        <f>InpR!AA$98</f>
        <v>0</v>
      </c>
      <c r="AB60" s="421">
        <f>InpR!AB$98</f>
        <v>0</v>
      </c>
      <c r="AC60" s="421">
        <f>InpR!AC$98</f>
        <v>0</v>
      </c>
      <c r="AD60" s="421">
        <f>InpR!AD$98</f>
        <v>0</v>
      </c>
      <c r="AE60" s="421">
        <f>InpR!AE$98</f>
        <v>0</v>
      </c>
      <c r="AF60" s="421">
        <f>InpR!AF$98</f>
        <v>0</v>
      </c>
      <c r="AG60" s="421">
        <f>InpR!AG$98</f>
        <v>0</v>
      </c>
      <c r="AH60" s="421">
        <f>InpR!AH$98</f>
        <v>0</v>
      </c>
      <c r="AI60" s="421">
        <f>InpR!AI$98</f>
        <v>0</v>
      </c>
      <c r="AJ60" s="421">
        <f>InpR!AJ$98</f>
        <v>0</v>
      </c>
      <c r="AK60" s="421">
        <f>InpR!AK$98</f>
        <v>0</v>
      </c>
      <c r="AL60" s="421">
        <f>InpR!AL$98</f>
        <v>0</v>
      </c>
      <c r="AM60" s="421">
        <f>InpR!AM$98</f>
        <v>0</v>
      </c>
      <c r="AN60" s="421">
        <f>InpR!AN$98</f>
        <v>0</v>
      </c>
      <c r="AO60" s="421">
        <f>InpR!AO$98</f>
        <v>0</v>
      </c>
      <c r="AP60" s="421">
        <f>InpR!AP$98</f>
        <v>0</v>
      </c>
      <c r="AQ60" s="421">
        <f>InpR!AQ$98</f>
        <v>0</v>
      </c>
      <c r="AR60" s="421">
        <f>InpR!AR$98</f>
        <v>0</v>
      </c>
      <c r="AS60" s="421">
        <f>InpR!AS$98</f>
        <v>0</v>
      </c>
      <c r="AT60" s="421">
        <f>InpR!AT$98</f>
        <v>0</v>
      </c>
      <c r="AU60" s="421">
        <f>InpR!AU$98</f>
        <v>0</v>
      </c>
      <c r="AV60" s="421">
        <f>InpR!AV$98</f>
        <v>0</v>
      </c>
      <c r="AW60" s="421">
        <f>InpR!AW$98</f>
        <v>0</v>
      </c>
      <c r="AX60" s="421">
        <f>InpR!AX$98</f>
        <v>0</v>
      </c>
      <c r="AY60" s="421">
        <f>InpR!AY$98</f>
        <v>0</v>
      </c>
      <c r="AZ60" s="421">
        <f>InpR!AZ$98</f>
        <v>0</v>
      </c>
      <c r="BA60" s="421">
        <f>InpR!BA$98</f>
        <v>0</v>
      </c>
      <c r="BB60" s="421">
        <f>InpR!BB$98</f>
        <v>0</v>
      </c>
      <c r="BC60" s="421">
        <f>InpR!BC$98</f>
        <v>0</v>
      </c>
      <c r="BD60" s="421">
        <f>InpR!BD$98</f>
        <v>0</v>
      </c>
      <c r="BE60" s="421">
        <f>InpR!BE$98</f>
        <v>0</v>
      </c>
      <c r="BF60" s="421">
        <f>InpR!BF$98</f>
        <v>0</v>
      </c>
      <c r="BG60" s="421">
        <f>InpR!BG$98</f>
        <v>0</v>
      </c>
      <c r="BH60" s="421">
        <f>InpR!BH$98</f>
        <v>0</v>
      </c>
      <c r="BI60" s="421">
        <f>InpR!BI$98</f>
        <v>0</v>
      </c>
    </row>
    <row r="61" spans="1:61">
      <c r="E61" s="198" t="s">
        <v>83</v>
      </c>
      <c r="F61" s="192">
        <f>1-F60</f>
        <v>1</v>
      </c>
      <c r="G61" s="194" t="s">
        <v>68</v>
      </c>
      <c r="J61" s="67"/>
      <c r="K61" s="67"/>
      <c r="L61" s="67"/>
      <c r="M61" s="67"/>
      <c r="N61" s="67"/>
      <c r="O61" s="67"/>
    </row>
    <row r="62" spans="1:61">
      <c r="J62" s="67"/>
      <c r="K62" s="67"/>
      <c r="L62" s="67"/>
      <c r="M62" s="67"/>
      <c r="N62" s="67"/>
      <c r="O62" s="67"/>
    </row>
    <row r="63" spans="1:61">
      <c r="E63" s="194" t="str">
        <f xml:space="preserve"> E$60</f>
        <v>Proportion of the incentive allocated to the water resources control</v>
      </c>
      <c r="F63" s="192">
        <f xml:space="preserve"> F$60</f>
        <v>0</v>
      </c>
      <c r="G63" s="194" t="str">
        <f xml:space="preserve"> G$60</f>
        <v>Percentage</v>
      </c>
      <c r="J63" s="67"/>
      <c r="K63" s="67"/>
      <c r="L63" s="67"/>
      <c r="M63" s="67"/>
      <c r="N63" s="67"/>
      <c r="O63" s="67"/>
    </row>
    <row r="64" spans="1:61">
      <c r="E64" s="194" t="str">
        <f xml:space="preserve"> E$58</f>
        <v>Cost of water imported under new import 3</v>
      </c>
      <c r="F64" s="163">
        <f t="shared" ref="F64:BI64" si="12" xml:space="preserve"> F$58</f>
        <v>0</v>
      </c>
      <c r="G64" s="194" t="str">
        <f t="shared" si="12"/>
        <v>£m (real)</v>
      </c>
      <c r="H64" s="182">
        <f t="shared" si="12"/>
        <v>0</v>
      </c>
      <c r="I64" s="403">
        <f t="shared" si="12"/>
        <v>0</v>
      </c>
      <c r="J64" s="194">
        <f t="shared" si="12"/>
        <v>0</v>
      </c>
      <c r="K64" s="194">
        <f t="shared" si="12"/>
        <v>0</v>
      </c>
      <c r="L64" s="194">
        <f t="shared" si="12"/>
        <v>0</v>
      </c>
      <c r="M64" s="194">
        <f t="shared" si="12"/>
        <v>0</v>
      </c>
      <c r="N64" s="194">
        <f t="shared" si="12"/>
        <v>0</v>
      </c>
      <c r="O64" s="194">
        <f t="shared" si="12"/>
        <v>0</v>
      </c>
      <c r="P64" s="175">
        <f t="shared" si="12"/>
        <v>0</v>
      </c>
      <c r="Q64" s="175">
        <f t="shared" si="12"/>
        <v>0</v>
      </c>
      <c r="R64" s="175">
        <f t="shared" si="12"/>
        <v>0</v>
      </c>
      <c r="S64" s="175">
        <f t="shared" si="12"/>
        <v>0</v>
      </c>
      <c r="T64" s="175">
        <f t="shared" si="12"/>
        <v>0</v>
      </c>
      <c r="U64" s="175">
        <f t="shared" si="12"/>
        <v>0</v>
      </c>
      <c r="V64" s="175">
        <f t="shared" si="12"/>
        <v>0</v>
      </c>
      <c r="W64" s="175">
        <f t="shared" si="12"/>
        <v>0</v>
      </c>
      <c r="X64" s="175">
        <f t="shared" si="12"/>
        <v>0</v>
      </c>
      <c r="Y64" s="175">
        <f t="shared" si="12"/>
        <v>0</v>
      </c>
      <c r="Z64" s="175">
        <f t="shared" si="12"/>
        <v>0</v>
      </c>
      <c r="AA64" s="175">
        <f t="shared" si="12"/>
        <v>0</v>
      </c>
      <c r="AB64" s="175">
        <f t="shared" si="12"/>
        <v>0</v>
      </c>
      <c r="AC64" s="175">
        <f t="shared" si="12"/>
        <v>0</v>
      </c>
      <c r="AD64" s="175">
        <f t="shared" si="12"/>
        <v>0</v>
      </c>
      <c r="AE64" s="175">
        <f t="shared" si="12"/>
        <v>0</v>
      </c>
      <c r="AF64" s="175">
        <f t="shared" si="12"/>
        <v>0</v>
      </c>
      <c r="AG64" s="175">
        <f t="shared" si="12"/>
        <v>0</v>
      </c>
      <c r="AH64" s="175">
        <f t="shared" si="12"/>
        <v>0</v>
      </c>
      <c r="AI64" s="175">
        <f t="shared" si="12"/>
        <v>0</v>
      </c>
      <c r="AJ64" s="175">
        <f t="shared" si="12"/>
        <v>0</v>
      </c>
      <c r="AK64" s="175">
        <f t="shared" si="12"/>
        <v>0</v>
      </c>
      <c r="AL64" s="175">
        <f t="shared" si="12"/>
        <v>0</v>
      </c>
      <c r="AM64" s="175">
        <f t="shared" si="12"/>
        <v>0</v>
      </c>
      <c r="AN64" s="175">
        <f t="shared" si="12"/>
        <v>0</v>
      </c>
      <c r="AO64" s="175">
        <f t="shared" si="12"/>
        <v>0</v>
      </c>
      <c r="AP64" s="175">
        <f t="shared" si="12"/>
        <v>0</v>
      </c>
      <c r="AQ64" s="175">
        <f t="shared" si="12"/>
        <v>0</v>
      </c>
      <c r="AR64" s="175">
        <f t="shared" si="12"/>
        <v>0</v>
      </c>
      <c r="AS64" s="175">
        <f t="shared" si="12"/>
        <v>0</v>
      </c>
      <c r="AT64" s="175">
        <f t="shared" si="12"/>
        <v>0</v>
      </c>
      <c r="AU64" s="175">
        <f t="shared" si="12"/>
        <v>0</v>
      </c>
      <c r="AV64" s="175">
        <f t="shared" si="12"/>
        <v>0</v>
      </c>
      <c r="AW64" s="175">
        <f t="shared" si="12"/>
        <v>0</v>
      </c>
      <c r="AX64" s="175">
        <f t="shared" si="12"/>
        <v>0</v>
      </c>
      <c r="AY64" s="175">
        <f t="shared" si="12"/>
        <v>0</v>
      </c>
      <c r="AZ64" s="175">
        <f t="shared" si="12"/>
        <v>0</v>
      </c>
      <c r="BA64" s="175">
        <f t="shared" si="12"/>
        <v>0</v>
      </c>
      <c r="BB64" s="175">
        <f t="shared" si="12"/>
        <v>0</v>
      </c>
      <c r="BC64" s="175">
        <f t="shared" si="12"/>
        <v>0</v>
      </c>
      <c r="BD64" s="175">
        <f t="shared" si="12"/>
        <v>0</v>
      </c>
      <c r="BE64" s="175">
        <f t="shared" si="12"/>
        <v>0</v>
      </c>
      <c r="BF64" s="175">
        <f t="shared" si="12"/>
        <v>0</v>
      </c>
      <c r="BG64" s="175">
        <f t="shared" si="12"/>
        <v>0</v>
      </c>
      <c r="BH64" s="175">
        <f t="shared" si="12"/>
        <v>0</v>
      </c>
      <c r="BI64" s="175">
        <f t="shared" si="12"/>
        <v>0</v>
      </c>
    </row>
    <row r="65" spans="1:61">
      <c r="E65" s="201" t="s">
        <v>140</v>
      </c>
      <c r="G65" s="194" t="s">
        <v>78</v>
      </c>
      <c r="H65" s="182">
        <f>SUM(J65:O65)</f>
        <v>0</v>
      </c>
      <c r="J65" s="212">
        <f xml:space="preserve"> J$64 * $F63</f>
        <v>0</v>
      </c>
      <c r="K65" s="212">
        <f t="shared" ref="K65:BI65" si="13" xml:space="preserve"> K$64 * $F63</f>
        <v>0</v>
      </c>
      <c r="L65" s="212">
        <f t="shared" si="13"/>
        <v>0</v>
      </c>
      <c r="M65" s="212">
        <f t="shared" si="13"/>
        <v>0</v>
      </c>
      <c r="N65" s="212">
        <f t="shared" si="13"/>
        <v>0</v>
      </c>
      <c r="O65" s="212">
        <f t="shared" si="13"/>
        <v>0</v>
      </c>
      <c r="P65" s="370">
        <f t="shared" si="13"/>
        <v>0</v>
      </c>
      <c r="Q65" s="370">
        <f t="shared" si="13"/>
        <v>0</v>
      </c>
      <c r="R65" s="370">
        <f t="shared" si="13"/>
        <v>0</v>
      </c>
      <c r="S65" s="370">
        <f t="shared" si="13"/>
        <v>0</v>
      </c>
      <c r="T65" s="370">
        <f t="shared" si="13"/>
        <v>0</v>
      </c>
      <c r="U65" s="370">
        <f t="shared" si="13"/>
        <v>0</v>
      </c>
      <c r="V65" s="370">
        <f t="shared" si="13"/>
        <v>0</v>
      </c>
      <c r="W65" s="370">
        <f t="shared" si="13"/>
        <v>0</v>
      </c>
      <c r="X65" s="370">
        <f t="shared" si="13"/>
        <v>0</v>
      </c>
      <c r="Y65" s="370">
        <f t="shared" si="13"/>
        <v>0</v>
      </c>
      <c r="Z65" s="370">
        <f t="shared" si="13"/>
        <v>0</v>
      </c>
      <c r="AA65" s="370">
        <f t="shared" si="13"/>
        <v>0</v>
      </c>
      <c r="AB65" s="370">
        <f t="shared" si="13"/>
        <v>0</v>
      </c>
      <c r="AC65" s="370">
        <f t="shared" si="13"/>
        <v>0</v>
      </c>
      <c r="AD65" s="370">
        <f t="shared" si="13"/>
        <v>0</v>
      </c>
      <c r="AE65" s="370">
        <f t="shared" si="13"/>
        <v>0</v>
      </c>
      <c r="AF65" s="370">
        <f t="shared" si="13"/>
        <v>0</v>
      </c>
      <c r="AG65" s="370">
        <f t="shared" si="13"/>
        <v>0</v>
      </c>
      <c r="AH65" s="370">
        <f t="shared" si="13"/>
        <v>0</v>
      </c>
      <c r="AI65" s="370">
        <f t="shared" si="13"/>
        <v>0</v>
      </c>
      <c r="AJ65" s="370">
        <f t="shared" si="13"/>
        <v>0</v>
      </c>
      <c r="AK65" s="370">
        <f t="shared" si="13"/>
        <v>0</v>
      </c>
      <c r="AL65" s="370">
        <f t="shared" si="13"/>
        <v>0</v>
      </c>
      <c r="AM65" s="370">
        <f t="shared" si="13"/>
        <v>0</v>
      </c>
      <c r="AN65" s="370">
        <f t="shared" si="13"/>
        <v>0</v>
      </c>
      <c r="AO65" s="370">
        <f t="shared" si="13"/>
        <v>0</v>
      </c>
      <c r="AP65" s="370">
        <f t="shared" si="13"/>
        <v>0</v>
      </c>
      <c r="AQ65" s="370">
        <f t="shared" si="13"/>
        <v>0</v>
      </c>
      <c r="AR65" s="370">
        <f t="shared" si="13"/>
        <v>0</v>
      </c>
      <c r="AS65" s="370">
        <f t="shared" si="13"/>
        <v>0</v>
      </c>
      <c r="AT65" s="370">
        <f t="shared" si="13"/>
        <v>0</v>
      </c>
      <c r="AU65" s="370">
        <f t="shared" si="13"/>
        <v>0</v>
      </c>
      <c r="AV65" s="370">
        <f t="shared" si="13"/>
        <v>0</v>
      </c>
      <c r="AW65" s="370">
        <f t="shared" si="13"/>
        <v>0</v>
      </c>
      <c r="AX65" s="370">
        <f t="shared" si="13"/>
        <v>0</v>
      </c>
      <c r="AY65" s="370">
        <f t="shared" si="13"/>
        <v>0</v>
      </c>
      <c r="AZ65" s="370">
        <f t="shared" si="13"/>
        <v>0</v>
      </c>
      <c r="BA65" s="370">
        <f t="shared" si="13"/>
        <v>0</v>
      </c>
      <c r="BB65" s="370">
        <f t="shared" si="13"/>
        <v>0</v>
      </c>
      <c r="BC65" s="370">
        <f t="shared" si="13"/>
        <v>0</v>
      </c>
      <c r="BD65" s="370">
        <f t="shared" si="13"/>
        <v>0</v>
      </c>
      <c r="BE65" s="370">
        <f t="shared" si="13"/>
        <v>0</v>
      </c>
      <c r="BF65" s="370">
        <f t="shared" si="13"/>
        <v>0</v>
      </c>
      <c r="BG65" s="370">
        <f t="shared" si="13"/>
        <v>0</v>
      </c>
      <c r="BH65" s="370">
        <f t="shared" si="13"/>
        <v>0</v>
      </c>
      <c r="BI65" s="370">
        <f t="shared" si="13"/>
        <v>0</v>
      </c>
    </row>
    <row r="66" spans="1:61">
      <c r="E66" s="201"/>
      <c r="J66" s="212"/>
      <c r="K66" s="212"/>
      <c r="L66" s="212"/>
      <c r="M66" s="212"/>
      <c r="N66" s="212"/>
      <c r="O66" s="212"/>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row>
    <row r="67" spans="1:61">
      <c r="E67" s="201" t="str">
        <f xml:space="preserve"> E$61</f>
        <v>Proportion of the incentive allocated to the network plus water control</v>
      </c>
      <c r="F67" s="192">
        <f xml:space="preserve"> F$61</f>
        <v>1</v>
      </c>
      <c r="G67" s="194" t="str">
        <f xml:space="preserve"> G$61</f>
        <v>Percentage</v>
      </c>
      <c r="J67" s="212"/>
      <c r="K67" s="212"/>
      <c r="L67" s="212"/>
      <c r="M67" s="212"/>
      <c r="N67" s="212"/>
      <c r="O67" s="212"/>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c r="AZ67" s="370"/>
      <c r="BA67" s="370"/>
      <c r="BB67" s="370"/>
      <c r="BC67" s="370"/>
      <c r="BD67" s="370"/>
      <c r="BE67" s="370"/>
      <c r="BF67" s="370"/>
      <c r="BG67" s="370"/>
      <c r="BH67" s="370"/>
      <c r="BI67" s="370"/>
    </row>
    <row r="68" spans="1:61">
      <c r="E68" s="194" t="str">
        <f xml:space="preserve"> E$58</f>
        <v>Cost of water imported under new import 3</v>
      </c>
      <c r="F68" s="163">
        <f t="shared" ref="F68:BI68" si="14" xml:space="preserve"> F$58</f>
        <v>0</v>
      </c>
      <c r="G68" s="194" t="str">
        <f t="shared" si="14"/>
        <v>£m (real)</v>
      </c>
      <c r="H68" s="182">
        <f t="shared" si="14"/>
        <v>0</v>
      </c>
      <c r="I68" s="403">
        <f t="shared" si="14"/>
        <v>0</v>
      </c>
      <c r="J68" s="194">
        <f t="shared" si="14"/>
        <v>0</v>
      </c>
      <c r="K68" s="194">
        <f t="shared" si="14"/>
        <v>0</v>
      </c>
      <c r="L68" s="194">
        <f t="shared" si="14"/>
        <v>0</v>
      </c>
      <c r="M68" s="194">
        <f t="shared" si="14"/>
        <v>0</v>
      </c>
      <c r="N68" s="194">
        <f t="shared" si="14"/>
        <v>0</v>
      </c>
      <c r="O68" s="194">
        <f t="shared" si="14"/>
        <v>0</v>
      </c>
      <c r="P68" s="175">
        <f t="shared" si="14"/>
        <v>0</v>
      </c>
      <c r="Q68" s="175">
        <f t="shared" si="14"/>
        <v>0</v>
      </c>
      <c r="R68" s="175">
        <f t="shared" si="14"/>
        <v>0</v>
      </c>
      <c r="S68" s="175">
        <f t="shared" si="14"/>
        <v>0</v>
      </c>
      <c r="T68" s="175">
        <f t="shared" si="14"/>
        <v>0</v>
      </c>
      <c r="U68" s="175">
        <f t="shared" si="14"/>
        <v>0</v>
      </c>
      <c r="V68" s="175">
        <f t="shared" si="14"/>
        <v>0</v>
      </c>
      <c r="W68" s="175">
        <f t="shared" si="14"/>
        <v>0</v>
      </c>
      <c r="X68" s="175">
        <f t="shared" si="14"/>
        <v>0</v>
      </c>
      <c r="Y68" s="175">
        <f t="shared" si="14"/>
        <v>0</v>
      </c>
      <c r="Z68" s="175">
        <f t="shared" si="14"/>
        <v>0</v>
      </c>
      <c r="AA68" s="175">
        <f t="shared" si="14"/>
        <v>0</v>
      </c>
      <c r="AB68" s="175">
        <f t="shared" si="14"/>
        <v>0</v>
      </c>
      <c r="AC68" s="175">
        <f t="shared" si="14"/>
        <v>0</v>
      </c>
      <c r="AD68" s="175">
        <f t="shared" si="14"/>
        <v>0</v>
      </c>
      <c r="AE68" s="175">
        <f t="shared" si="14"/>
        <v>0</v>
      </c>
      <c r="AF68" s="175">
        <f t="shared" si="14"/>
        <v>0</v>
      </c>
      <c r="AG68" s="175">
        <f t="shared" si="14"/>
        <v>0</v>
      </c>
      <c r="AH68" s="175">
        <f t="shared" si="14"/>
        <v>0</v>
      </c>
      <c r="AI68" s="175">
        <f t="shared" si="14"/>
        <v>0</v>
      </c>
      <c r="AJ68" s="175">
        <f t="shared" si="14"/>
        <v>0</v>
      </c>
      <c r="AK68" s="175">
        <f t="shared" si="14"/>
        <v>0</v>
      </c>
      <c r="AL68" s="175">
        <f t="shared" si="14"/>
        <v>0</v>
      </c>
      <c r="AM68" s="175">
        <f t="shared" si="14"/>
        <v>0</v>
      </c>
      <c r="AN68" s="175">
        <f t="shared" si="14"/>
        <v>0</v>
      </c>
      <c r="AO68" s="175">
        <f t="shared" si="14"/>
        <v>0</v>
      </c>
      <c r="AP68" s="175">
        <f t="shared" si="14"/>
        <v>0</v>
      </c>
      <c r="AQ68" s="175">
        <f t="shared" si="14"/>
        <v>0</v>
      </c>
      <c r="AR68" s="175">
        <f t="shared" si="14"/>
        <v>0</v>
      </c>
      <c r="AS68" s="175">
        <f t="shared" si="14"/>
        <v>0</v>
      </c>
      <c r="AT68" s="175">
        <f t="shared" si="14"/>
        <v>0</v>
      </c>
      <c r="AU68" s="175">
        <f t="shared" si="14"/>
        <v>0</v>
      </c>
      <c r="AV68" s="175">
        <f t="shared" si="14"/>
        <v>0</v>
      </c>
      <c r="AW68" s="175">
        <f t="shared" si="14"/>
        <v>0</v>
      </c>
      <c r="AX68" s="175">
        <f t="shared" si="14"/>
        <v>0</v>
      </c>
      <c r="AY68" s="175">
        <f t="shared" si="14"/>
        <v>0</v>
      </c>
      <c r="AZ68" s="175">
        <f t="shared" si="14"/>
        <v>0</v>
      </c>
      <c r="BA68" s="175">
        <f t="shared" si="14"/>
        <v>0</v>
      </c>
      <c r="BB68" s="175">
        <f t="shared" si="14"/>
        <v>0</v>
      </c>
      <c r="BC68" s="175">
        <f t="shared" si="14"/>
        <v>0</v>
      </c>
      <c r="BD68" s="175">
        <f t="shared" si="14"/>
        <v>0</v>
      </c>
      <c r="BE68" s="175">
        <f t="shared" si="14"/>
        <v>0</v>
      </c>
      <c r="BF68" s="175">
        <f t="shared" si="14"/>
        <v>0</v>
      </c>
      <c r="BG68" s="175">
        <f t="shared" si="14"/>
        <v>0</v>
      </c>
      <c r="BH68" s="175">
        <f t="shared" si="14"/>
        <v>0</v>
      </c>
      <c r="BI68" s="175">
        <f t="shared" si="14"/>
        <v>0</v>
      </c>
    </row>
    <row r="69" spans="1:61">
      <c r="E69" s="194" t="s">
        <v>141</v>
      </c>
      <c r="G69" s="194" t="s">
        <v>78</v>
      </c>
      <c r="H69" s="182">
        <f>SUM(J69:O69)</f>
        <v>0</v>
      </c>
      <c r="J69" s="212">
        <f xml:space="preserve"> J$68 * $F67</f>
        <v>0</v>
      </c>
      <c r="K69" s="212">
        <f t="shared" ref="K69:BI69" si="15" xml:space="preserve"> K$68 * $F67</f>
        <v>0</v>
      </c>
      <c r="L69" s="212">
        <f t="shared" si="15"/>
        <v>0</v>
      </c>
      <c r="M69" s="212">
        <f t="shared" si="15"/>
        <v>0</v>
      </c>
      <c r="N69" s="212">
        <f t="shared" si="15"/>
        <v>0</v>
      </c>
      <c r="O69" s="212">
        <f t="shared" si="15"/>
        <v>0</v>
      </c>
      <c r="P69" s="370">
        <f t="shared" si="15"/>
        <v>0</v>
      </c>
      <c r="Q69" s="370">
        <f t="shared" si="15"/>
        <v>0</v>
      </c>
      <c r="R69" s="370">
        <f t="shared" si="15"/>
        <v>0</v>
      </c>
      <c r="S69" s="370">
        <f t="shared" si="15"/>
        <v>0</v>
      </c>
      <c r="T69" s="370">
        <f t="shared" si="15"/>
        <v>0</v>
      </c>
      <c r="U69" s="370">
        <f t="shared" si="15"/>
        <v>0</v>
      </c>
      <c r="V69" s="370">
        <f t="shared" si="15"/>
        <v>0</v>
      </c>
      <c r="W69" s="370">
        <f t="shared" si="15"/>
        <v>0</v>
      </c>
      <c r="X69" s="370">
        <f t="shared" si="15"/>
        <v>0</v>
      </c>
      <c r="Y69" s="370">
        <f t="shared" si="15"/>
        <v>0</v>
      </c>
      <c r="Z69" s="370">
        <f t="shared" si="15"/>
        <v>0</v>
      </c>
      <c r="AA69" s="370">
        <f t="shared" si="15"/>
        <v>0</v>
      </c>
      <c r="AB69" s="370">
        <f t="shared" si="15"/>
        <v>0</v>
      </c>
      <c r="AC69" s="370">
        <f t="shared" si="15"/>
        <v>0</v>
      </c>
      <c r="AD69" s="370">
        <f t="shared" si="15"/>
        <v>0</v>
      </c>
      <c r="AE69" s="370">
        <f t="shared" si="15"/>
        <v>0</v>
      </c>
      <c r="AF69" s="370">
        <f t="shared" si="15"/>
        <v>0</v>
      </c>
      <c r="AG69" s="370">
        <f t="shared" si="15"/>
        <v>0</v>
      </c>
      <c r="AH69" s="370">
        <f t="shared" si="15"/>
        <v>0</v>
      </c>
      <c r="AI69" s="370">
        <f t="shared" si="15"/>
        <v>0</v>
      </c>
      <c r="AJ69" s="370">
        <f t="shared" si="15"/>
        <v>0</v>
      </c>
      <c r="AK69" s="370">
        <f t="shared" si="15"/>
        <v>0</v>
      </c>
      <c r="AL69" s="370">
        <f t="shared" si="15"/>
        <v>0</v>
      </c>
      <c r="AM69" s="370">
        <f t="shared" si="15"/>
        <v>0</v>
      </c>
      <c r="AN69" s="370">
        <f t="shared" si="15"/>
        <v>0</v>
      </c>
      <c r="AO69" s="370">
        <f t="shared" si="15"/>
        <v>0</v>
      </c>
      <c r="AP69" s="370">
        <f t="shared" si="15"/>
        <v>0</v>
      </c>
      <c r="AQ69" s="370">
        <f t="shared" si="15"/>
        <v>0</v>
      </c>
      <c r="AR69" s="370">
        <f t="shared" si="15"/>
        <v>0</v>
      </c>
      <c r="AS69" s="370">
        <f t="shared" si="15"/>
        <v>0</v>
      </c>
      <c r="AT69" s="370">
        <f t="shared" si="15"/>
        <v>0</v>
      </c>
      <c r="AU69" s="370">
        <f t="shared" si="15"/>
        <v>0</v>
      </c>
      <c r="AV69" s="370">
        <f t="shared" si="15"/>
        <v>0</v>
      </c>
      <c r="AW69" s="370">
        <f t="shared" si="15"/>
        <v>0</v>
      </c>
      <c r="AX69" s="370">
        <f t="shared" si="15"/>
        <v>0</v>
      </c>
      <c r="AY69" s="370">
        <f t="shared" si="15"/>
        <v>0</v>
      </c>
      <c r="AZ69" s="370">
        <f t="shared" si="15"/>
        <v>0</v>
      </c>
      <c r="BA69" s="370">
        <f t="shared" si="15"/>
        <v>0</v>
      </c>
      <c r="BB69" s="370">
        <f t="shared" si="15"/>
        <v>0</v>
      </c>
      <c r="BC69" s="370">
        <f t="shared" si="15"/>
        <v>0</v>
      </c>
      <c r="BD69" s="370">
        <f t="shared" si="15"/>
        <v>0</v>
      </c>
      <c r="BE69" s="370">
        <f t="shared" si="15"/>
        <v>0</v>
      </c>
      <c r="BF69" s="370">
        <f t="shared" si="15"/>
        <v>0</v>
      </c>
      <c r="BG69" s="370">
        <f t="shared" si="15"/>
        <v>0</v>
      </c>
      <c r="BH69" s="370">
        <f t="shared" si="15"/>
        <v>0</v>
      </c>
      <c r="BI69" s="370">
        <f t="shared" si="15"/>
        <v>0</v>
      </c>
    </row>
    <row r="71" spans="1:61" s="15" customFormat="1">
      <c r="A71" s="79" t="s">
        <v>142</v>
      </c>
      <c r="B71" s="80"/>
      <c r="C71" s="80"/>
      <c r="D71" s="81"/>
      <c r="E71" s="207"/>
      <c r="G71" s="207"/>
      <c r="H71" s="224"/>
      <c r="I71" s="576"/>
    </row>
    <row r="73" spans="1:61" s="305" customFormat="1">
      <c r="A73" s="302"/>
      <c r="B73" s="303"/>
      <c r="C73" s="303"/>
      <c r="D73" s="304"/>
      <c r="E73" s="306" t="str">
        <f>InpR!E$104</f>
        <v>Import incentive rate (%)</v>
      </c>
      <c r="F73" s="419">
        <f>InpR!F$104</f>
        <v>0.05</v>
      </c>
      <c r="G73" s="306" t="str">
        <f>InpR!G$104</f>
        <v>Percentage</v>
      </c>
      <c r="H73" s="421">
        <f>InpR!H$104</f>
        <v>0</v>
      </c>
      <c r="I73" s="421">
        <f>InpR!I$104</f>
        <v>0</v>
      </c>
      <c r="J73" s="421">
        <f>InpR!J$104</f>
        <v>0</v>
      </c>
      <c r="K73" s="421">
        <f>InpR!K$104</f>
        <v>0</v>
      </c>
      <c r="L73" s="421">
        <f>InpR!L$104</f>
        <v>0</v>
      </c>
      <c r="M73" s="421">
        <f>InpR!M$104</f>
        <v>0</v>
      </c>
      <c r="N73" s="421">
        <f>InpR!N$104</f>
        <v>0</v>
      </c>
      <c r="O73" s="421">
        <f>InpR!O$104</f>
        <v>0</v>
      </c>
      <c r="P73" s="421">
        <f>InpR!P$104</f>
        <v>0</v>
      </c>
      <c r="Q73" s="421">
        <f>InpR!Q$104</f>
        <v>0</v>
      </c>
      <c r="R73" s="421">
        <f>InpR!R$104</f>
        <v>0</v>
      </c>
      <c r="S73" s="421">
        <f>InpR!S$104</f>
        <v>0</v>
      </c>
      <c r="T73" s="421">
        <f>InpR!T$104</f>
        <v>0</v>
      </c>
      <c r="U73" s="421">
        <f>InpR!U$104</f>
        <v>0</v>
      </c>
      <c r="V73" s="421">
        <f>InpR!V$104</f>
        <v>0</v>
      </c>
      <c r="W73" s="421">
        <f>InpR!W$104</f>
        <v>0</v>
      </c>
      <c r="X73" s="421">
        <f>InpR!X$104</f>
        <v>0</v>
      </c>
      <c r="Y73" s="421">
        <f>InpR!Y$104</f>
        <v>0</v>
      </c>
      <c r="Z73" s="421">
        <f>InpR!Z$104</f>
        <v>0</v>
      </c>
      <c r="AA73" s="421">
        <f>InpR!AA$104</f>
        <v>0</v>
      </c>
      <c r="AB73" s="421">
        <f>InpR!AB$104</f>
        <v>0</v>
      </c>
      <c r="AC73" s="421">
        <f>InpR!AC$104</f>
        <v>0</v>
      </c>
      <c r="AD73" s="421">
        <f>InpR!AD$104</f>
        <v>0</v>
      </c>
      <c r="AE73" s="421">
        <f>InpR!AE$104</f>
        <v>0</v>
      </c>
      <c r="AF73" s="421">
        <f>InpR!AF$104</f>
        <v>0</v>
      </c>
      <c r="AG73" s="421">
        <f>InpR!AG$104</f>
        <v>0</v>
      </c>
      <c r="AH73" s="421">
        <f>InpR!AH$104</f>
        <v>0</v>
      </c>
      <c r="AI73" s="421">
        <f>InpR!AI$104</f>
        <v>0</v>
      </c>
      <c r="AJ73" s="421">
        <f>InpR!AJ$104</f>
        <v>0</v>
      </c>
      <c r="AK73" s="421">
        <f>InpR!AK$104</f>
        <v>0</v>
      </c>
      <c r="AL73" s="421">
        <f>InpR!AL$104</f>
        <v>0</v>
      </c>
      <c r="AM73" s="421">
        <f>InpR!AM$104</f>
        <v>0</v>
      </c>
      <c r="AN73" s="421">
        <f>InpR!AN$104</f>
        <v>0</v>
      </c>
      <c r="AO73" s="421">
        <f>InpR!AO$104</f>
        <v>0</v>
      </c>
      <c r="AP73" s="421">
        <f>InpR!AP$104</f>
        <v>0</v>
      </c>
      <c r="AQ73" s="421">
        <f>InpR!AQ$104</f>
        <v>0</v>
      </c>
      <c r="AR73" s="421">
        <f>InpR!AR$104</f>
        <v>0</v>
      </c>
      <c r="AS73" s="421">
        <f>InpR!AS$104</f>
        <v>0</v>
      </c>
      <c r="AT73" s="421">
        <f>InpR!AT$104</f>
        <v>0</v>
      </c>
      <c r="AU73" s="421">
        <f>InpR!AU$104</f>
        <v>0</v>
      </c>
      <c r="AV73" s="421">
        <f>InpR!AV$104</f>
        <v>0</v>
      </c>
      <c r="AW73" s="421">
        <f>InpR!AW$104</f>
        <v>0</v>
      </c>
      <c r="AX73" s="421">
        <f>InpR!AX$104</f>
        <v>0</v>
      </c>
      <c r="AY73" s="421">
        <f>InpR!AY$104</f>
        <v>0</v>
      </c>
      <c r="AZ73" s="421">
        <f>InpR!AZ$104</f>
        <v>0</v>
      </c>
      <c r="BA73" s="421">
        <f>InpR!BA$104</f>
        <v>0</v>
      </c>
      <c r="BB73" s="421">
        <f>InpR!BB$104</f>
        <v>0</v>
      </c>
      <c r="BC73" s="421">
        <f>InpR!BC$104</f>
        <v>0</v>
      </c>
      <c r="BD73" s="421">
        <f>InpR!BD$104</f>
        <v>0</v>
      </c>
      <c r="BE73" s="421">
        <f>InpR!BE$104</f>
        <v>0</v>
      </c>
      <c r="BF73" s="421">
        <f>InpR!BF$104</f>
        <v>0</v>
      </c>
      <c r="BG73" s="421">
        <f>InpR!BG$104</f>
        <v>0</v>
      </c>
      <c r="BH73" s="421">
        <f>InpR!BH$104</f>
        <v>0</v>
      </c>
      <c r="BI73" s="421">
        <f>InpR!BI$104</f>
        <v>0</v>
      </c>
    </row>
    <row r="74" spans="1:61" s="62" customFormat="1">
      <c r="A74" s="68"/>
      <c r="B74" s="78"/>
      <c r="C74" s="78"/>
      <c r="D74" s="74"/>
      <c r="E74" s="139" t="str">
        <f xml:space="preserve"> E$20</f>
        <v>Cost of water imported under new import 1</v>
      </c>
      <c r="F74" s="139">
        <f t="shared" ref="F74:BI74" si="16" xml:space="preserve"> F$20</f>
        <v>0</v>
      </c>
      <c r="G74" s="139" t="str">
        <f t="shared" si="16"/>
        <v>£m (real)</v>
      </c>
      <c r="H74" s="139">
        <f t="shared" si="16"/>
        <v>0</v>
      </c>
      <c r="I74" s="390">
        <f t="shared" si="16"/>
        <v>0</v>
      </c>
      <c r="J74" s="139">
        <f t="shared" si="16"/>
        <v>0</v>
      </c>
      <c r="K74" s="139">
        <f t="shared" si="16"/>
        <v>0</v>
      </c>
      <c r="L74" s="139">
        <f t="shared" si="16"/>
        <v>0</v>
      </c>
      <c r="M74" s="139">
        <f t="shared" si="16"/>
        <v>0</v>
      </c>
      <c r="N74" s="139">
        <f t="shared" si="16"/>
        <v>0</v>
      </c>
      <c r="O74" s="139">
        <f t="shared" si="16"/>
        <v>0</v>
      </c>
      <c r="P74" s="139">
        <f t="shared" si="16"/>
        <v>0</v>
      </c>
      <c r="Q74" s="139">
        <f t="shared" si="16"/>
        <v>0</v>
      </c>
      <c r="R74" s="139">
        <f t="shared" si="16"/>
        <v>0</v>
      </c>
      <c r="S74" s="139">
        <f t="shared" si="16"/>
        <v>0</v>
      </c>
      <c r="T74" s="139">
        <f t="shared" si="16"/>
        <v>0</v>
      </c>
      <c r="U74" s="139">
        <f t="shared" si="16"/>
        <v>0</v>
      </c>
      <c r="V74" s="139">
        <f t="shared" si="16"/>
        <v>0</v>
      </c>
      <c r="W74" s="139">
        <f t="shared" si="16"/>
        <v>0</v>
      </c>
      <c r="X74" s="139">
        <f t="shared" si="16"/>
        <v>0</v>
      </c>
      <c r="Y74" s="139">
        <f t="shared" si="16"/>
        <v>0</v>
      </c>
      <c r="Z74" s="139">
        <f t="shared" si="16"/>
        <v>0</v>
      </c>
      <c r="AA74" s="139">
        <f t="shared" si="16"/>
        <v>0</v>
      </c>
      <c r="AB74" s="139">
        <f t="shared" si="16"/>
        <v>0</v>
      </c>
      <c r="AC74" s="139">
        <f t="shared" si="16"/>
        <v>0</v>
      </c>
      <c r="AD74" s="139">
        <f t="shared" si="16"/>
        <v>0</v>
      </c>
      <c r="AE74" s="139">
        <f t="shared" si="16"/>
        <v>0</v>
      </c>
      <c r="AF74" s="139">
        <f t="shared" si="16"/>
        <v>0</v>
      </c>
      <c r="AG74" s="139">
        <f t="shared" si="16"/>
        <v>0</v>
      </c>
      <c r="AH74" s="139">
        <f t="shared" si="16"/>
        <v>0</v>
      </c>
      <c r="AI74" s="139">
        <f t="shared" si="16"/>
        <v>0</v>
      </c>
      <c r="AJ74" s="139">
        <f t="shared" si="16"/>
        <v>0</v>
      </c>
      <c r="AK74" s="139">
        <f t="shared" si="16"/>
        <v>0</v>
      </c>
      <c r="AL74" s="139">
        <f t="shared" si="16"/>
        <v>0</v>
      </c>
      <c r="AM74" s="139">
        <f t="shared" si="16"/>
        <v>0</v>
      </c>
      <c r="AN74" s="139">
        <f t="shared" si="16"/>
        <v>0</v>
      </c>
      <c r="AO74" s="139">
        <f t="shared" si="16"/>
        <v>0</v>
      </c>
      <c r="AP74" s="139">
        <f t="shared" si="16"/>
        <v>0</v>
      </c>
      <c r="AQ74" s="139">
        <f t="shared" si="16"/>
        <v>0</v>
      </c>
      <c r="AR74" s="139">
        <f t="shared" si="16"/>
        <v>0</v>
      </c>
      <c r="AS74" s="139">
        <f t="shared" si="16"/>
        <v>0</v>
      </c>
      <c r="AT74" s="139">
        <f t="shared" si="16"/>
        <v>0</v>
      </c>
      <c r="AU74" s="139">
        <f t="shared" si="16"/>
        <v>0</v>
      </c>
      <c r="AV74" s="139">
        <f t="shared" si="16"/>
        <v>0</v>
      </c>
      <c r="AW74" s="139">
        <f t="shared" si="16"/>
        <v>0</v>
      </c>
      <c r="AX74" s="139">
        <f t="shared" si="16"/>
        <v>0</v>
      </c>
      <c r="AY74" s="139">
        <f t="shared" si="16"/>
        <v>0</v>
      </c>
      <c r="AZ74" s="139">
        <f t="shared" si="16"/>
        <v>0</v>
      </c>
      <c r="BA74" s="139">
        <f t="shared" si="16"/>
        <v>0</v>
      </c>
      <c r="BB74" s="139">
        <f t="shared" si="16"/>
        <v>0</v>
      </c>
      <c r="BC74" s="139">
        <f t="shared" si="16"/>
        <v>0</v>
      </c>
      <c r="BD74" s="139">
        <f t="shared" si="16"/>
        <v>0</v>
      </c>
      <c r="BE74" s="139">
        <f t="shared" si="16"/>
        <v>0</v>
      </c>
      <c r="BF74" s="139">
        <f t="shared" si="16"/>
        <v>0</v>
      </c>
      <c r="BG74" s="139">
        <f t="shared" si="16"/>
        <v>0</v>
      </c>
      <c r="BH74" s="139">
        <f t="shared" si="16"/>
        <v>0</v>
      </c>
      <c r="BI74" s="139">
        <f t="shared" si="16"/>
        <v>0</v>
      </c>
    </row>
    <row r="75" spans="1:61" s="62" customFormat="1">
      <c r="A75" s="68"/>
      <c r="B75" s="78"/>
      <c r="C75" s="78"/>
      <c r="D75" s="74"/>
      <c r="E75" s="139" t="str">
        <f xml:space="preserve"> E$39</f>
        <v>Cost of water imported under new import 2</v>
      </c>
      <c r="F75" s="139">
        <f t="shared" ref="F75:BI75" si="17" xml:space="preserve"> F$39</f>
        <v>0</v>
      </c>
      <c r="G75" s="139" t="str">
        <f t="shared" si="17"/>
        <v>£m (real)</v>
      </c>
      <c r="H75" s="139">
        <f t="shared" si="17"/>
        <v>0</v>
      </c>
      <c r="I75" s="390">
        <f t="shared" si="17"/>
        <v>0</v>
      </c>
      <c r="J75" s="139">
        <f t="shared" si="17"/>
        <v>0</v>
      </c>
      <c r="K75" s="139">
        <f t="shared" si="17"/>
        <v>0</v>
      </c>
      <c r="L75" s="139">
        <f t="shared" si="17"/>
        <v>0</v>
      </c>
      <c r="M75" s="139">
        <f t="shared" si="17"/>
        <v>0</v>
      </c>
      <c r="N75" s="139">
        <f t="shared" si="17"/>
        <v>0</v>
      </c>
      <c r="O75" s="139">
        <f t="shared" si="17"/>
        <v>0</v>
      </c>
      <c r="P75" s="139">
        <f t="shared" si="17"/>
        <v>0</v>
      </c>
      <c r="Q75" s="139">
        <f t="shared" si="17"/>
        <v>0</v>
      </c>
      <c r="R75" s="139">
        <f t="shared" si="17"/>
        <v>0</v>
      </c>
      <c r="S75" s="139">
        <f t="shared" si="17"/>
        <v>0</v>
      </c>
      <c r="T75" s="139">
        <f t="shared" si="17"/>
        <v>0</v>
      </c>
      <c r="U75" s="139">
        <f t="shared" si="17"/>
        <v>0</v>
      </c>
      <c r="V75" s="139">
        <f t="shared" si="17"/>
        <v>0</v>
      </c>
      <c r="W75" s="139">
        <f t="shared" si="17"/>
        <v>0</v>
      </c>
      <c r="X75" s="139">
        <f t="shared" si="17"/>
        <v>0</v>
      </c>
      <c r="Y75" s="139">
        <f t="shared" si="17"/>
        <v>0</v>
      </c>
      <c r="Z75" s="139">
        <f t="shared" si="17"/>
        <v>0</v>
      </c>
      <c r="AA75" s="139">
        <f t="shared" si="17"/>
        <v>0</v>
      </c>
      <c r="AB75" s="139">
        <f t="shared" si="17"/>
        <v>0</v>
      </c>
      <c r="AC75" s="139">
        <f t="shared" si="17"/>
        <v>0</v>
      </c>
      <c r="AD75" s="139">
        <f t="shared" si="17"/>
        <v>0</v>
      </c>
      <c r="AE75" s="139">
        <f t="shared" si="17"/>
        <v>0</v>
      </c>
      <c r="AF75" s="139">
        <f t="shared" si="17"/>
        <v>0</v>
      </c>
      <c r="AG75" s="139">
        <f t="shared" si="17"/>
        <v>0</v>
      </c>
      <c r="AH75" s="139">
        <f t="shared" si="17"/>
        <v>0</v>
      </c>
      <c r="AI75" s="139">
        <f t="shared" si="17"/>
        <v>0</v>
      </c>
      <c r="AJ75" s="139">
        <f t="shared" si="17"/>
        <v>0</v>
      </c>
      <c r="AK75" s="139">
        <f t="shared" si="17"/>
        <v>0</v>
      </c>
      <c r="AL75" s="139">
        <f t="shared" si="17"/>
        <v>0</v>
      </c>
      <c r="AM75" s="139">
        <f t="shared" si="17"/>
        <v>0</v>
      </c>
      <c r="AN75" s="139">
        <f t="shared" si="17"/>
        <v>0</v>
      </c>
      <c r="AO75" s="139">
        <f t="shared" si="17"/>
        <v>0</v>
      </c>
      <c r="AP75" s="139">
        <f t="shared" si="17"/>
        <v>0</v>
      </c>
      <c r="AQ75" s="139">
        <f t="shared" si="17"/>
        <v>0</v>
      </c>
      <c r="AR75" s="139">
        <f t="shared" si="17"/>
        <v>0</v>
      </c>
      <c r="AS75" s="139">
        <f t="shared" si="17"/>
        <v>0</v>
      </c>
      <c r="AT75" s="139">
        <f t="shared" si="17"/>
        <v>0</v>
      </c>
      <c r="AU75" s="139">
        <f t="shared" si="17"/>
        <v>0</v>
      </c>
      <c r="AV75" s="139">
        <f t="shared" si="17"/>
        <v>0</v>
      </c>
      <c r="AW75" s="139">
        <f t="shared" si="17"/>
        <v>0</v>
      </c>
      <c r="AX75" s="139">
        <f t="shared" si="17"/>
        <v>0</v>
      </c>
      <c r="AY75" s="139">
        <f t="shared" si="17"/>
        <v>0</v>
      </c>
      <c r="AZ75" s="139">
        <f t="shared" si="17"/>
        <v>0</v>
      </c>
      <c r="BA75" s="139">
        <f t="shared" si="17"/>
        <v>0</v>
      </c>
      <c r="BB75" s="139">
        <f t="shared" si="17"/>
        <v>0</v>
      </c>
      <c r="BC75" s="139">
        <f t="shared" si="17"/>
        <v>0</v>
      </c>
      <c r="BD75" s="139">
        <f t="shared" si="17"/>
        <v>0</v>
      </c>
      <c r="BE75" s="139">
        <f t="shared" si="17"/>
        <v>0</v>
      </c>
      <c r="BF75" s="139">
        <f t="shared" si="17"/>
        <v>0</v>
      </c>
      <c r="BG75" s="139">
        <f t="shared" si="17"/>
        <v>0</v>
      </c>
      <c r="BH75" s="139">
        <f t="shared" si="17"/>
        <v>0</v>
      </c>
      <c r="BI75" s="139">
        <f t="shared" si="17"/>
        <v>0</v>
      </c>
    </row>
    <row r="76" spans="1:61" s="62" customFormat="1">
      <c r="A76" s="68"/>
      <c r="B76" s="78"/>
      <c r="C76" s="78"/>
      <c r="D76" s="74"/>
      <c r="E76" s="139" t="str">
        <f xml:space="preserve"> E$58</f>
        <v>Cost of water imported under new import 3</v>
      </c>
      <c r="F76" s="139">
        <f t="shared" ref="F76:BI76" si="18" xml:space="preserve"> F$58</f>
        <v>0</v>
      </c>
      <c r="G76" s="139" t="str">
        <f t="shared" si="18"/>
        <v>£m (real)</v>
      </c>
      <c r="H76" s="139">
        <f t="shared" si="18"/>
        <v>0</v>
      </c>
      <c r="I76" s="390">
        <f t="shared" si="18"/>
        <v>0</v>
      </c>
      <c r="J76" s="139">
        <f t="shared" si="18"/>
        <v>0</v>
      </c>
      <c r="K76" s="139">
        <f t="shared" si="18"/>
        <v>0</v>
      </c>
      <c r="L76" s="139">
        <f t="shared" si="18"/>
        <v>0</v>
      </c>
      <c r="M76" s="139">
        <f t="shared" si="18"/>
        <v>0</v>
      </c>
      <c r="N76" s="139">
        <f t="shared" si="18"/>
        <v>0</v>
      </c>
      <c r="O76" s="139">
        <f t="shared" si="18"/>
        <v>0</v>
      </c>
      <c r="P76" s="139">
        <f t="shared" si="18"/>
        <v>0</v>
      </c>
      <c r="Q76" s="139">
        <f t="shared" si="18"/>
        <v>0</v>
      </c>
      <c r="R76" s="139">
        <f t="shared" si="18"/>
        <v>0</v>
      </c>
      <c r="S76" s="139">
        <f t="shared" si="18"/>
        <v>0</v>
      </c>
      <c r="T76" s="139">
        <f t="shared" si="18"/>
        <v>0</v>
      </c>
      <c r="U76" s="139">
        <f t="shared" si="18"/>
        <v>0</v>
      </c>
      <c r="V76" s="139">
        <f t="shared" si="18"/>
        <v>0</v>
      </c>
      <c r="W76" s="139">
        <f t="shared" si="18"/>
        <v>0</v>
      </c>
      <c r="X76" s="139">
        <f t="shared" si="18"/>
        <v>0</v>
      </c>
      <c r="Y76" s="139">
        <f t="shared" si="18"/>
        <v>0</v>
      </c>
      <c r="Z76" s="139">
        <f t="shared" si="18"/>
        <v>0</v>
      </c>
      <c r="AA76" s="139">
        <f t="shared" si="18"/>
        <v>0</v>
      </c>
      <c r="AB76" s="139">
        <f t="shared" si="18"/>
        <v>0</v>
      </c>
      <c r="AC76" s="139">
        <f t="shared" si="18"/>
        <v>0</v>
      </c>
      <c r="AD76" s="139">
        <f t="shared" si="18"/>
        <v>0</v>
      </c>
      <c r="AE76" s="139">
        <f t="shared" si="18"/>
        <v>0</v>
      </c>
      <c r="AF76" s="139">
        <f t="shared" si="18"/>
        <v>0</v>
      </c>
      <c r="AG76" s="139">
        <f t="shared" si="18"/>
        <v>0</v>
      </c>
      <c r="AH76" s="139">
        <f t="shared" si="18"/>
        <v>0</v>
      </c>
      <c r="AI76" s="139">
        <f t="shared" si="18"/>
        <v>0</v>
      </c>
      <c r="AJ76" s="139">
        <f t="shared" si="18"/>
        <v>0</v>
      </c>
      <c r="AK76" s="139">
        <f t="shared" si="18"/>
        <v>0</v>
      </c>
      <c r="AL76" s="139">
        <f t="shared" si="18"/>
        <v>0</v>
      </c>
      <c r="AM76" s="139">
        <f t="shared" si="18"/>
        <v>0</v>
      </c>
      <c r="AN76" s="139">
        <f t="shared" si="18"/>
        <v>0</v>
      </c>
      <c r="AO76" s="139">
        <f t="shared" si="18"/>
        <v>0</v>
      </c>
      <c r="AP76" s="139">
        <f t="shared" si="18"/>
        <v>0</v>
      </c>
      <c r="AQ76" s="139">
        <f t="shared" si="18"/>
        <v>0</v>
      </c>
      <c r="AR76" s="139">
        <f t="shared" si="18"/>
        <v>0</v>
      </c>
      <c r="AS76" s="139">
        <f t="shared" si="18"/>
        <v>0</v>
      </c>
      <c r="AT76" s="139">
        <f t="shared" si="18"/>
        <v>0</v>
      </c>
      <c r="AU76" s="139">
        <f t="shared" si="18"/>
        <v>0</v>
      </c>
      <c r="AV76" s="139">
        <f t="shared" si="18"/>
        <v>0</v>
      </c>
      <c r="AW76" s="139">
        <f t="shared" si="18"/>
        <v>0</v>
      </c>
      <c r="AX76" s="139">
        <f t="shared" si="18"/>
        <v>0</v>
      </c>
      <c r="AY76" s="139">
        <f t="shared" si="18"/>
        <v>0</v>
      </c>
      <c r="AZ76" s="139">
        <f t="shared" si="18"/>
        <v>0</v>
      </c>
      <c r="BA76" s="139">
        <f t="shared" si="18"/>
        <v>0</v>
      </c>
      <c r="BB76" s="139">
        <f t="shared" si="18"/>
        <v>0</v>
      </c>
      <c r="BC76" s="139">
        <f t="shared" si="18"/>
        <v>0</v>
      </c>
      <c r="BD76" s="139">
        <f t="shared" si="18"/>
        <v>0</v>
      </c>
      <c r="BE76" s="139">
        <f t="shared" si="18"/>
        <v>0</v>
      </c>
      <c r="BF76" s="139">
        <f t="shared" si="18"/>
        <v>0</v>
      </c>
      <c r="BG76" s="139">
        <f t="shared" si="18"/>
        <v>0</v>
      </c>
      <c r="BH76" s="139">
        <f t="shared" si="18"/>
        <v>0</v>
      </c>
      <c r="BI76" s="139">
        <f t="shared" si="18"/>
        <v>0</v>
      </c>
    </row>
    <row r="77" spans="1:61">
      <c r="E77" s="194" t="s">
        <v>144</v>
      </c>
      <c r="G77" s="194" t="s">
        <v>78</v>
      </c>
      <c r="H77" s="182">
        <f>SUM(J77:O77)</f>
        <v>0</v>
      </c>
      <c r="J77" s="182">
        <f xml:space="preserve">  $F73 * SUM(J74:J76)</f>
        <v>0</v>
      </c>
      <c r="K77" s="182">
        <f t="shared" ref="K77:BI77" si="19" xml:space="preserve">  $F73 * SUM(K74:K76)</f>
        <v>0</v>
      </c>
      <c r="L77" s="182">
        <f t="shared" si="19"/>
        <v>0</v>
      </c>
      <c r="M77" s="182">
        <f t="shared" si="19"/>
        <v>0</v>
      </c>
      <c r="N77" s="182">
        <f t="shared" si="19"/>
        <v>0</v>
      </c>
      <c r="O77" s="182">
        <f t="shared" si="19"/>
        <v>0</v>
      </c>
      <c r="P77" s="368">
        <f t="shared" si="19"/>
        <v>0</v>
      </c>
      <c r="Q77" s="368">
        <f t="shared" si="19"/>
        <v>0</v>
      </c>
      <c r="R77" s="368">
        <f t="shared" si="19"/>
        <v>0</v>
      </c>
      <c r="S77" s="368">
        <f t="shared" si="19"/>
        <v>0</v>
      </c>
      <c r="T77" s="368">
        <f t="shared" si="19"/>
        <v>0</v>
      </c>
      <c r="U77" s="368">
        <f t="shared" si="19"/>
        <v>0</v>
      </c>
      <c r="V77" s="368">
        <f t="shared" si="19"/>
        <v>0</v>
      </c>
      <c r="W77" s="368">
        <f t="shared" si="19"/>
        <v>0</v>
      </c>
      <c r="X77" s="368">
        <f t="shared" si="19"/>
        <v>0</v>
      </c>
      <c r="Y77" s="368">
        <f t="shared" si="19"/>
        <v>0</v>
      </c>
      <c r="Z77" s="368">
        <f t="shared" si="19"/>
        <v>0</v>
      </c>
      <c r="AA77" s="368">
        <f t="shared" si="19"/>
        <v>0</v>
      </c>
      <c r="AB77" s="368">
        <f t="shared" si="19"/>
        <v>0</v>
      </c>
      <c r="AC77" s="368">
        <f t="shared" si="19"/>
        <v>0</v>
      </c>
      <c r="AD77" s="368">
        <f t="shared" si="19"/>
        <v>0</v>
      </c>
      <c r="AE77" s="368">
        <f t="shared" si="19"/>
        <v>0</v>
      </c>
      <c r="AF77" s="368">
        <f t="shared" si="19"/>
        <v>0</v>
      </c>
      <c r="AG77" s="368">
        <f t="shared" si="19"/>
        <v>0</v>
      </c>
      <c r="AH77" s="368">
        <f t="shared" si="19"/>
        <v>0</v>
      </c>
      <c r="AI77" s="368">
        <f t="shared" si="19"/>
        <v>0</v>
      </c>
      <c r="AJ77" s="368">
        <f t="shared" si="19"/>
        <v>0</v>
      </c>
      <c r="AK77" s="368">
        <f t="shared" si="19"/>
        <v>0</v>
      </c>
      <c r="AL77" s="368">
        <f t="shared" si="19"/>
        <v>0</v>
      </c>
      <c r="AM77" s="368">
        <f t="shared" si="19"/>
        <v>0</v>
      </c>
      <c r="AN77" s="368">
        <f t="shared" si="19"/>
        <v>0</v>
      </c>
      <c r="AO77" s="368">
        <f t="shared" si="19"/>
        <v>0</v>
      </c>
      <c r="AP77" s="368">
        <f t="shared" si="19"/>
        <v>0</v>
      </c>
      <c r="AQ77" s="368">
        <f t="shared" si="19"/>
        <v>0</v>
      </c>
      <c r="AR77" s="368">
        <f t="shared" si="19"/>
        <v>0</v>
      </c>
      <c r="AS77" s="368">
        <f t="shared" si="19"/>
        <v>0</v>
      </c>
      <c r="AT77" s="368">
        <f t="shared" si="19"/>
        <v>0</v>
      </c>
      <c r="AU77" s="368">
        <f t="shared" si="19"/>
        <v>0</v>
      </c>
      <c r="AV77" s="368">
        <f t="shared" si="19"/>
        <v>0</v>
      </c>
      <c r="AW77" s="368">
        <f t="shared" si="19"/>
        <v>0</v>
      </c>
      <c r="AX77" s="368">
        <f t="shared" si="19"/>
        <v>0</v>
      </c>
      <c r="AY77" s="368">
        <f t="shared" si="19"/>
        <v>0</v>
      </c>
      <c r="AZ77" s="368">
        <f t="shared" si="19"/>
        <v>0</v>
      </c>
      <c r="BA77" s="368">
        <f t="shared" si="19"/>
        <v>0</v>
      </c>
      <c r="BB77" s="368">
        <f t="shared" si="19"/>
        <v>0</v>
      </c>
      <c r="BC77" s="368">
        <f t="shared" si="19"/>
        <v>0</v>
      </c>
      <c r="BD77" s="368">
        <f t="shared" si="19"/>
        <v>0</v>
      </c>
      <c r="BE77" s="368">
        <f t="shared" si="19"/>
        <v>0</v>
      </c>
      <c r="BF77" s="368">
        <f t="shared" si="19"/>
        <v>0</v>
      </c>
      <c r="BG77" s="368">
        <f t="shared" si="19"/>
        <v>0</v>
      </c>
      <c r="BH77" s="368">
        <f t="shared" si="19"/>
        <v>0</v>
      </c>
      <c r="BI77" s="368">
        <f t="shared" si="19"/>
        <v>0</v>
      </c>
    </row>
    <row r="78" spans="1:61" s="62" customFormat="1">
      <c r="A78" s="68"/>
      <c r="B78" s="78"/>
      <c r="C78" s="78"/>
      <c r="D78" s="74"/>
      <c r="E78" s="201"/>
      <c r="G78" s="201"/>
      <c r="H78" s="180"/>
      <c r="I78" s="577"/>
    </row>
    <row r="79" spans="1:61" s="309" customFormat="1">
      <c r="A79" s="307"/>
      <c r="B79" s="303"/>
      <c r="C79" s="303"/>
      <c r="D79" s="308"/>
      <c r="E79" s="306" t="str">
        <f>InpR!E$108</f>
        <v>Cap rate (%)</v>
      </c>
      <c r="F79" s="422">
        <f>InpR!F$108</f>
        <v>1E-3</v>
      </c>
      <c r="G79" s="306" t="str">
        <f>InpR!G$108</f>
        <v>Percentage</v>
      </c>
      <c r="H79" s="343">
        <f>InpR!H$108</f>
        <v>0</v>
      </c>
      <c r="I79" s="343">
        <f>InpR!I$108</f>
        <v>0</v>
      </c>
      <c r="J79" s="343">
        <f>InpR!J$108</f>
        <v>0</v>
      </c>
      <c r="K79" s="343">
        <f>InpR!K$108</f>
        <v>0</v>
      </c>
      <c r="L79" s="343">
        <f>InpR!L$108</f>
        <v>0</v>
      </c>
      <c r="M79" s="343">
        <f>InpR!M$108</f>
        <v>0</v>
      </c>
      <c r="N79" s="343">
        <f>InpR!N$108</f>
        <v>0</v>
      </c>
      <c r="O79" s="343">
        <f>InpR!O$108</f>
        <v>0</v>
      </c>
      <c r="P79" s="343">
        <f>InpR!P$108</f>
        <v>0</v>
      </c>
      <c r="Q79" s="343">
        <f>InpR!Q$108</f>
        <v>0</v>
      </c>
      <c r="R79" s="343">
        <f>InpR!R$108</f>
        <v>0</v>
      </c>
      <c r="S79" s="343">
        <f>InpR!S$108</f>
        <v>0</v>
      </c>
      <c r="T79" s="343">
        <f>InpR!T$108</f>
        <v>0</v>
      </c>
      <c r="U79" s="343">
        <f>InpR!U$108</f>
        <v>0</v>
      </c>
      <c r="V79" s="343">
        <f>InpR!V$108</f>
        <v>0</v>
      </c>
      <c r="W79" s="343">
        <f>InpR!W$108</f>
        <v>0</v>
      </c>
      <c r="X79" s="343">
        <f>InpR!X$108</f>
        <v>0</v>
      </c>
      <c r="Y79" s="343">
        <f>InpR!Y$108</f>
        <v>0</v>
      </c>
      <c r="Z79" s="343">
        <f>InpR!Z$108</f>
        <v>0</v>
      </c>
      <c r="AA79" s="343">
        <f>InpR!AA$108</f>
        <v>0</v>
      </c>
      <c r="AB79" s="343">
        <f>InpR!AB$108</f>
        <v>0</v>
      </c>
      <c r="AC79" s="343">
        <f>InpR!AC$108</f>
        <v>0</v>
      </c>
      <c r="AD79" s="343">
        <f>InpR!AD$108</f>
        <v>0</v>
      </c>
      <c r="AE79" s="343">
        <f>InpR!AE$108</f>
        <v>0</v>
      </c>
      <c r="AF79" s="343">
        <f>InpR!AF$108</f>
        <v>0</v>
      </c>
      <c r="AG79" s="343">
        <f>InpR!AG$108</f>
        <v>0</v>
      </c>
      <c r="AH79" s="343">
        <f>InpR!AH$108</f>
        <v>0</v>
      </c>
      <c r="AI79" s="343">
        <f>InpR!AI$108</f>
        <v>0</v>
      </c>
      <c r="AJ79" s="343">
        <f>InpR!AJ$108</f>
        <v>0</v>
      </c>
      <c r="AK79" s="343">
        <f>InpR!AK$108</f>
        <v>0</v>
      </c>
      <c r="AL79" s="343">
        <f>InpR!AL$108</f>
        <v>0</v>
      </c>
      <c r="AM79" s="343">
        <f>InpR!AM$108</f>
        <v>0</v>
      </c>
      <c r="AN79" s="343">
        <f>InpR!AN$108</f>
        <v>0</v>
      </c>
      <c r="AO79" s="343">
        <f>InpR!AO$108</f>
        <v>0</v>
      </c>
      <c r="AP79" s="343">
        <f>InpR!AP$108</f>
        <v>0</v>
      </c>
      <c r="AQ79" s="343">
        <f>InpR!AQ$108</f>
        <v>0</v>
      </c>
      <c r="AR79" s="343">
        <f>InpR!AR$108</f>
        <v>0</v>
      </c>
      <c r="AS79" s="343">
        <f>InpR!AS$108</f>
        <v>0</v>
      </c>
      <c r="AT79" s="343">
        <f>InpR!AT$108</f>
        <v>0</v>
      </c>
      <c r="AU79" s="343">
        <f>InpR!AU$108</f>
        <v>0</v>
      </c>
      <c r="AV79" s="343">
        <f>InpR!AV$108</f>
        <v>0</v>
      </c>
      <c r="AW79" s="343">
        <f>InpR!AW$108</f>
        <v>0</v>
      </c>
      <c r="AX79" s="343">
        <f>InpR!AX$108</f>
        <v>0</v>
      </c>
      <c r="AY79" s="343">
        <f>InpR!AY$108</f>
        <v>0</v>
      </c>
      <c r="AZ79" s="343">
        <f>InpR!AZ$108</f>
        <v>0</v>
      </c>
      <c r="BA79" s="343">
        <f>InpR!BA$108</f>
        <v>0</v>
      </c>
      <c r="BB79" s="343">
        <f>InpR!BB$108</f>
        <v>0</v>
      </c>
      <c r="BC79" s="343">
        <f>InpR!BC$108</f>
        <v>0</v>
      </c>
      <c r="BD79" s="343">
        <f>InpR!BD$108</f>
        <v>0</v>
      </c>
      <c r="BE79" s="343">
        <f>InpR!BE$108</f>
        <v>0</v>
      </c>
      <c r="BF79" s="343">
        <f>InpR!BF$108</f>
        <v>0</v>
      </c>
      <c r="BG79" s="343">
        <f>InpR!BG$108</f>
        <v>0</v>
      </c>
      <c r="BH79" s="343">
        <f>InpR!BH$108</f>
        <v>0</v>
      </c>
      <c r="BI79" s="343">
        <f>InpR!BI$108</f>
        <v>0</v>
      </c>
    </row>
    <row r="80" spans="1:61" s="309" customFormat="1">
      <c r="A80" s="307"/>
      <c r="B80" s="303"/>
      <c r="C80" s="303"/>
      <c r="D80" s="308"/>
      <c r="E80" s="314" t="str">
        <f>InpR!E$106</f>
        <v>Company's water activity turnover</v>
      </c>
      <c r="F80" s="367">
        <f>InpR!F$106</f>
        <v>0</v>
      </c>
      <c r="G80" s="314" t="str">
        <f>InpR!G$106</f>
        <v>£m (real)</v>
      </c>
      <c r="H80" s="314">
        <f>InpR!H$106</f>
        <v>0</v>
      </c>
      <c r="I80" s="423">
        <f>InpR!I$106</f>
        <v>0</v>
      </c>
      <c r="J80" s="314">
        <f>InpR!J$106</f>
        <v>0</v>
      </c>
      <c r="K80" s="314">
        <f>InpR!K$106</f>
        <v>0</v>
      </c>
      <c r="L80" s="314">
        <f>InpR!L$106</f>
        <v>0</v>
      </c>
      <c r="M80" s="314">
        <f>InpR!M$106</f>
        <v>0</v>
      </c>
      <c r="N80" s="314">
        <f>InpR!N$106</f>
        <v>0</v>
      </c>
      <c r="O80" s="314">
        <f>InpR!O$106</f>
        <v>0</v>
      </c>
      <c r="P80" s="343">
        <f>InpR!P$106</f>
        <v>0</v>
      </c>
      <c r="Q80" s="343">
        <f>InpR!Q$106</f>
        <v>0</v>
      </c>
      <c r="R80" s="343">
        <f>InpR!R$106</f>
        <v>0</v>
      </c>
      <c r="S80" s="343">
        <f>InpR!S$106</f>
        <v>0</v>
      </c>
      <c r="T80" s="343">
        <f>InpR!T$106</f>
        <v>0</v>
      </c>
      <c r="U80" s="343">
        <f>InpR!U$106</f>
        <v>0</v>
      </c>
      <c r="V80" s="343">
        <f>InpR!V$106</f>
        <v>0</v>
      </c>
      <c r="W80" s="343">
        <f>InpR!W$106</f>
        <v>0</v>
      </c>
      <c r="X80" s="343">
        <f>InpR!X$106</f>
        <v>0</v>
      </c>
      <c r="Y80" s="343">
        <f>InpR!Y$106</f>
        <v>0</v>
      </c>
      <c r="Z80" s="343">
        <f>InpR!Z$106</f>
        <v>0</v>
      </c>
      <c r="AA80" s="343">
        <f>InpR!AA$106</f>
        <v>0</v>
      </c>
      <c r="AB80" s="343">
        <f>InpR!AB$106</f>
        <v>0</v>
      </c>
      <c r="AC80" s="343">
        <f>InpR!AC$106</f>
        <v>0</v>
      </c>
      <c r="AD80" s="343">
        <f>InpR!AD$106</f>
        <v>0</v>
      </c>
      <c r="AE80" s="343">
        <f>InpR!AE$106</f>
        <v>0</v>
      </c>
      <c r="AF80" s="343">
        <f>InpR!AF$106</f>
        <v>0</v>
      </c>
      <c r="AG80" s="343">
        <f>InpR!AG$106</f>
        <v>0</v>
      </c>
      <c r="AH80" s="343">
        <f>InpR!AH$106</f>
        <v>0</v>
      </c>
      <c r="AI80" s="343">
        <f>InpR!AI$106</f>
        <v>0</v>
      </c>
      <c r="AJ80" s="343">
        <f>InpR!AJ$106</f>
        <v>0</v>
      </c>
      <c r="AK80" s="343">
        <f>InpR!AK$106</f>
        <v>0</v>
      </c>
      <c r="AL80" s="343">
        <f>InpR!AL$106</f>
        <v>0</v>
      </c>
      <c r="AM80" s="343">
        <f>InpR!AM$106</f>
        <v>0</v>
      </c>
      <c r="AN80" s="343">
        <f>InpR!AN$106</f>
        <v>0</v>
      </c>
      <c r="AO80" s="343">
        <f>InpR!AO$106</f>
        <v>0</v>
      </c>
      <c r="AP80" s="343">
        <f>InpR!AP$106</f>
        <v>0</v>
      </c>
      <c r="AQ80" s="343">
        <f>InpR!AQ$106</f>
        <v>0</v>
      </c>
      <c r="AR80" s="343">
        <f>InpR!AR$106</f>
        <v>0</v>
      </c>
      <c r="AS80" s="343">
        <f>InpR!AS$106</f>
        <v>0</v>
      </c>
      <c r="AT80" s="343">
        <f>InpR!AT$106</f>
        <v>0</v>
      </c>
      <c r="AU80" s="343">
        <f>InpR!AU$106</f>
        <v>0</v>
      </c>
      <c r="AV80" s="343">
        <f>InpR!AV$106</f>
        <v>0</v>
      </c>
      <c r="AW80" s="343">
        <f>InpR!AW$106</f>
        <v>0</v>
      </c>
      <c r="AX80" s="343">
        <f>InpR!AX$106</f>
        <v>0</v>
      </c>
      <c r="AY80" s="343">
        <f>InpR!AY$106</f>
        <v>0</v>
      </c>
      <c r="AZ80" s="343">
        <f>InpR!AZ$106</f>
        <v>0</v>
      </c>
      <c r="BA80" s="343">
        <f>InpR!BA$106</f>
        <v>0</v>
      </c>
      <c r="BB80" s="343">
        <f>InpR!BB$106</f>
        <v>0</v>
      </c>
      <c r="BC80" s="343">
        <f>InpR!BC$106</f>
        <v>0</v>
      </c>
      <c r="BD80" s="343">
        <f>InpR!BD$106</f>
        <v>0</v>
      </c>
      <c r="BE80" s="343">
        <f>InpR!BE$106</f>
        <v>0</v>
      </c>
      <c r="BF80" s="343">
        <f>InpR!BF$106</f>
        <v>0</v>
      </c>
      <c r="BG80" s="343">
        <f>InpR!BG$106</f>
        <v>0</v>
      </c>
      <c r="BH80" s="343">
        <f>InpR!BH$106</f>
        <v>0</v>
      </c>
      <c r="BI80" s="343">
        <f>InpR!BI$106</f>
        <v>0</v>
      </c>
    </row>
    <row r="81" spans="1:16384" s="62" customFormat="1">
      <c r="A81" s="68"/>
      <c r="B81" s="78"/>
      <c r="C81" s="78"/>
      <c r="D81" s="74"/>
      <c r="E81" s="201" t="s">
        <v>147</v>
      </c>
      <c r="G81" s="201" t="s">
        <v>78</v>
      </c>
      <c r="H81" s="180">
        <f>SUM(J81:O81)</f>
        <v>0</v>
      </c>
      <c r="I81" s="577"/>
      <c r="J81" s="180">
        <f xml:space="preserve"> $F79 * J80</f>
        <v>0</v>
      </c>
      <c r="K81" s="180">
        <f t="shared" ref="K81:BI81" si="20" xml:space="preserve"> $F79 * K80</f>
        <v>0</v>
      </c>
      <c r="L81" s="180">
        <f t="shared" si="20"/>
        <v>0</v>
      </c>
      <c r="M81" s="180">
        <f t="shared" si="20"/>
        <v>0</v>
      </c>
      <c r="N81" s="180">
        <f t="shared" si="20"/>
        <v>0</v>
      </c>
      <c r="O81" s="180">
        <f t="shared" si="20"/>
        <v>0</v>
      </c>
      <c r="P81" s="175">
        <f t="shared" si="20"/>
        <v>0</v>
      </c>
      <c r="Q81" s="175">
        <f t="shared" si="20"/>
        <v>0</v>
      </c>
      <c r="R81" s="175">
        <f t="shared" si="20"/>
        <v>0</v>
      </c>
      <c r="S81" s="175">
        <f t="shared" si="20"/>
        <v>0</v>
      </c>
      <c r="T81" s="175">
        <f t="shared" si="20"/>
        <v>0</v>
      </c>
      <c r="U81" s="175">
        <f t="shared" si="20"/>
        <v>0</v>
      </c>
      <c r="V81" s="175">
        <f t="shared" si="20"/>
        <v>0</v>
      </c>
      <c r="W81" s="175">
        <f t="shared" si="20"/>
        <v>0</v>
      </c>
      <c r="X81" s="175">
        <f t="shared" si="20"/>
        <v>0</v>
      </c>
      <c r="Y81" s="175">
        <f t="shared" si="20"/>
        <v>0</v>
      </c>
      <c r="Z81" s="175">
        <f t="shared" si="20"/>
        <v>0</v>
      </c>
      <c r="AA81" s="175">
        <f t="shared" si="20"/>
        <v>0</v>
      </c>
      <c r="AB81" s="175">
        <f t="shared" si="20"/>
        <v>0</v>
      </c>
      <c r="AC81" s="175">
        <f t="shared" si="20"/>
        <v>0</v>
      </c>
      <c r="AD81" s="175">
        <f t="shared" si="20"/>
        <v>0</v>
      </c>
      <c r="AE81" s="175">
        <f t="shared" si="20"/>
        <v>0</v>
      </c>
      <c r="AF81" s="175">
        <f t="shared" si="20"/>
        <v>0</v>
      </c>
      <c r="AG81" s="175">
        <f t="shared" si="20"/>
        <v>0</v>
      </c>
      <c r="AH81" s="175">
        <f t="shared" si="20"/>
        <v>0</v>
      </c>
      <c r="AI81" s="175">
        <f t="shared" si="20"/>
        <v>0</v>
      </c>
      <c r="AJ81" s="175">
        <f t="shared" si="20"/>
        <v>0</v>
      </c>
      <c r="AK81" s="175">
        <f t="shared" si="20"/>
        <v>0</v>
      </c>
      <c r="AL81" s="175">
        <f t="shared" si="20"/>
        <v>0</v>
      </c>
      <c r="AM81" s="175">
        <f t="shared" si="20"/>
        <v>0</v>
      </c>
      <c r="AN81" s="175">
        <f t="shared" si="20"/>
        <v>0</v>
      </c>
      <c r="AO81" s="175">
        <f t="shared" si="20"/>
        <v>0</v>
      </c>
      <c r="AP81" s="175">
        <f t="shared" si="20"/>
        <v>0</v>
      </c>
      <c r="AQ81" s="175">
        <f t="shared" si="20"/>
        <v>0</v>
      </c>
      <c r="AR81" s="175">
        <f t="shared" si="20"/>
        <v>0</v>
      </c>
      <c r="AS81" s="175">
        <f t="shared" si="20"/>
        <v>0</v>
      </c>
      <c r="AT81" s="175">
        <f t="shared" si="20"/>
        <v>0</v>
      </c>
      <c r="AU81" s="175">
        <f t="shared" si="20"/>
        <v>0</v>
      </c>
      <c r="AV81" s="175">
        <f t="shared" si="20"/>
        <v>0</v>
      </c>
      <c r="AW81" s="175">
        <f t="shared" si="20"/>
        <v>0</v>
      </c>
      <c r="AX81" s="175">
        <f t="shared" si="20"/>
        <v>0</v>
      </c>
      <c r="AY81" s="175">
        <f t="shared" si="20"/>
        <v>0</v>
      </c>
      <c r="AZ81" s="175">
        <f t="shared" si="20"/>
        <v>0</v>
      </c>
      <c r="BA81" s="175">
        <f t="shared" si="20"/>
        <v>0</v>
      </c>
      <c r="BB81" s="175">
        <f t="shared" si="20"/>
        <v>0</v>
      </c>
      <c r="BC81" s="175">
        <f t="shared" si="20"/>
        <v>0</v>
      </c>
      <c r="BD81" s="175">
        <f t="shared" si="20"/>
        <v>0</v>
      </c>
      <c r="BE81" s="175">
        <f t="shared" si="20"/>
        <v>0</v>
      </c>
      <c r="BF81" s="175">
        <f t="shared" si="20"/>
        <v>0</v>
      </c>
      <c r="BG81" s="175">
        <f t="shared" si="20"/>
        <v>0</v>
      </c>
      <c r="BH81" s="175">
        <f t="shared" si="20"/>
        <v>0</v>
      </c>
      <c r="BI81" s="175">
        <f t="shared" si="20"/>
        <v>0</v>
      </c>
    </row>
    <row r="82" spans="1:16384" s="62" customFormat="1">
      <c r="A82" s="68"/>
      <c r="B82" s="78"/>
      <c r="C82" s="78"/>
      <c r="D82" s="74"/>
      <c r="E82" s="201"/>
      <c r="G82" s="201"/>
      <c r="H82" s="180"/>
      <c r="I82" s="577"/>
      <c r="J82" s="180"/>
      <c r="K82" s="180"/>
      <c r="L82" s="180"/>
      <c r="M82" s="180"/>
      <c r="N82" s="180"/>
      <c r="O82" s="180"/>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row>
    <row r="83" spans="1:16384" s="62" customFormat="1">
      <c r="A83" s="68"/>
      <c r="B83" s="78"/>
      <c r="C83" s="78"/>
      <c r="D83" s="74"/>
      <c r="E83" s="201" t="str">
        <f>E$77</f>
        <v>Import incentive payment before application of the cap</v>
      </c>
      <c r="F83" s="139">
        <f t="shared" ref="F83:BI83" si="21">F$77</f>
        <v>0</v>
      </c>
      <c r="G83" s="201" t="str">
        <f t="shared" si="21"/>
        <v>£m (real)</v>
      </c>
      <c r="H83" s="294">
        <f t="shared" si="21"/>
        <v>0</v>
      </c>
      <c r="I83" s="403">
        <f t="shared" si="21"/>
        <v>0</v>
      </c>
      <c r="J83" s="294">
        <f t="shared" si="21"/>
        <v>0</v>
      </c>
      <c r="K83" s="294">
        <f t="shared" si="21"/>
        <v>0</v>
      </c>
      <c r="L83" s="294">
        <f t="shared" si="21"/>
        <v>0</v>
      </c>
      <c r="M83" s="294">
        <f t="shared" si="21"/>
        <v>0</v>
      </c>
      <c r="N83" s="294">
        <f t="shared" si="21"/>
        <v>0</v>
      </c>
      <c r="O83" s="294">
        <f t="shared" si="21"/>
        <v>0</v>
      </c>
      <c r="P83" s="175">
        <f t="shared" si="21"/>
        <v>0</v>
      </c>
      <c r="Q83" s="175">
        <f t="shared" si="21"/>
        <v>0</v>
      </c>
      <c r="R83" s="175">
        <f t="shared" si="21"/>
        <v>0</v>
      </c>
      <c r="S83" s="175">
        <f t="shared" si="21"/>
        <v>0</v>
      </c>
      <c r="T83" s="175">
        <f t="shared" si="21"/>
        <v>0</v>
      </c>
      <c r="U83" s="175">
        <f t="shared" si="21"/>
        <v>0</v>
      </c>
      <c r="V83" s="175">
        <f t="shared" si="21"/>
        <v>0</v>
      </c>
      <c r="W83" s="175">
        <f t="shared" si="21"/>
        <v>0</v>
      </c>
      <c r="X83" s="175">
        <f t="shared" si="21"/>
        <v>0</v>
      </c>
      <c r="Y83" s="175">
        <f t="shared" si="21"/>
        <v>0</v>
      </c>
      <c r="Z83" s="175">
        <f t="shared" si="21"/>
        <v>0</v>
      </c>
      <c r="AA83" s="175">
        <f t="shared" si="21"/>
        <v>0</v>
      </c>
      <c r="AB83" s="175">
        <f t="shared" si="21"/>
        <v>0</v>
      </c>
      <c r="AC83" s="175">
        <f t="shared" si="21"/>
        <v>0</v>
      </c>
      <c r="AD83" s="175">
        <f t="shared" si="21"/>
        <v>0</v>
      </c>
      <c r="AE83" s="175">
        <f t="shared" si="21"/>
        <v>0</v>
      </c>
      <c r="AF83" s="175">
        <f t="shared" si="21"/>
        <v>0</v>
      </c>
      <c r="AG83" s="175">
        <f t="shared" si="21"/>
        <v>0</v>
      </c>
      <c r="AH83" s="175">
        <f t="shared" si="21"/>
        <v>0</v>
      </c>
      <c r="AI83" s="175">
        <f t="shared" si="21"/>
        <v>0</v>
      </c>
      <c r="AJ83" s="175">
        <f t="shared" si="21"/>
        <v>0</v>
      </c>
      <c r="AK83" s="175">
        <f t="shared" si="21"/>
        <v>0</v>
      </c>
      <c r="AL83" s="175">
        <f t="shared" si="21"/>
        <v>0</v>
      </c>
      <c r="AM83" s="175">
        <f t="shared" si="21"/>
        <v>0</v>
      </c>
      <c r="AN83" s="175">
        <f t="shared" si="21"/>
        <v>0</v>
      </c>
      <c r="AO83" s="175">
        <f t="shared" si="21"/>
        <v>0</v>
      </c>
      <c r="AP83" s="175">
        <f t="shared" si="21"/>
        <v>0</v>
      </c>
      <c r="AQ83" s="175">
        <f t="shared" si="21"/>
        <v>0</v>
      </c>
      <c r="AR83" s="175">
        <f t="shared" si="21"/>
        <v>0</v>
      </c>
      <c r="AS83" s="175">
        <f t="shared" si="21"/>
        <v>0</v>
      </c>
      <c r="AT83" s="175">
        <f t="shared" si="21"/>
        <v>0</v>
      </c>
      <c r="AU83" s="175">
        <f t="shared" si="21"/>
        <v>0</v>
      </c>
      <c r="AV83" s="175">
        <f t="shared" si="21"/>
        <v>0</v>
      </c>
      <c r="AW83" s="175">
        <f t="shared" si="21"/>
        <v>0</v>
      </c>
      <c r="AX83" s="175">
        <f t="shared" si="21"/>
        <v>0</v>
      </c>
      <c r="AY83" s="175">
        <f t="shared" si="21"/>
        <v>0</v>
      </c>
      <c r="AZ83" s="175">
        <f t="shared" si="21"/>
        <v>0</v>
      </c>
      <c r="BA83" s="175">
        <f t="shared" si="21"/>
        <v>0</v>
      </c>
      <c r="BB83" s="175">
        <f t="shared" si="21"/>
        <v>0</v>
      </c>
      <c r="BC83" s="175">
        <f t="shared" si="21"/>
        <v>0</v>
      </c>
      <c r="BD83" s="175">
        <f t="shared" si="21"/>
        <v>0</v>
      </c>
      <c r="BE83" s="175">
        <f t="shared" si="21"/>
        <v>0</v>
      </c>
      <c r="BF83" s="175">
        <f t="shared" si="21"/>
        <v>0</v>
      </c>
      <c r="BG83" s="175">
        <f t="shared" si="21"/>
        <v>0</v>
      </c>
      <c r="BH83" s="175">
        <f t="shared" si="21"/>
        <v>0</v>
      </c>
      <c r="BI83" s="175">
        <f t="shared" si="21"/>
        <v>0</v>
      </c>
      <c r="BJ83" s="201"/>
      <c r="BK83" s="201"/>
      <c r="BL83" s="201"/>
      <c r="BM83" s="201"/>
      <c r="BN83" s="201"/>
      <c r="BO83" s="201"/>
      <c r="BP83" s="201"/>
      <c r="BQ83" s="201"/>
      <c r="BR83" s="201"/>
      <c r="BS83" s="201"/>
      <c r="BT83" s="201"/>
      <c r="BU83" s="20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c r="DS83" s="201"/>
      <c r="DT83" s="201"/>
      <c r="DU83" s="201"/>
      <c r="DV83" s="201"/>
      <c r="DW83" s="201"/>
      <c r="DX83" s="201"/>
      <c r="DY83" s="201"/>
      <c r="DZ83" s="201"/>
      <c r="EA83" s="201"/>
      <c r="EB83" s="201"/>
      <c r="EC83" s="201"/>
      <c r="ED83" s="201"/>
      <c r="EE83" s="201"/>
      <c r="EF83" s="201"/>
      <c r="EG83" s="201"/>
      <c r="EH83" s="201"/>
      <c r="EI83" s="201"/>
      <c r="EJ83" s="201"/>
      <c r="EK83" s="201"/>
      <c r="EL83" s="201"/>
      <c r="EM83" s="201"/>
      <c r="EN83" s="201"/>
      <c r="EO83" s="201"/>
      <c r="EP83" s="201"/>
      <c r="EQ83" s="201"/>
      <c r="ER83" s="201"/>
      <c r="ES83" s="201"/>
      <c r="ET83" s="201"/>
      <c r="EU83" s="201"/>
      <c r="EV83" s="201"/>
      <c r="EW83" s="201"/>
      <c r="EX83" s="201"/>
      <c r="EY83" s="201"/>
      <c r="EZ83" s="201"/>
      <c r="FA83" s="201"/>
      <c r="FB83" s="201"/>
      <c r="FC83" s="201"/>
      <c r="FD83" s="201"/>
      <c r="FE83" s="201"/>
      <c r="FF83" s="201"/>
      <c r="FG83" s="201"/>
      <c r="FH83" s="201"/>
      <c r="FI83" s="201"/>
      <c r="FJ83" s="201"/>
      <c r="FK83" s="201"/>
      <c r="FL83" s="201"/>
      <c r="FM83" s="201"/>
      <c r="FN83" s="201"/>
      <c r="FO83" s="201"/>
      <c r="FP83" s="201"/>
      <c r="FQ83" s="201"/>
      <c r="FR83" s="201"/>
      <c r="FS83" s="201"/>
      <c r="FT83" s="201"/>
      <c r="FU83" s="201"/>
      <c r="FV83" s="201"/>
      <c r="FW83" s="201"/>
      <c r="FX83" s="201"/>
      <c r="FY83" s="201"/>
      <c r="FZ83" s="201"/>
      <c r="GA83" s="201"/>
      <c r="GB83" s="201"/>
      <c r="GC83" s="201"/>
      <c r="GD83" s="201"/>
      <c r="GE83" s="201"/>
      <c r="GF83" s="201"/>
      <c r="GG83" s="201"/>
      <c r="GH83" s="201"/>
      <c r="GI83" s="201"/>
      <c r="GJ83" s="201"/>
      <c r="GK83" s="201"/>
      <c r="GL83" s="201"/>
      <c r="GM83" s="201"/>
      <c r="GN83" s="201"/>
      <c r="GO83" s="201"/>
      <c r="GP83" s="201"/>
      <c r="GQ83" s="201"/>
      <c r="GR83" s="201"/>
      <c r="GS83" s="201"/>
      <c r="GT83" s="201"/>
      <c r="GU83" s="201"/>
      <c r="GV83" s="201"/>
      <c r="GW83" s="201"/>
      <c r="GX83" s="201"/>
      <c r="GY83" s="201"/>
      <c r="GZ83" s="201"/>
      <c r="HA83" s="201"/>
      <c r="HB83" s="201"/>
      <c r="HC83" s="201"/>
      <c r="HD83" s="201"/>
      <c r="HE83" s="201"/>
      <c r="HF83" s="201"/>
      <c r="HG83" s="201"/>
      <c r="HH83" s="201"/>
      <c r="HI83" s="201"/>
      <c r="HJ83" s="201"/>
      <c r="HK83" s="201"/>
      <c r="HL83" s="201"/>
      <c r="HM83" s="201"/>
      <c r="HN83" s="201"/>
      <c r="HO83" s="201"/>
      <c r="HP83" s="201"/>
      <c r="HQ83" s="201"/>
      <c r="HR83" s="201"/>
      <c r="HS83" s="201"/>
      <c r="HT83" s="201"/>
      <c r="HU83" s="201"/>
      <c r="HV83" s="201"/>
      <c r="HW83" s="201"/>
      <c r="HX83" s="201"/>
      <c r="HY83" s="201"/>
      <c r="HZ83" s="201"/>
      <c r="IA83" s="201"/>
      <c r="IB83" s="201"/>
      <c r="IC83" s="201"/>
      <c r="ID83" s="201"/>
      <c r="IE83" s="201"/>
      <c r="IF83" s="201"/>
      <c r="IG83" s="201"/>
      <c r="IH83" s="201"/>
      <c r="II83" s="201"/>
      <c r="IJ83" s="201"/>
      <c r="IK83" s="201"/>
      <c r="IL83" s="201"/>
      <c r="IM83" s="201"/>
      <c r="IN83" s="201"/>
      <c r="IO83" s="201"/>
      <c r="IP83" s="201"/>
      <c r="IQ83" s="201"/>
      <c r="IR83" s="201"/>
      <c r="IS83" s="201"/>
      <c r="IT83" s="201"/>
      <c r="IU83" s="201"/>
      <c r="IV83" s="201"/>
      <c r="IW83" s="201"/>
      <c r="IX83" s="201"/>
      <c r="IY83" s="201"/>
      <c r="IZ83" s="201"/>
      <c r="JA83" s="201"/>
      <c r="JB83" s="201"/>
      <c r="JC83" s="201"/>
      <c r="JD83" s="201"/>
      <c r="JE83" s="201"/>
      <c r="JF83" s="201"/>
      <c r="JG83" s="201"/>
      <c r="JH83" s="201"/>
      <c r="JI83" s="201"/>
      <c r="JJ83" s="201"/>
      <c r="JK83" s="201"/>
      <c r="JL83" s="201"/>
      <c r="JM83" s="201"/>
      <c r="JN83" s="201"/>
      <c r="JO83" s="201"/>
      <c r="JP83" s="201"/>
      <c r="JQ83" s="201"/>
      <c r="JR83" s="201"/>
      <c r="JS83" s="201"/>
      <c r="JT83" s="201"/>
      <c r="JU83" s="201"/>
      <c r="JV83" s="201"/>
      <c r="JW83" s="201"/>
      <c r="JX83" s="201"/>
      <c r="JY83" s="201"/>
      <c r="JZ83" s="201"/>
      <c r="KA83" s="201"/>
      <c r="KB83" s="201"/>
      <c r="KC83" s="201"/>
      <c r="KD83" s="201"/>
      <c r="KE83" s="201"/>
      <c r="KF83" s="201"/>
      <c r="KG83" s="201"/>
      <c r="KH83" s="201"/>
      <c r="KI83" s="201"/>
      <c r="KJ83" s="201"/>
      <c r="KK83" s="201"/>
      <c r="KL83" s="201"/>
      <c r="KM83" s="201"/>
      <c r="KN83" s="201"/>
      <c r="KO83" s="201"/>
      <c r="KP83" s="201"/>
      <c r="KQ83" s="201"/>
      <c r="KR83" s="201"/>
      <c r="KS83" s="201"/>
      <c r="KT83" s="201"/>
      <c r="KU83" s="201"/>
      <c r="KV83" s="201"/>
      <c r="KW83" s="201"/>
      <c r="KX83" s="201"/>
      <c r="KY83" s="201"/>
      <c r="KZ83" s="201"/>
      <c r="LA83" s="201"/>
      <c r="LB83" s="201"/>
      <c r="LC83" s="201"/>
      <c r="LD83" s="201"/>
      <c r="LE83" s="201"/>
      <c r="LF83" s="201"/>
      <c r="LG83" s="201"/>
      <c r="LH83" s="201"/>
      <c r="LI83" s="201"/>
      <c r="LJ83" s="201"/>
      <c r="LK83" s="201"/>
      <c r="LL83" s="201"/>
      <c r="LM83" s="201"/>
      <c r="LN83" s="201"/>
      <c r="LO83" s="201"/>
      <c r="LP83" s="201"/>
      <c r="LQ83" s="201"/>
      <c r="LR83" s="201"/>
      <c r="LS83" s="201"/>
      <c r="LT83" s="201"/>
      <c r="LU83" s="201"/>
      <c r="LV83" s="201"/>
      <c r="LW83" s="201"/>
      <c r="LX83" s="201"/>
      <c r="LY83" s="201"/>
      <c r="LZ83" s="201"/>
      <c r="MA83" s="201"/>
      <c r="MB83" s="201"/>
      <c r="MC83" s="201"/>
      <c r="MD83" s="201"/>
      <c r="ME83" s="201"/>
      <c r="MF83" s="201"/>
      <c r="MG83" s="201"/>
      <c r="MH83" s="201"/>
      <c r="MI83" s="201"/>
      <c r="MJ83" s="201"/>
      <c r="MK83" s="201"/>
      <c r="ML83" s="201"/>
      <c r="MM83" s="201"/>
      <c r="MN83" s="201"/>
      <c r="MO83" s="201"/>
      <c r="MP83" s="201"/>
      <c r="MQ83" s="201"/>
      <c r="MR83" s="201"/>
      <c r="MS83" s="201"/>
      <c r="MT83" s="201"/>
      <c r="MU83" s="201"/>
      <c r="MV83" s="201"/>
      <c r="MW83" s="201"/>
      <c r="MX83" s="201"/>
      <c r="MY83" s="201"/>
      <c r="MZ83" s="201"/>
      <c r="NA83" s="201"/>
      <c r="NB83" s="201"/>
      <c r="NC83" s="201"/>
      <c r="ND83" s="201"/>
      <c r="NE83" s="201"/>
      <c r="NF83" s="201"/>
      <c r="NG83" s="201"/>
      <c r="NH83" s="201"/>
      <c r="NI83" s="201"/>
      <c r="NJ83" s="201"/>
      <c r="NK83" s="201"/>
      <c r="NL83" s="201"/>
      <c r="NM83" s="201"/>
      <c r="NN83" s="201"/>
      <c r="NO83" s="201"/>
      <c r="NP83" s="201"/>
      <c r="NQ83" s="201"/>
      <c r="NR83" s="201"/>
      <c r="NS83" s="201"/>
      <c r="NT83" s="201"/>
      <c r="NU83" s="201"/>
      <c r="NV83" s="201"/>
      <c r="NW83" s="201"/>
      <c r="NX83" s="201"/>
      <c r="NY83" s="201"/>
      <c r="NZ83" s="201"/>
      <c r="OA83" s="201"/>
      <c r="OB83" s="201"/>
      <c r="OC83" s="201"/>
      <c r="OD83" s="201"/>
      <c r="OE83" s="201"/>
      <c r="OF83" s="201"/>
      <c r="OG83" s="201"/>
      <c r="OH83" s="201"/>
      <c r="OI83" s="201"/>
      <c r="OJ83" s="201"/>
      <c r="OK83" s="201"/>
      <c r="OL83" s="201"/>
      <c r="OM83" s="201"/>
      <c r="ON83" s="201"/>
      <c r="OO83" s="201"/>
      <c r="OP83" s="201"/>
      <c r="OQ83" s="201"/>
      <c r="OR83" s="201"/>
      <c r="OS83" s="201"/>
      <c r="OT83" s="201"/>
      <c r="OU83" s="201"/>
      <c r="OV83" s="201"/>
      <c r="OW83" s="201"/>
      <c r="OX83" s="201"/>
      <c r="OY83" s="201"/>
      <c r="OZ83" s="201"/>
      <c r="PA83" s="201"/>
      <c r="PB83" s="201"/>
      <c r="PC83" s="201"/>
      <c r="PD83" s="201"/>
      <c r="PE83" s="201"/>
      <c r="PF83" s="201"/>
      <c r="PG83" s="201"/>
      <c r="PH83" s="201"/>
      <c r="PI83" s="201"/>
      <c r="PJ83" s="201"/>
      <c r="PK83" s="201"/>
      <c r="PL83" s="201"/>
      <c r="PM83" s="201"/>
      <c r="PN83" s="201"/>
      <c r="PO83" s="201"/>
      <c r="PP83" s="201"/>
      <c r="PQ83" s="201"/>
      <c r="PR83" s="201"/>
      <c r="PS83" s="201"/>
      <c r="PT83" s="201"/>
      <c r="PU83" s="201"/>
      <c r="PV83" s="201"/>
      <c r="PW83" s="201"/>
      <c r="PX83" s="201"/>
      <c r="PY83" s="201"/>
      <c r="PZ83" s="201"/>
      <c r="QA83" s="201"/>
      <c r="QB83" s="201"/>
      <c r="QC83" s="201"/>
      <c r="QD83" s="201"/>
      <c r="QE83" s="201"/>
      <c r="QF83" s="201"/>
      <c r="QG83" s="201"/>
      <c r="QH83" s="201"/>
      <c r="QI83" s="201"/>
      <c r="QJ83" s="201"/>
      <c r="QK83" s="201"/>
      <c r="QL83" s="201"/>
      <c r="QM83" s="201"/>
      <c r="QN83" s="201"/>
      <c r="QO83" s="201"/>
      <c r="QP83" s="201"/>
      <c r="QQ83" s="201"/>
      <c r="QR83" s="201"/>
      <c r="QS83" s="201"/>
      <c r="QT83" s="201"/>
      <c r="QU83" s="201"/>
      <c r="QV83" s="201"/>
      <c r="QW83" s="201"/>
      <c r="QX83" s="201"/>
      <c r="QY83" s="201"/>
      <c r="QZ83" s="201"/>
      <c r="RA83" s="201"/>
      <c r="RB83" s="201"/>
      <c r="RC83" s="201"/>
      <c r="RD83" s="201"/>
      <c r="RE83" s="201"/>
      <c r="RF83" s="201"/>
      <c r="RG83" s="201"/>
      <c r="RH83" s="201"/>
      <c r="RI83" s="201"/>
      <c r="RJ83" s="201"/>
      <c r="RK83" s="201"/>
      <c r="RL83" s="201"/>
      <c r="RM83" s="201"/>
      <c r="RN83" s="201"/>
      <c r="RO83" s="201"/>
      <c r="RP83" s="201"/>
      <c r="RQ83" s="201"/>
      <c r="RR83" s="201"/>
      <c r="RS83" s="201"/>
      <c r="RT83" s="201"/>
      <c r="RU83" s="201"/>
      <c r="RV83" s="201"/>
      <c r="RW83" s="201"/>
      <c r="RX83" s="201"/>
      <c r="RY83" s="201"/>
      <c r="RZ83" s="201"/>
      <c r="SA83" s="201"/>
      <c r="SB83" s="201"/>
      <c r="SC83" s="201"/>
      <c r="SD83" s="201"/>
      <c r="SE83" s="201"/>
      <c r="SF83" s="201"/>
      <c r="SG83" s="201"/>
      <c r="SH83" s="201"/>
      <c r="SI83" s="201"/>
      <c r="SJ83" s="201"/>
      <c r="SK83" s="201"/>
      <c r="SL83" s="201"/>
      <c r="SM83" s="201"/>
      <c r="SN83" s="201"/>
      <c r="SO83" s="201"/>
      <c r="SP83" s="201"/>
      <c r="SQ83" s="201"/>
      <c r="SR83" s="201"/>
      <c r="SS83" s="201"/>
      <c r="ST83" s="201"/>
      <c r="SU83" s="201"/>
      <c r="SV83" s="201"/>
      <c r="SW83" s="201"/>
      <c r="SX83" s="201"/>
      <c r="SY83" s="201"/>
      <c r="SZ83" s="201"/>
      <c r="TA83" s="201"/>
      <c r="TB83" s="201"/>
      <c r="TC83" s="201"/>
      <c r="TD83" s="201"/>
      <c r="TE83" s="201"/>
      <c r="TF83" s="201"/>
      <c r="TG83" s="201"/>
      <c r="TH83" s="201"/>
      <c r="TI83" s="201"/>
      <c r="TJ83" s="201"/>
      <c r="TK83" s="201"/>
      <c r="TL83" s="201"/>
      <c r="TM83" s="201"/>
      <c r="TN83" s="201"/>
      <c r="TO83" s="201"/>
      <c r="TP83" s="201"/>
      <c r="TQ83" s="201"/>
      <c r="TR83" s="201"/>
      <c r="TS83" s="201"/>
      <c r="TT83" s="201"/>
      <c r="TU83" s="201"/>
      <c r="TV83" s="201"/>
      <c r="TW83" s="201"/>
      <c r="TX83" s="201"/>
      <c r="TY83" s="201"/>
      <c r="TZ83" s="201"/>
      <c r="UA83" s="201"/>
      <c r="UB83" s="201"/>
      <c r="UC83" s="201"/>
      <c r="UD83" s="201"/>
      <c r="UE83" s="201"/>
      <c r="UF83" s="201"/>
      <c r="UG83" s="201"/>
      <c r="UH83" s="201"/>
      <c r="UI83" s="201"/>
      <c r="UJ83" s="201"/>
      <c r="UK83" s="201"/>
      <c r="UL83" s="201"/>
      <c r="UM83" s="201"/>
      <c r="UN83" s="201"/>
      <c r="UO83" s="201"/>
      <c r="UP83" s="201"/>
      <c r="UQ83" s="201"/>
      <c r="UR83" s="201"/>
      <c r="US83" s="201"/>
      <c r="UT83" s="201"/>
      <c r="UU83" s="201"/>
      <c r="UV83" s="201"/>
      <c r="UW83" s="201"/>
      <c r="UX83" s="201"/>
      <c r="UY83" s="201"/>
      <c r="UZ83" s="201"/>
      <c r="VA83" s="201"/>
      <c r="VB83" s="201"/>
      <c r="VC83" s="201"/>
      <c r="VD83" s="201"/>
      <c r="VE83" s="201"/>
      <c r="VF83" s="201"/>
      <c r="VG83" s="201"/>
      <c r="VH83" s="201"/>
      <c r="VI83" s="201"/>
      <c r="VJ83" s="201"/>
      <c r="VK83" s="201"/>
      <c r="VL83" s="201"/>
      <c r="VM83" s="201"/>
      <c r="VN83" s="201"/>
      <c r="VO83" s="201"/>
      <c r="VP83" s="201"/>
      <c r="VQ83" s="201"/>
      <c r="VR83" s="201"/>
      <c r="VS83" s="201"/>
      <c r="VT83" s="201"/>
      <c r="VU83" s="201"/>
      <c r="VV83" s="201"/>
      <c r="VW83" s="201"/>
      <c r="VX83" s="201"/>
      <c r="VY83" s="201"/>
      <c r="VZ83" s="201"/>
      <c r="WA83" s="201"/>
      <c r="WB83" s="201"/>
      <c r="WC83" s="201"/>
      <c r="WD83" s="201"/>
      <c r="WE83" s="201"/>
      <c r="WF83" s="201"/>
      <c r="WG83" s="201"/>
      <c r="WH83" s="201"/>
      <c r="WI83" s="201"/>
      <c r="WJ83" s="201"/>
      <c r="WK83" s="201"/>
      <c r="WL83" s="201"/>
      <c r="WM83" s="201"/>
      <c r="WN83" s="201"/>
      <c r="WO83" s="201"/>
      <c r="WP83" s="201"/>
      <c r="WQ83" s="201"/>
      <c r="WR83" s="201"/>
      <c r="WS83" s="201"/>
      <c r="WT83" s="201"/>
      <c r="WU83" s="201"/>
      <c r="WV83" s="201"/>
      <c r="WW83" s="201"/>
      <c r="WX83" s="201"/>
      <c r="WY83" s="201"/>
      <c r="WZ83" s="201"/>
      <c r="XA83" s="201"/>
      <c r="XB83" s="201"/>
      <c r="XC83" s="201"/>
      <c r="XD83" s="201"/>
      <c r="XE83" s="201"/>
      <c r="XF83" s="201"/>
      <c r="XG83" s="201"/>
      <c r="XH83" s="201"/>
      <c r="XI83" s="201"/>
      <c r="XJ83" s="201"/>
      <c r="XK83" s="201"/>
      <c r="XL83" s="201"/>
      <c r="XM83" s="201"/>
      <c r="XN83" s="201"/>
      <c r="XO83" s="201"/>
      <c r="XP83" s="201"/>
      <c r="XQ83" s="201"/>
      <c r="XR83" s="201"/>
      <c r="XS83" s="201"/>
      <c r="XT83" s="201"/>
      <c r="XU83" s="201"/>
      <c r="XV83" s="201"/>
      <c r="XW83" s="201"/>
      <c r="XX83" s="201"/>
      <c r="XY83" s="201"/>
      <c r="XZ83" s="201"/>
      <c r="YA83" s="201"/>
      <c r="YB83" s="201"/>
      <c r="YC83" s="201"/>
      <c r="YD83" s="201"/>
      <c r="YE83" s="201"/>
      <c r="YF83" s="201"/>
      <c r="YG83" s="201"/>
      <c r="YH83" s="201"/>
      <c r="YI83" s="201"/>
      <c r="YJ83" s="201"/>
      <c r="YK83" s="201"/>
      <c r="YL83" s="201"/>
      <c r="YM83" s="201"/>
      <c r="YN83" s="201"/>
      <c r="YO83" s="201"/>
      <c r="YP83" s="201"/>
      <c r="YQ83" s="201"/>
      <c r="YR83" s="201"/>
      <c r="YS83" s="201"/>
      <c r="YT83" s="201"/>
      <c r="YU83" s="201"/>
      <c r="YV83" s="201"/>
      <c r="YW83" s="201"/>
      <c r="YX83" s="201"/>
      <c r="YY83" s="201"/>
      <c r="YZ83" s="201"/>
      <c r="ZA83" s="201"/>
      <c r="ZB83" s="201"/>
      <c r="ZC83" s="201"/>
      <c r="ZD83" s="201"/>
      <c r="ZE83" s="201"/>
      <c r="ZF83" s="201"/>
      <c r="ZG83" s="201"/>
      <c r="ZH83" s="201"/>
      <c r="ZI83" s="201"/>
      <c r="ZJ83" s="201"/>
      <c r="ZK83" s="201"/>
      <c r="ZL83" s="201"/>
      <c r="ZM83" s="201"/>
      <c r="ZN83" s="201"/>
      <c r="ZO83" s="201"/>
      <c r="ZP83" s="201"/>
      <c r="ZQ83" s="201"/>
      <c r="ZR83" s="201"/>
      <c r="ZS83" s="201"/>
      <c r="ZT83" s="201"/>
      <c r="ZU83" s="201"/>
      <c r="ZV83" s="201"/>
      <c r="ZW83" s="201"/>
      <c r="ZX83" s="201"/>
      <c r="ZY83" s="201"/>
      <c r="ZZ83" s="201"/>
      <c r="AAA83" s="201"/>
      <c r="AAB83" s="201"/>
      <c r="AAC83" s="201"/>
      <c r="AAD83" s="201"/>
      <c r="AAE83" s="201"/>
      <c r="AAF83" s="201"/>
      <c r="AAG83" s="201"/>
      <c r="AAH83" s="201"/>
      <c r="AAI83" s="201"/>
      <c r="AAJ83" s="201"/>
      <c r="AAK83" s="201"/>
      <c r="AAL83" s="201"/>
      <c r="AAM83" s="201"/>
      <c r="AAN83" s="201"/>
      <c r="AAO83" s="201"/>
      <c r="AAP83" s="201"/>
      <c r="AAQ83" s="201"/>
      <c r="AAR83" s="201"/>
      <c r="AAS83" s="201"/>
      <c r="AAT83" s="201"/>
      <c r="AAU83" s="201"/>
      <c r="AAV83" s="201"/>
      <c r="AAW83" s="201"/>
      <c r="AAX83" s="201"/>
      <c r="AAY83" s="201"/>
      <c r="AAZ83" s="201"/>
      <c r="ABA83" s="201"/>
      <c r="ABB83" s="201"/>
      <c r="ABC83" s="201"/>
      <c r="ABD83" s="201"/>
      <c r="ABE83" s="201"/>
      <c r="ABF83" s="201"/>
      <c r="ABG83" s="201"/>
      <c r="ABH83" s="201"/>
      <c r="ABI83" s="201"/>
      <c r="ABJ83" s="201"/>
      <c r="ABK83" s="201"/>
      <c r="ABL83" s="201"/>
      <c r="ABM83" s="201"/>
      <c r="ABN83" s="201"/>
      <c r="ABO83" s="201"/>
      <c r="ABP83" s="201"/>
      <c r="ABQ83" s="201"/>
      <c r="ABR83" s="201"/>
      <c r="ABS83" s="201"/>
      <c r="ABT83" s="201"/>
      <c r="ABU83" s="201"/>
      <c r="ABV83" s="201"/>
      <c r="ABW83" s="201"/>
      <c r="ABX83" s="201"/>
      <c r="ABY83" s="201"/>
      <c r="ABZ83" s="201"/>
      <c r="ACA83" s="201"/>
      <c r="ACB83" s="201"/>
      <c r="ACC83" s="201"/>
      <c r="ACD83" s="201"/>
      <c r="ACE83" s="201"/>
      <c r="ACF83" s="201"/>
      <c r="ACG83" s="201"/>
      <c r="ACH83" s="201"/>
      <c r="ACI83" s="201"/>
      <c r="ACJ83" s="201"/>
      <c r="ACK83" s="201"/>
      <c r="ACL83" s="201"/>
      <c r="ACM83" s="201"/>
      <c r="ACN83" s="201"/>
      <c r="ACO83" s="201"/>
      <c r="ACP83" s="201"/>
      <c r="ACQ83" s="201"/>
      <c r="ACR83" s="201"/>
      <c r="ACS83" s="201"/>
      <c r="ACT83" s="201"/>
      <c r="ACU83" s="201"/>
      <c r="ACV83" s="201"/>
      <c r="ACW83" s="201"/>
      <c r="ACX83" s="201"/>
      <c r="ACY83" s="201"/>
      <c r="ACZ83" s="201"/>
      <c r="ADA83" s="201"/>
      <c r="ADB83" s="201"/>
      <c r="ADC83" s="201"/>
      <c r="ADD83" s="201"/>
      <c r="ADE83" s="201"/>
      <c r="ADF83" s="201"/>
      <c r="ADG83" s="201"/>
      <c r="ADH83" s="201"/>
      <c r="ADI83" s="201"/>
      <c r="ADJ83" s="201"/>
      <c r="ADK83" s="201"/>
      <c r="ADL83" s="201"/>
      <c r="ADM83" s="201"/>
      <c r="ADN83" s="201"/>
      <c r="ADO83" s="201"/>
      <c r="ADP83" s="201"/>
      <c r="ADQ83" s="201"/>
      <c r="ADR83" s="201"/>
      <c r="ADS83" s="201"/>
      <c r="ADT83" s="201"/>
      <c r="ADU83" s="201"/>
      <c r="ADV83" s="201"/>
      <c r="ADW83" s="201"/>
      <c r="ADX83" s="201"/>
      <c r="ADY83" s="201"/>
      <c r="ADZ83" s="201"/>
      <c r="AEA83" s="201"/>
      <c r="AEB83" s="201"/>
      <c r="AEC83" s="201"/>
      <c r="AED83" s="201"/>
      <c r="AEE83" s="201"/>
      <c r="AEF83" s="201"/>
      <c r="AEG83" s="201"/>
      <c r="AEH83" s="201"/>
      <c r="AEI83" s="201"/>
      <c r="AEJ83" s="201"/>
      <c r="AEK83" s="201"/>
      <c r="AEL83" s="201"/>
      <c r="AEM83" s="201"/>
      <c r="AEN83" s="201"/>
      <c r="AEO83" s="201"/>
      <c r="AEP83" s="201"/>
      <c r="AEQ83" s="201"/>
      <c r="AER83" s="201"/>
      <c r="AES83" s="201"/>
      <c r="AET83" s="201"/>
      <c r="AEU83" s="201"/>
      <c r="AEV83" s="201"/>
      <c r="AEW83" s="201"/>
      <c r="AEX83" s="201"/>
      <c r="AEY83" s="201"/>
      <c r="AEZ83" s="201"/>
      <c r="AFA83" s="201"/>
      <c r="AFB83" s="201"/>
      <c r="AFC83" s="201"/>
      <c r="AFD83" s="201"/>
      <c r="AFE83" s="201"/>
      <c r="AFF83" s="201"/>
      <c r="AFG83" s="201"/>
      <c r="AFH83" s="201"/>
      <c r="AFI83" s="201"/>
      <c r="AFJ83" s="201"/>
      <c r="AFK83" s="201"/>
      <c r="AFL83" s="201"/>
      <c r="AFM83" s="201"/>
      <c r="AFN83" s="201"/>
      <c r="AFO83" s="201"/>
      <c r="AFP83" s="201"/>
      <c r="AFQ83" s="201"/>
      <c r="AFR83" s="201"/>
      <c r="AFS83" s="201"/>
      <c r="AFT83" s="201"/>
      <c r="AFU83" s="201"/>
      <c r="AFV83" s="201"/>
      <c r="AFW83" s="201"/>
      <c r="AFX83" s="201"/>
      <c r="AFY83" s="201"/>
      <c r="AFZ83" s="201"/>
      <c r="AGA83" s="201"/>
      <c r="AGB83" s="201"/>
      <c r="AGC83" s="201"/>
      <c r="AGD83" s="201"/>
      <c r="AGE83" s="201"/>
      <c r="AGF83" s="201"/>
      <c r="AGG83" s="201"/>
      <c r="AGH83" s="201"/>
      <c r="AGI83" s="201"/>
      <c r="AGJ83" s="201"/>
      <c r="AGK83" s="201"/>
      <c r="AGL83" s="201"/>
      <c r="AGM83" s="201"/>
      <c r="AGN83" s="201"/>
      <c r="AGO83" s="201"/>
      <c r="AGP83" s="201"/>
      <c r="AGQ83" s="201"/>
      <c r="AGR83" s="201"/>
      <c r="AGS83" s="201"/>
      <c r="AGT83" s="201"/>
      <c r="AGU83" s="201"/>
      <c r="AGV83" s="201"/>
      <c r="AGW83" s="201"/>
      <c r="AGX83" s="201"/>
      <c r="AGY83" s="201"/>
      <c r="AGZ83" s="201"/>
      <c r="AHA83" s="201"/>
      <c r="AHB83" s="201"/>
      <c r="AHC83" s="201"/>
      <c r="AHD83" s="201"/>
      <c r="AHE83" s="201"/>
      <c r="AHF83" s="201"/>
      <c r="AHG83" s="201"/>
      <c r="AHH83" s="201"/>
      <c r="AHI83" s="201"/>
      <c r="AHJ83" s="201"/>
      <c r="AHK83" s="201"/>
      <c r="AHL83" s="201"/>
      <c r="AHM83" s="201"/>
      <c r="AHN83" s="201"/>
      <c r="AHO83" s="201"/>
      <c r="AHP83" s="201"/>
      <c r="AHQ83" s="201"/>
      <c r="AHR83" s="201"/>
      <c r="AHS83" s="201"/>
      <c r="AHT83" s="201"/>
      <c r="AHU83" s="201"/>
      <c r="AHV83" s="201"/>
      <c r="AHW83" s="201"/>
      <c r="AHX83" s="201"/>
      <c r="AHY83" s="201"/>
      <c r="AHZ83" s="201"/>
      <c r="AIA83" s="201"/>
      <c r="AIB83" s="201"/>
      <c r="AIC83" s="201"/>
      <c r="AID83" s="201"/>
      <c r="AIE83" s="201"/>
      <c r="AIF83" s="201"/>
      <c r="AIG83" s="201"/>
      <c r="AIH83" s="201"/>
      <c r="AII83" s="201"/>
      <c r="AIJ83" s="201"/>
      <c r="AIK83" s="201"/>
      <c r="AIL83" s="201"/>
      <c r="AIM83" s="201"/>
      <c r="AIN83" s="201"/>
      <c r="AIO83" s="201"/>
      <c r="AIP83" s="201"/>
      <c r="AIQ83" s="201"/>
      <c r="AIR83" s="201"/>
      <c r="AIS83" s="201"/>
      <c r="AIT83" s="201"/>
      <c r="AIU83" s="201"/>
      <c r="AIV83" s="201"/>
      <c r="AIW83" s="201"/>
      <c r="AIX83" s="201"/>
      <c r="AIY83" s="201"/>
      <c r="AIZ83" s="201"/>
      <c r="AJA83" s="201"/>
      <c r="AJB83" s="201"/>
      <c r="AJC83" s="201"/>
      <c r="AJD83" s="201"/>
      <c r="AJE83" s="201"/>
      <c r="AJF83" s="201"/>
      <c r="AJG83" s="201"/>
      <c r="AJH83" s="201"/>
      <c r="AJI83" s="201"/>
      <c r="AJJ83" s="201"/>
      <c r="AJK83" s="201"/>
      <c r="AJL83" s="201"/>
      <c r="AJM83" s="201"/>
      <c r="AJN83" s="201"/>
      <c r="AJO83" s="201"/>
      <c r="AJP83" s="201"/>
      <c r="AJQ83" s="201"/>
      <c r="AJR83" s="201"/>
      <c r="AJS83" s="201"/>
      <c r="AJT83" s="201"/>
      <c r="AJU83" s="201"/>
      <c r="AJV83" s="201"/>
      <c r="AJW83" s="201"/>
      <c r="AJX83" s="201"/>
      <c r="AJY83" s="201"/>
      <c r="AJZ83" s="201"/>
      <c r="AKA83" s="201"/>
      <c r="AKB83" s="201"/>
      <c r="AKC83" s="201"/>
      <c r="AKD83" s="201"/>
      <c r="AKE83" s="201"/>
      <c r="AKF83" s="201"/>
      <c r="AKG83" s="201"/>
      <c r="AKH83" s="201"/>
      <c r="AKI83" s="201"/>
      <c r="AKJ83" s="201"/>
      <c r="AKK83" s="201"/>
      <c r="AKL83" s="201"/>
      <c r="AKM83" s="201"/>
      <c r="AKN83" s="201"/>
      <c r="AKO83" s="201"/>
      <c r="AKP83" s="201"/>
      <c r="AKQ83" s="201"/>
      <c r="AKR83" s="201"/>
      <c r="AKS83" s="201"/>
      <c r="AKT83" s="201"/>
      <c r="AKU83" s="201"/>
      <c r="AKV83" s="201"/>
      <c r="AKW83" s="201"/>
      <c r="AKX83" s="201"/>
      <c r="AKY83" s="201"/>
      <c r="AKZ83" s="201"/>
      <c r="ALA83" s="201"/>
      <c r="ALB83" s="201"/>
      <c r="ALC83" s="201"/>
      <c r="ALD83" s="201"/>
      <c r="ALE83" s="201"/>
      <c r="ALF83" s="201"/>
      <c r="ALG83" s="201"/>
      <c r="ALH83" s="201"/>
      <c r="ALI83" s="201"/>
      <c r="ALJ83" s="201"/>
      <c r="ALK83" s="201"/>
      <c r="ALL83" s="201"/>
      <c r="ALM83" s="201"/>
      <c r="ALN83" s="201"/>
      <c r="ALO83" s="201"/>
      <c r="ALP83" s="201"/>
      <c r="ALQ83" s="201"/>
      <c r="ALR83" s="201"/>
      <c r="ALS83" s="201"/>
      <c r="ALT83" s="201"/>
      <c r="ALU83" s="201"/>
      <c r="ALV83" s="201"/>
      <c r="ALW83" s="201"/>
      <c r="ALX83" s="201"/>
      <c r="ALY83" s="201"/>
      <c r="ALZ83" s="201"/>
      <c r="AMA83" s="201"/>
      <c r="AMB83" s="201"/>
      <c r="AMC83" s="201"/>
      <c r="AMD83" s="201"/>
      <c r="AME83" s="201"/>
      <c r="AMF83" s="201"/>
      <c r="AMG83" s="201"/>
      <c r="AMH83" s="201"/>
      <c r="AMI83" s="201"/>
      <c r="AMJ83" s="201"/>
      <c r="AMK83" s="201"/>
      <c r="AML83" s="201"/>
      <c r="AMM83" s="201"/>
      <c r="AMN83" s="201"/>
      <c r="AMO83" s="201"/>
      <c r="AMP83" s="201"/>
      <c r="AMQ83" s="201"/>
      <c r="AMR83" s="201"/>
      <c r="AMS83" s="201"/>
      <c r="AMT83" s="201"/>
      <c r="AMU83" s="201"/>
      <c r="AMV83" s="201"/>
      <c r="AMW83" s="201"/>
      <c r="AMX83" s="201"/>
      <c r="AMY83" s="201"/>
      <c r="AMZ83" s="201"/>
      <c r="ANA83" s="201"/>
      <c r="ANB83" s="201"/>
      <c r="ANC83" s="201"/>
      <c r="AND83" s="201"/>
      <c r="ANE83" s="201"/>
      <c r="ANF83" s="201"/>
      <c r="ANG83" s="201"/>
      <c r="ANH83" s="201"/>
      <c r="ANI83" s="201"/>
      <c r="ANJ83" s="201"/>
      <c r="ANK83" s="201"/>
      <c r="ANL83" s="201"/>
      <c r="ANM83" s="201"/>
      <c r="ANN83" s="201"/>
      <c r="ANO83" s="201"/>
      <c r="ANP83" s="201"/>
      <c r="ANQ83" s="201"/>
      <c r="ANR83" s="201"/>
      <c r="ANS83" s="201"/>
      <c r="ANT83" s="201"/>
      <c r="ANU83" s="201"/>
      <c r="ANV83" s="201"/>
      <c r="ANW83" s="201"/>
      <c r="ANX83" s="201"/>
      <c r="ANY83" s="201"/>
      <c r="ANZ83" s="201"/>
      <c r="AOA83" s="201"/>
      <c r="AOB83" s="201"/>
      <c r="AOC83" s="201"/>
      <c r="AOD83" s="201"/>
      <c r="AOE83" s="201"/>
      <c r="AOF83" s="201"/>
      <c r="AOG83" s="201"/>
      <c r="AOH83" s="201"/>
      <c r="AOI83" s="201"/>
      <c r="AOJ83" s="201"/>
      <c r="AOK83" s="201"/>
      <c r="AOL83" s="201"/>
      <c r="AOM83" s="201"/>
      <c r="AON83" s="201"/>
      <c r="AOO83" s="201"/>
      <c r="AOP83" s="201"/>
      <c r="AOQ83" s="201"/>
      <c r="AOR83" s="201"/>
      <c r="AOS83" s="201"/>
      <c r="AOT83" s="201"/>
      <c r="AOU83" s="201"/>
      <c r="AOV83" s="201"/>
      <c r="AOW83" s="201"/>
      <c r="AOX83" s="201"/>
      <c r="AOY83" s="201"/>
      <c r="AOZ83" s="201"/>
      <c r="APA83" s="201"/>
      <c r="APB83" s="201"/>
      <c r="APC83" s="201"/>
      <c r="APD83" s="201"/>
      <c r="APE83" s="201"/>
      <c r="APF83" s="201"/>
      <c r="APG83" s="201"/>
      <c r="APH83" s="201"/>
      <c r="API83" s="201"/>
      <c r="APJ83" s="201"/>
      <c r="APK83" s="201"/>
      <c r="APL83" s="201"/>
      <c r="APM83" s="201"/>
      <c r="APN83" s="201"/>
      <c r="APO83" s="201"/>
      <c r="APP83" s="201"/>
      <c r="APQ83" s="201"/>
      <c r="APR83" s="201"/>
      <c r="APS83" s="201"/>
      <c r="APT83" s="201"/>
      <c r="APU83" s="201"/>
      <c r="APV83" s="201"/>
      <c r="APW83" s="201"/>
      <c r="APX83" s="201"/>
      <c r="APY83" s="201"/>
      <c r="APZ83" s="201"/>
      <c r="AQA83" s="201"/>
      <c r="AQB83" s="201"/>
      <c r="AQC83" s="201"/>
      <c r="AQD83" s="201"/>
      <c r="AQE83" s="201"/>
      <c r="AQF83" s="201"/>
      <c r="AQG83" s="201"/>
      <c r="AQH83" s="201"/>
      <c r="AQI83" s="201"/>
      <c r="AQJ83" s="201"/>
      <c r="AQK83" s="201"/>
      <c r="AQL83" s="201"/>
      <c r="AQM83" s="201"/>
      <c r="AQN83" s="201"/>
      <c r="AQO83" s="201"/>
      <c r="AQP83" s="201"/>
      <c r="AQQ83" s="201"/>
      <c r="AQR83" s="201"/>
      <c r="AQS83" s="201"/>
      <c r="AQT83" s="201"/>
      <c r="AQU83" s="201"/>
      <c r="AQV83" s="201"/>
      <c r="AQW83" s="201"/>
      <c r="AQX83" s="201"/>
      <c r="AQY83" s="201"/>
      <c r="AQZ83" s="201"/>
      <c r="ARA83" s="201"/>
      <c r="ARB83" s="201"/>
      <c r="ARC83" s="201"/>
      <c r="ARD83" s="201"/>
      <c r="ARE83" s="201"/>
      <c r="ARF83" s="201"/>
      <c r="ARG83" s="201"/>
      <c r="ARH83" s="201"/>
      <c r="ARI83" s="201"/>
      <c r="ARJ83" s="201"/>
      <c r="ARK83" s="201"/>
      <c r="ARL83" s="201"/>
      <c r="ARM83" s="201"/>
      <c r="ARN83" s="201"/>
      <c r="ARO83" s="201"/>
      <c r="ARP83" s="201"/>
      <c r="ARQ83" s="201"/>
      <c r="ARR83" s="201"/>
      <c r="ARS83" s="201"/>
      <c r="ART83" s="201"/>
      <c r="ARU83" s="201"/>
      <c r="ARV83" s="201"/>
      <c r="ARW83" s="201"/>
      <c r="ARX83" s="201"/>
      <c r="ARY83" s="201"/>
      <c r="ARZ83" s="201"/>
      <c r="ASA83" s="201"/>
      <c r="ASB83" s="201"/>
      <c r="ASC83" s="201"/>
      <c r="ASD83" s="201"/>
      <c r="ASE83" s="201"/>
      <c r="ASF83" s="201"/>
      <c r="ASG83" s="201"/>
      <c r="ASH83" s="201"/>
      <c r="ASI83" s="201"/>
      <c r="ASJ83" s="201"/>
      <c r="ASK83" s="201"/>
      <c r="ASL83" s="201"/>
      <c r="ASM83" s="201"/>
      <c r="ASN83" s="201"/>
      <c r="ASO83" s="201"/>
      <c r="ASP83" s="201"/>
      <c r="ASQ83" s="201"/>
      <c r="ASR83" s="201"/>
      <c r="ASS83" s="201"/>
      <c r="AST83" s="201"/>
      <c r="ASU83" s="201"/>
      <c r="ASV83" s="201"/>
      <c r="ASW83" s="201"/>
      <c r="ASX83" s="201"/>
      <c r="ASY83" s="201"/>
      <c r="ASZ83" s="201"/>
      <c r="ATA83" s="201"/>
      <c r="ATB83" s="201"/>
      <c r="ATC83" s="201"/>
      <c r="ATD83" s="201"/>
      <c r="ATE83" s="201"/>
      <c r="ATF83" s="201"/>
      <c r="ATG83" s="201"/>
      <c r="ATH83" s="201"/>
      <c r="ATI83" s="201"/>
      <c r="ATJ83" s="201"/>
      <c r="ATK83" s="201"/>
      <c r="ATL83" s="201"/>
      <c r="ATM83" s="201"/>
      <c r="ATN83" s="201"/>
      <c r="ATO83" s="201"/>
      <c r="ATP83" s="201"/>
      <c r="ATQ83" s="201"/>
      <c r="ATR83" s="201"/>
      <c r="ATS83" s="201"/>
      <c r="ATT83" s="201"/>
      <c r="ATU83" s="201"/>
      <c r="ATV83" s="201"/>
      <c r="ATW83" s="201"/>
      <c r="ATX83" s="201"/>
      <c r="ATY83" s="201"/>
      <c r="ATZ83" s="201"/>
      <c r="AUA83" s="201"/>
      <c r="AUB83" s="201"/>
      <c r="AUC83" s="201"/>
      <c r="AUD83" s="201"/>
      <c r="AUE83" s="201"/>
      <c r="AUF83" s="201"/>
      <c r="AUG83" s="201"/>
      <c r="AUH83" s="201"/>
      <c r="AUI83" s="201"/>
      <c r="AUJ83" s="201"/>
      <c r="AUK83" s="201"/>
      <c r="AUL83" s="201"/>
      <c r="AUM83" s="201"/>
      <c r="AUN83" s="201"/>
      <c r="AUO83" s="201"/>
      <c r="AUP83" s="201"/>
      <c r="AUQ83" s="201"/>
      <c r="AUR83" s="201"/>
      <c r="AUS83" s="201"/>
      <c r="AUT83" s="201"/>
      <c r="AUU83" s="201"/>
      <c r="AUV83" s="201"/>
      <c r="AUW83" s="201"/>
      <c r="AUX83" s="201"/>
      <c r="AUY83" s="201"/>
      <c r="AUZ83" s="201"/>
      <c r="AVA83" s="201"/>
      <c r="AVB83" s="201"/>
      <c r="AVC83" s="201"/>
      <c r="AVD83" s="201"/>
      <c r="AVE83" s="201"/>
      <c r="AVF83" s="201"/>
      <c r="AVG83" s="201"/>
      <c r="AVH83" s="201"/>
      <c r="AVI83" s="201"/>
      <c r="AVJ83" s="201"/>
      <c r="AVK83" s="201"/>
      <c r="AVL83" s="201"/>
      <c r="AVM83" s="201"/>
      <c r="AVN83" s="201"/>
      <c r="AVO83" s="201"/>
      <c r="AVP83" s="201"/>
      <c r="AVQ83" s="201"/>
      <c r="AVR83" s="201"/>
      <c r="AVS83" s="201"/>
      <c r="AVT83" s="201"/>
      <c r="AVU83" s="201"/>
      <c r="AVV83" s="201"/>
      <c r="AVW83" s="201"/>
      <c r="AVX83" s="201"/>
      <c r="AVY83" s="201"/>
      <c r="AVZ83" s="201"/>
      <c r="AWA83" s="201"/>
      <c r="AWB83" s="201"/>
      <c r="AWC83" s="201"/>
      <c r="AWD83" s="201"/>
      <c r="AWE83" s="201"/>
      <c r="AWF83" s="201"/>
      <c r="AWG83" s="201"/>
      <c r="AWH83" s="201"/>
      <c r="AWI83" s="201"/>
      <c r="AWJ83" s="201"/>
      <c r="AWK83" s="201"/>
      <c r="AWL83" s="201"/>
      <c r="AWM83" s="201"/>
      <c r="AWN83" s="201"/>
      <c r="AWO83" s="201"/>
      <c r="AWP83" s="201"/>
      <c r="AWQ83" s="201"/>
      <c r="AWR83" s="201"/>
      <c r="AWS83" s="201"/>
      <c r="AWT83" s="201"/>
      <c r="AWU83" s="201"/>
      <c r="AWV83" s="201"/>
      <c r="AWW83" s="201"/>
      <c r="AWX83" s="201"/>
      <c r="AWY83" s="201"/>
      <c r="AWZ83" s="201"/>
      <c r="AXA83" s="201"/>
      <c r="AXB83" s="201"/>
      <c r="AXC83" s="201"/>
      <c r="AXD83" s="201"/>
      <c r="AXE83" s="201"/>
      <c r="AXF83" s="201"/>
      <c r="AXG83" s="201"/>
      <c r="AXH83" s="201"/>
      <c r="AXI83" s="201"/>
      <c r="AXJ83" s="201"/>
      <c r="AXK83" s="201"/>
      <c r="AXL83" s="201"/>
      <c r="AXM83" s="201"/>
      <c r="AXN83" s="201"/>
      <c r="AXO83" s="201"/>
      <c r="AXP83" s="201"/>
      <c r="AXQ83" s="201"/>
      <c r="AXR83" s="201"/>
      <c r="AXS83" s="201"/>
      <c r="AXT83" s="201"/>
      <c r="AXU83" s="201"/>
      <c r="AXV83" s="201"/>
      <c r="AXW83" s="201"/>
      <c r="AXX83" s="201"/>
      <c r="AXY83" s="201"/>
      <c r="AXZ83" s="201"/>
      <c r="AYA83" s="201"/>
      <c r="AYB83" s="201"/>
      <c r="AYC83" s="201"/>
      <c r="AYD83" s="201"/>
      <c r="AYE83" s="201"/>
      <c r="AYF83" s="201"/>
      <c r="AYG83" s="201"/>
      <c r="AYH83" s="201"/>
      <c r="AYI83" s="201"/>
      <c r="AYJ83" s="201"/>
      <c r="AYK83" s="201"/>
      <c r="AYL83" s="201"/>
      <c r="AYM83" s="201"/>
      <c r="AYN83" s="201"/>
      <c r="AYO83" s="201"/>
      <c r="AYP83" s="201"/>
      <c r="AYQ83" s="201"/>
      <c r="AYR83" s="201"/>
      <c r="AYS83" s="201"/>
      <c r="AYT83" s="201"/>
      <c r="AYU83" s="201"/>
      <c r="AYV83" s="201"/>
      <c r="AYW83" s="201"/>
      <c r="AYX83" s="201"/>
      <c r="AYY83" s="201"/>
      <c r="AYZ83" s="201"/>
      <c r="AZA83" s="201"/>
      <c r="AZB83" s="201"/>
      <c r="AZC83" s="201"/>
      <c r="AZD83" s="201"/>
      <c r="AZE83" s="201"/>
      <c r="AZF83" s="201"/>
      <c r="AZG83" s="201"/>
      <c r="AZH83" s="201"/>
      <c r="AZI83" s="201"/>
      <c r="AZJ83" s="201"/>
      <c r="AZK83" s="201"/>
      <c r="AZL83" s="201"/>
      <c r="AZM83" s="201"/>
      <c r="AZN83" s="201"/>
      <c r="AZO83" s="201"/>
      <c r="AZP83" s="201"/>
      <c r="AZQ83" s="201"/>
      <c r="AZR83" s="201"/>
      <c r="AZS83" s="201"/>
      <c r="AZT83" s="201"/>
      <c r="AZU83" s="201"/>
      <c r="AZV83" s="201"/>
      <c r="AZW83" s="201"/>
      <c r="AZX83" s="201"/>
      <c r="AZY83" s="201"/>
      <c r="AZZ83" s="201"/>
      <c r="BAA83" s="201"/>
      <c r="BAB83" s="201"/>
      <c r="BAC83" s="201"/>
      <c r="BAD83" s="201"/>
      <c r="BAE83" s="201"/>
      <c r="BAF83" s="201"/>
      <c r="BAG83" s="201"/>
      <c r="BAH83" s="201"/>
      <c r="BAI83" s="201"/>
      <c r="BAJ83" s="201"/>
      <c r="BAK83" s="201"/>
      <c r="BAL83" s="201"/>
      <c r="BAM83" s="201"/>
      <c r="BAN83" s="201"/>
      <c r="BAO83" s="201"/>
      <c r="BAP83" s="201"/>
      <c r="BAQ83" s="201"/>
      <c r="BAR83" s="201"/>
      <c r="BAS83" s="201"/>
      <c r="BAT83" s="201"/>
      <c r="BAU83" s="201"/>
      <c r="BAV83" s="201"/>
      <c r="BAW83" s="201"/>
      <c r="BAX83" s="201"/>
      <c r="BAY83" s="201"/>
      <c r="BAZ83" s="201"/>
      <c r="BBA83" s="201"/>
      <c r="BBB83" s="201"/>
      <c r="BBC83" s="201"/>
      <c r="BBD83" s="201"/>
      <c r="BBE83" s="201"/>
      <c r="BBF83" s="201"/>
      <c r="BBG83" s="201"/>
      <c r="BBH83" s="201"/>
      <c r="BBI83" s="201"/>
      <c r="BBJ83" s="201"/>
      <c r="BBK83" s="201"/>
      <c r="BBL83" s="201"/>
      <c r="BBM83" s="201"/>
      <c r="BBN83" s="201"/>
      <c r="BBO83" s="201"/>
      <c r="BBP83" s="201"/>
      <c r="BBQ83" s="201"/>
      <c r="BBR83" s="201"/>
      <c r="BBS83" s="201"/>
      <c r="BBT83" s="201"/>
      <c r="BBU83" s="201"/>
      <c r="BBV83" s="201"/>
      <c r="BBW83" s="201"/>
      <c r="BBX83" s="201"/>
      <c r="BBY83" s="201"/>
      <c r="BBZ83" s="201"/>
      <c r="BCA83" s="201"/>
      <c r="BCB83" s="201"/>
      <c r="BCC83" s="201"/>
      <c r="BCD83" s="201"/>
      <c r="BCE83" s="201"/>
      <c r="BCF83" s="201"/>
      <c r="BCG83" s="201"/>
      <c r="BCH83" s="201"/>
      <c r="BCI83" s="201"/>
      <c r="BCJ83" s="201"/>
      <c r="BCK83" s="201"/>
      <c r="BCL83" s="201"/>
      <c r="BCM83" s="201"/>
      <c r="BCN83" s="201"/>
      <c r="BCO83" s="201"/>
      <c r="BCP83" s="201"/>
      <c r="BCQ83" s="201"/>
      <c r="BCR83" s="201"/>
      <c r="BCS83" s="201"/>
      <c r="BCT83" s="201"/>
      <c r="BCU83" s="201"/>
      <c r="BCV83" s="201"/>
      <c r="BCW83" s="201"/>
      <c r="BCX83" s="201"/>
      <c r="BCY83" s="201"/>
      <c r="BCZ83" s="201"/>
      <c r="BDA83" s="201"/>
      <c r="BDB83" s="201"/>
      <c r="BDC83" s="201"/>
      <c r="BDD83" s="201"/>
      <c r="BDE83" s="201"/>
      <c r="BDF83" s="201"/>
      <c r="BDG83" s="201"/>
      <c r="BDH83" s="201"/>
      <c r="BDI83" s="201"/>
      <c r="BDJ83" s="201"/>
      <c r="BDK83" s="201"/>
      <c r="BDL83" s="201"/>
      <c r="BDM83" s="201"/>
      <c r="BDN83" s="201"/>
      <c r="BDO83" s="201"/>
      <c r="BDP83" s="201"/>
      <c r="BDQ83" s="201"/>
      <c r="BDR83" s="201"/>
      <c r="BDS83" s="201"/>
      <c r="BDT83" s="201"/>
      <c r="BDU83" s="201"/>
      <c r="BDV83" s="201"/>
      <c r="BDW83" s="201"/>
      <c r="BDX83" s="201"/>
      <c r="BDY83" s="201"/>
      <c r="BDZ83" s="201"/>
      <c r="BEA83" s="201"/>
      <c r="BEB83" s="201"/>
      <c r="BEC83" s="201"/>
      <c r="BED83" s="201"/>
      <c r="BEE83" s="201"/>
      <c r="BEF83" s="201"/>
      <c r="BEG83" s="201"/>
      <c r="BEH83" s="201"/>
      <c r="BEI83" s="201"/>
      <c r="BEJ83" s="201"/>
      <c r="BEK83" s="201"/>
      <c r="BEL83" s="201"/>
      <c r="BEM83" s="201"/>
      <c r="BEN83" s="201"/>
      <c r="BEO83" s="201"/>
      <c r="BEP83" s="201"/>
      <c r="BEQ83" s="201"/>
      <c r="BER83" s="201"/>
      <c r="BES83" s="201"/>
      <c r="BET83" s="201"/>
      <c r="BEU83" s="201"/>
      <c r="BEV83" s="201"/>
      <c r="BEW83" s="201"/>
      <c r="BEX83" s="201"/>
      <c r="BEY83" s="201"/>
      <c r="BEZ83" s="201"/>
      <c r="BFA83" s="201"/>
      <c r="BFB83" s="201"/>
      <c r="BFC83" s="201"/>
      <c r="BFD83" s="201"/>
      <c r="BFE83" s="201"/>
      <c r="BFF83" s="201"/>
      <c r="BFG83" s="201"/>
      <c r="BFH83" s="201"/>
      <c r="BFI83" s="201"/>
      <c r="BFJ83" s="201"/>
      <c r="BFK83" s="201"/>
      <c r="BFL83" s="201"/>
      <c r="BFM83" s="201"/>
      <c r="BFN83" s="201"/>
      <c r="BFO83" s="201"/>
      <c r="BFP83" s="201"/>
      <c r="BFQ83" s="201"/>
      <c r="BFR83" s="201"/>
      <c r="BFS83" s="201"/>
      <c r="BFT83" s="201"/>
      <c r="BFU83" s="201"/>
      <c r="BFV83" s="201"/>
      <c r="BFW83" s="201"/>
      <c r="BFX83" s="201"/>
      <c r="BFY83" s="201"/>
      <c r="BFZ83" s="201"/>
      <c r="BGA83" s="201"/>
      <c r="BGB83" s="201"/>
      <c r="BGC83" s="201"/>
      <c r="BGD83" s="201"/>
      <c r="BGE83" s="201"/>
      <c r="BGF83" s="201"/>
      <c r="BGG83" s="201"/>
      <c r="BGH83" s="201"/>
      <c r="BGI83" s="201"/>
      <c r="BGJ83" s="201"/>
      <c r="BGK83" s="201"/>
      <c r="BGL83" s="201"/>
      <c r="BGM83" s="201"/>
      <c r="BGN83" s="201"/>
      <c r="BGO83" s="201"/>
      <c r="BGP83" s="201"/>
      <c r="BGQ83" s="201"/>
      <c r="BGR83" s="201"/>
      <c r="BGS83" s="201"/>
      <c r="BGT83" s="201"/>
      <c r="BGU83" s="201"/>
      <c r="BGV83" s="201"/>
      <c r="BGW83" s="201"/>
      <c r="BGX83" s="201"/>
      <c r="BGY83" s="201"/>
      <c r="BGZ83" s="201"/>
      <c r="BHA83" s="201"/>
      <c r="BHB83" s="201"/>
      <c r="BHC83" s="201"/>
      <c r="BHD83" s="201"/>
      <c r="BHE83" s="201"/>
      <c r="BHF83" s="201"/>
      <c r="BHG83" s="201"/>
      <c r="BHH83" s="201"/>
      <c r="BHI83" s="201"/>
      <c r="BHJ83" s="201"/>
      <c r="BHK83" s="201"/>
      <c r="BHL83" s="201"/>
      <c r="BHM83" s="201"/>
      <c r="BHN83" s="201"/>
      <c r="BHO83" s="201"/>
      <c r="BHP83" s="201"/>
      <c r="BHQ83" s="201"/>
      <c r="BHR83" s="201"/>
      <c r="BHS83" s="201"/>
      <c r="BHT83" s="201"/>
      <c r="BHU83" s="201"/>
      <c r="BHV83" s="201"/>
      <c r="BHW83" s="201"/>
      <c r="BHX83" s="201"/>
      <c r="BHY83" s="201"/>
      <c r="BHZ83" s="201"/>
      <c r="BIA83" s="201"/>
      <c r="BIB83" s="201"/>
      <c r="BIC83" s="201"/>
      <c r="BID83" s="201"/>
      <c r="BIE83" s="201"/>
      <c r="BIF83" s="201"/>
      <c r="BIG83" s="201"/>
      <c r="BIH83" s="201"/>
      <c r="BII83" s="201"/>
      <c r="BIJ83" s="201"/>
      <c r="BIK83" s="201"/>
      <c r="BIL83" s="201"/>
      <c r="BIM83" s="201"/>
      <c r="BIN83" s="201"/>
      <c r="BIO83" s="201"/>
      <c r="BIP83" s="201"/>
      <c r="BIQ83" s="201"/>
      <c r="BIR83" s="201"/>
      <c r="BIS83" s="201"/>
      <c r="BIT83" s="201"/>
      <c r="BIU83" s="201"/>
      <c r="BIV83" s="201"/>
      <c r="BIW83" s="201"/>
      <c r="BIX83" s="201"/>
      <c r="BIY83" s="201"/>
      <c r="BIZ83" s="201"/>
      <c r="BJA83" s="201"/>
      <c r="BJB83" s="201"/>
      <c r="BJC83" s="201"/>
      <c r="BJD83" s="201"/>
      <c r="BJE83" s="201"/>
      <c r="BJF83" s="201"/>
      <c r="BJG83" s="201"/>
      <c r="BJH83" s="201"/>
      <c r="BJI83" s="201"/>
      <c r="BJJ83" s="201"/>
      <c r="BJK83" s="201"/>
      <c r="BJL83" s="201"/>
      <c r="BJM83" s="201"/>
      <c r="BJN83" s="201"/>
      <c r="BJO83" s="201"/>
      <c r="BJP83" s="201"/>
      <c r="BJQ83" s="201"/>
      <c r="BJR83" s="201"/>
      <c r="BJS83" s="201"/>
      <c r="BJT83" s="201"/>
      <c r="BJU83" s="201"/>
      <c r="BJV83" s="201"/>
      <c r="BJW83" s="201"/>
      <c r="BJX83" s="201"/>
      <c r="BJY83" s="201"/>
      <c r="BJZ83" s="201"/>
      <c r="BKA83" s="201"/>
      <c r="BKB83" s="201"/>
      <c r="BKC83" s="201"/>
      <c r="BKD83" s="201"/>
      <c r="BKE83" s="201"/>
      <c r="BKF83" s="201"/>
      <c r="BKG83" s="201"/>
      <c r="BKH83" s="201"/>
      <c r="BKI83" s="201"/>
      <c r="BKJ83" s="201"/>
      <c r="BKK83" s="201"/>
      <c r="BKL83" s="201"/>
      <c r="BKM83" s="201"/>
      <c r="BKN83" s="201"/>
      <c r="BKO83" s="201"/>
      <c r="BKP83" s="201"/>
      <c r="BKQ83" s="201"/>
      <c r="BKR83" s="201"/>
      <c r="BKS83" s="201"/>
      <c r="BKT83" s="201"/>
      <c r="BKU83" s="201"/>
      <c r="BKV83" s="201"/>
      <c r="BKW83" s="201"/>
      <c r="BKX83" s="201"/>
      <c r="BKY83" s="201"/>
      <c r="BKZ83" s="201"/>
      <c r="BLA83" s="201"/>
      <c r="BLB83" s="201"/>
      <c r="BLC83" s="201"/>
      <c r="BLD83" s="201"/>
      <c r="BLE83" s="201"/>
      <c r="BLF83" s="201"/>
      <c r="BLG83" s="201"/>
      <c r="BLH83" s="201"/>
      <c r="BLI83" s="201"/>
      <c r="BLJ83" s="201"/>
      <c r="BLK83" s="201"/>
      <c r="BLL83" s="201"/>
      <c r="BLM83" s="201"/>
      <c r="BLN83" s="201"/>
      <c r="BLO83" s="201"/>
      <c r="BLP83" s="201"/>
      <c r="BLQ83" s="201"/>
      <c r="BLR83" s="201"/>
      <c r="BLS83" s="201"/>
      <c r="BLT83" s="201"/>
      <c r="BLU83" s="201"/>
      <c r="BLV83" s="201"/>
      <c r="BLW83" s="201"/>
      <c r="BLX83" s="201"/>
      <c r="BLY83" s="201"/>
      <c r="BLZ83" s="201"/>
      <c r="BMA83" s="201"/>
      <c r="BMB83" s="201"/>
      <c r="BMC83" s="201"/>
      <c r="BMD83" s="201"/>
      <c r="BME83" s="201"/>
      <c r="BMF83" s="201"/>
      <c r="BMG83" s="201"/>
      <c r="BMH83" s="201"/>
      <c r="BMI83" s="201"/>
      <c r="BMJ83" s="201"/>
      <c r="BMK83" s="201"/>
      <c r="BML83" s="201"/>
      <c r="BMM83" s="201"/>
      <c r="BMN83" s="201"/>
      <c r="BMO83" s="201"/>
      <c r="BMP83" s="201"/>
      <c r="BMQ83" s="201"/>
      <c r="BMR83" s="201"/>
      <c r="BMS83" s="201"/>
      <c r="BMT83" s="201"/>
      <c r="BMU83" s="201"/>
      <c r="BMV83" s="201"/>
      <c r="BMW83" s="201"/>
      <c r="BMX83" s="201"/>
      <c r="BMY83" s="201"/>
      <c r="BMZ83" s="201"/>
      <c r="BNA83" s="201"/>
      <c r="BNB83" s="201"/>
      <c r="BNC83" s="201"/>
      <c r="BND83" s="201"/>
      <c r="BNE83" s="201"/>
      <c r="BNF83" s="201"/>
      <c r="BNG83" s="201"/>
      <c r="BNH83" s="201"/>
      <c r="BNI83" s="201"/>
      <c r="BNJ83" s="201"/>
      <c r="BNK83" s="201"/>
      <c r="BNL83" s="201"/>
      <c r="BNM83" s="201"/>
      <c r="BNN83" s="201"/>
      <c r="BNO83" s="201"/>
      <c r="BNP83" s="201"/>
      <c r="BNQ83" s="201"/>
      <c r="BNR83" s="201"/>
      <c r="BNS83" s="201"/>
      <c r="BNT83" s="201"/>
      <c r="BNU83" s="201"/>
      <c r="BNV83" s="201"/>
      <c r="BNW83" s="201"/>
      <c r="BNX83" s="201"/>
      <c r="BNY83" s="201"/>
      <c r="BNZ83" s="201"/>
      <c r="BOA83" s="201"/>
      <c r="BOB83" s="201"/>
      <c r="BOC83" s="201"/>
      <c r="BOD83" s="201"/>
      <c r="BOE83" s="201"/>
      <c r="BOF83" s="201"/>
      <c r="BOG83" s="201"/>
      <c r="BOH83" s="201"/>
      <c r="BOI83" s="201"/>
      <c r="BOJ83" s="201"/>
      <c r="BOK83" s="201"/>
      <c r="BOL83" s="201"/>
      <c r="BOM83" s="201"/>
      <c r="BON83" s="201"/>
      <c r="BOO83" s="201"/>
      <c r="BOP83" s="201"/>
      <c r="BOQ83" s="201"/>
      <c r="BOR83" s="201"/>
      <c r="BOS83" s="201"/>
      <c r="BOT83" s="201"/>
      <c r="BOU83" s="201"/>
      <c r="BOV83" s="201"/>
      <c r="BOW83" s="201"/>
      <c r="BOX83" s="201"/>
      <c r="BOY83" s="201"/>
      <c r="BOZ83" s="201"/>
      <c r="BPA83" s="201"/>
      <c r="BPB83" s="201"/>
      <c r="BPC83" s="201"/>
      <c r="BPD83" s="201"/>
      <c r="BPE83" s="201"/>
      <c r="BPF83" s="201"/>
      <c r="BPG83" s="201"/>
      <c r="BPH83" s="201"/>
      <c r="BPI83" s="201"/>
      <c r="BPJ83" s="201"/>
      <c r="BPK83" s="201"/>
      <c r="BPL83" s="201"/>
      <c r="BPM83" s="201"/>
      <c r="BPN83" s="201"/>
      <c r="BPO83" s="201"/>
      <c r="BPP83" s="201"/>
      <c r="BPQ83" s="201"/>
      <c r="BPR83" s="201"/>
      <c r="BPS83" s="201"/>
      <c r="BPT83" s="201"/>
      <c r="BPU83" s="201"/>
      <c r="BPV83" s="201"/>
      <c r="BPW83" s="201"/>
      <c r="BPX83" s="201"/>
      <c r="BPY83" s="201"/>
      <c r="BPZ83" s="201"/>
      <c r="BQA83" s="201"/>
      <c r="BQB83" s="201"/>
      <c r="BQC83" s="201"/>
      <c r="BQD83" s="201"/>
      <c r="BQE83" s="201"/>
      <c r="BQF83" s="201"/>
      <c r="BQG83" s="201"/>
      <c r="BQH83" s="201"/>
      <c r="BQI83" s="201"/>
      <c r="BQJ83" s="201"/>
      <c r="BQK83" s="201"/>
      <c r="BQL83" s="201"/>
      <c r="BQM83" s="201"/>
      <c r="BQN83" s="201"/>
      <c r="BQO83" s="201"/>
      <c r="BQP83" s="201"/>
      <c r="BQQ83" s="201"/>
      <c r="BQR83" s="201"/>
      <c r="BQS83" s="201"/>
      <c r="BQT83" s="201"/>
      <c r="BQU83" s="201"/>
      <c r="BQV83" s="201"/>
      <c r="BQW83" s="201"/>
      <c r="BQX83" s="201"/>
      <c r="BQY83" s="201"/>
      <c r="BQZ83" s="201"/>
      <c r="BRA83" s="201"/>
      <c r="BRB83" s="201"/>
      <c r="BRC83" s="201"/>
      <c r="BRD83" s="201"/>
      <c r="BRE83" s="201"/>
      <c r="BRF83" s="201"/>
      <c r="BRG83" s="201"/>
      <c r="BRH83" s="201"/>
      <c r="BRI83" s="201"/>
      <c r="BRJ83" s="201"/>
      <c r="BRK83" s="201"/>
      <c r="BRL83" s="201"/>
      <c r="BRM83" s="201"/>
      <c r="BRN83" s="201"/>
      <c r="BRO83" s="201"/>
      <c r="BRP83" s="201"/>
      <c r="BRQ83" s="201"/>
      <c r="BRR83" s="201"/>
      <c r="BRS83" s="201"/>
      <c r="BRT83" s="201"/>
      <c r="BRU83" s="201"/>
      <c r="BRV83" s="201"/>
      <c r="BRW83" s="201"/>
      <c r="BRX83" s="201"/>
      <c r="BRY83" s="201"/>
      <c r="BRZ83" s="201"/>
      <c r="BSA83" s="201"/>
      <c r="BSB83" s="201"/>
      <c r="BSC83" s="201"/>
      <c r="BSD83" s="201"/>
      <c r="BSE83" s="201"/>
      <c r="BSF83" s="201"/>
      <c r="BSG83" s="201"/>
      <c r="BSH83" s="201"/>
      <c r="BSI83" s="201"/>
      <c r="BSJ83" s="201"/>
      <c r="BSK83" s="201"/>
      <c r="BSL83" s="201"/>
      <c r="BSM83" s="201"/>
      <c r="BSN83" s="201"/>
      <c r="BSO83" s="201"/>
      <c r="BSP83" s="201"/>
      <c r="BSQ83" s="201"/>
      <c r="BSR83" s="201"/>
      <c r="BSS83" s="201"/>
      <c r="BST83" s="201"/>
      <c r="BSU83" s="201"/>
      <c r="BSV83" s="201"/>
      <c r="BSW83" s="201"/>
      <c r="BSX83" s="201"/>
      <c r="BSY83" s="201"/>
      <c r="BSZ83" s="201"/>
      <c r="BTA83" s="201"/>
      <c r="BTB83" s="201"/>
      <c r="BTC83" s="201"/>
      <c r="BTD83" s="201"/>
      <c r="BTE83" s="201"/>
      <c r="BTF83" s="201"/>
      <c r="BTG83" s="201"/>
      <c r="BTH83" s="201"/>
      <c r="BTI83" s="201"/>
      <c r="BTJ83" s="201"/>
      <c r="BTK83" s="201"/>
      <c r="BTL83" s="201"/>
      <c r="BTM83" s="201"/>
      <c r="BTN83" s="201"/>
      <c r="BTO83" s="201"/>
      <c r="BTP83" s="201"/>
      <c r="BTQ83" s="201"/>
      <c r="BTR83" s="201"/>
      <c r="BTS83" s="201"/>
      <c r="BTT83" s="201"/>
      <c r="BTU83" s="201"/>
      <c r="BTV83" s="201"/>
      <c r="BTW83" s="201"/>
      <c r="BTX83" s="201"/>
      <c r="BTY83" s="201"/>
      <c r="BTZ83" s="201"/>
      <c r="BUA83" s="201"/>
      <c r="BUB83" s="201"/>
      <c r="BUC83" s="201"/>
      <c r="BUD83" s="201"/>
      <c r="BUE83" s="201"/>
      <c r="BUF83" s="201"/>
      <c r="BUG83" s="201"/>
      <c r="BUH83" s="201"/>
      <c r="BUI83" s="201"/>
      <c r="BUJ83" s="201"/>
      <c r="BUK83" s="201"/>
      <c r="BUL83" s="201"/>
      <c r="BUM83" s="201"/>
      <c r="BUN83" s="201"/>
      <c r="BUO83" s="201"/>
      <c r="BUP83" s="201"/>
      <c r="BUQ83" s="201"/>
      <c r="BUR83" s="201"/>
      <c r="BUS83" s="201"/>
      <c r="BUT83" s="201"/>
      <c r="BUU83" s="201"/>
      <c r="BUV83" s="201"/>
      <c r="BUW83" s="201"/>
      <c r="BUX83" s="201"/>
      <c r="BUY83" s="201"/>
      <c r="BUZ83" s="201"/>
      <c r="BVA83" s="201"/>
      <c r="BVB83" s="201"/>
      <c r="BVC83" s="201"/>
      <c r="BVD83" s="201"/>
      <c r="BVE83" s="201"/>
      <c r="BVF83" s="201"/>
      <c r="BVG83" s="201"/>
      <c r="BVH83" s="201"/>
      <c r="BVI83" s="201"/>
      <c r="BVJ83" s="201"/>
      <c r="BVK83" s="201"/>
      <c r="BVL83" s="201"/>
      <c r="BVM83" s="201"/>
      <c r="BVN83" s="201"/>
      <c r="BVO83" s="201"/>
      <c r="BVP83" s="201"/>
      <c r="BVQ83" s="201"/>
      <c r="BVR83" s="201"/>
      <c r="BVS83" s="201"/>
      <c r="BVT83" s="201"/>
      <c r="BVU83" s="201"/>
      <c r="BVV83" s="201"/>
      <c r="BVW83" s="201"/>
      <c r="BVX83" s="201"/>
      <c r="BVY83" s="201"/>
      <c r="BVZ83" s="201"/>
      <c r="BWA83" s="201"/>
      <c r="BWB83" s="201"/>
      <c r="BWC83" s="201"/>
      <c r="BWD83" s="201"/>
      <c r="BWE83" s="201"/>
      <c r="BWF83" s="201"/>
      <c r="BWG83" s="201"/>
      <c r="BWH83" s="201"/>
      <c r="BWI83" s="201"/>
      <c r="BWJ83" s="201"/>
      <c r="BWK83" s="201"/>
      <c r="BWL83" s="201"/>
      <c r="BWM83" s="201"/>
      <c r="BWN83" s="201"/>
      <c r="BWO83" s="201"/>
      <c r="BWP83" s="201"/>
      <c r="BWQ83" s="201"/>
      <c r="BWR83" s="201"/>
      <c r="BWS83" s="201"/>
      <c r="BWT83" s="201"/>
      <c r="BWU83" s="201"/>
      <c r="BWV83" s="201"/>
      <c r="BWW83" s="201"/>
      <c r="BWX83" s="201"/>
      <c r="BWY83" s="201"/>
      <c r="BWZ83" s="201"/>
      <c r="BXA83" s="201"/>
      <c r="BXB83" s="201"/>
      <c r="BXC83" s="201"/>
      <c r="BXD83" s="201"/>
      <c r="BXE83" s="201"/>
      <c r="BXF83" s="201"/>
      <c r="BXG83" s="201"/>
      <c r="BXH83" s="201"/>
      <c r="BXI83" s="201"/>
      <c r="BXJ83" s="201"/>
      <c r="BXK83" s="201"/>
      <c r="BXL83" s="201"/>
      <c r="BXM83" s="201"/>
      <c r="BXN83" s="201"/>
      <c r="BXO83" s="201"/>
      <c r="BXP83" s="201"/>
      <c r="BXQ83" s="201"/>
      <c r="BXR83" s="201"/>
      <c r="BXS83" s="201"/>
      <c r="BXT83" s="201"/>
      <c r="BXU83" s="201"/>
      <c r="BXV83" s="201"/>
      <c r="BXW83" s="201"/>
      <c r="BXX83" s="201"/>
      <c r="BXY83" s="201"/>
      <c r="BXZ83" s="201"/>
      <c r="BYA83" s="201"/>
      <c r="BYB83" s="201"/>
      <c r="BYC83" s="201"/>
      <c r="BYD83" s="201"/>
      <c r="BYE83" s="201"/>
      <c r="BYF83" s="201"/>
      <c r="BYG83" s="201"/>
      <c r="BYH83" s="201"/>
      <c r="BYI83" s="201"/>
      <c r="BYJ83" s="201"/>
      <c r="BYK83" s="201"/>
      <c r="BYL83" s="201"/>
      <c r="BYM83" s="201"/>
      <c r="BYN83" s="201"/>
      <c r="BYO83" s="201"/>
      <c r="BYP83" s="201"/>
      <c r="BYQ83" s="201"/>
      <c r="BYR83" s="201"/>
      <c r="BYS83" s="201"/>
      <c r="BYT83" s="201"/>
      <c r="BYU83" s="201"/>
      <c r="BYV83" s="201"/>
      <c r="BYW83" s="201"/>
      <c r="BYX83" s="201"/>
      <c r="BYY83" s="201"/>
      <c r="BYZ83" s="201"/>
      <c r="BZA83" s="201"/>
      <c r="BZB83" s="201"/>
      <c r="BZC83" s="201"/>
      <c r="BZD83" s="201"/>
      <c r="BZE83" s="201"/>
      <c r="BZF83" s="201"/>
      <c r="BZG83" s="201"/>
      <c r="BZH83" s="201"/>
      <c r="BZI83" s="201"/>
      <c r="BZJ83" s="201"/>
      <c r="BZK83" s="201"/>
      <c r="BZL83" s="201"/>
      <c r="BZM83" s="201"/>
      <c r="BZN83" s="201"/>
      <c r="BZO83" s="201"/>
      <c r="BZP83" s="201"/>
      <c r="BZQ83" s="201"/>
      <c r="BZR83" s="201"/>
      <c r="BZS83" s="201"/>
      <c r="BZT83" s="201"/>
      <c r="BZU83" s="201"/>
      <c r="BZV83" s="201"/>
      <c r="BZW83" s="201"/>
      <c r="BZX83" s="201"/>
      <c r="BZY83" s="201"/>
      <c r="BZZ83" s="201"/>
      <c r="CAA83" s="201"/>
      <c r="CAB83" s="201"/>
      <c r="CAC83" s="201"/>
      <c r="CAD83" s="201"/>
      <c r="CAE83" s="201"/>
      <c r="CAF83" s="201"/>
      <c r="CAG83" s="201"/>
      <c r="CAH83" s="201"/>
      <c r="CAI83" s="201"/>
      <c r="CAJ83" s="201"/>
      <c r="CAK83" s="201"/>
      <c r="CAL83" s="201"/>
      <c r="CAM83" s="201"/>
      <c r="CAN83" s="201"/>
      <c r="CAO83" s="201"/>
      <c r="CAP83" s="201"/>
      <c r="CAQ83" s="201"/>
      <c r="CAR83" s="201"/>
      <c r="CAS83" s="201"/>
      <c r="CAT83" s="201"/>
      <c r="CAU83" s="201"/>
      <c r="CAV83" s="201"/>
      <c r="CAW83" s="201"/>
      <c r="CAX83" s="201"/>
      <c r="CAY83" s="201"/>
      <c r="CAZ83" s="201"/>
      <c r="CBA83" s="201"/>
      <c r="CBB83" s="201"/>
      <c r="CBC83" s="201"/>
      <c r="CBD83" s="201"/>
      <c r="CBE83" s="201"/>
      <c r="CBF83" s="201"/>
      <c r="CBG83" s="201"/>
      <c r="CBH83" s="201"/>
      <c r="CBI83" s="201"/>
      <c r="CBJ83" s="201"/>
      <c r="CBK83" s="201"/>
      <c r="CBL83" s="201"/>
      <c r="CBM83" s="201"/>
      <c r="CBN83" s="201"/>
      <c r="CBO83" s="201"/>
      <c r="CBP83" s="201"/>
      <c r="CBQ83" s="201"/>
      <c r="CBR83" s="201"/>
      <c r="CBS83" s="201"/>
      <c r="CBT83" s="201"/>
      <c r="CBU83" s="201"/>
      <c r="CBV83" s="201"/>
      <c r="CBW83" s="201"/>
      <c r="CBX83" s="201"/>
      <c r="CBY83" s="201"/>
      <c r="CBZ83" s="201"/>
      <c r="CCA83" s="201"/>
      <c r="CCB83" s="201"/>
      <c r="CCC83" s="201"/>
      <c r="CCD83" s="201"/>
      <c r="CCE83" s="201"/>
      <c r="CCF83" s="201"/>
      <c r="CCG83" s="201"/>
      <c r="CCH83" s="201"/>
      <c r="CCI83" s="201"/>
      <c r="CCJ83" s="201"/>
      <c r="CCK83" s="201"/>
      <c r="CCL83" s="201"/>
      <c r="CCM83" s="201"/>
      <c r="CCN83" s="201"/>
      <c r="CCO83" s="201"/>
      <c r="CCP83" s="201"/>
      <c r="CCQ83" s="201"/>
      <c r="CCR83" s="201"/>
      <c r="CCS83" s="201"/>
      <c r="CCT83" s="201"/>
      <c r="CCU83" s="201"/>
      <c r="CCV83" s="201"/>
      <c r="CCW83" s="201"/>
      <c r="CCX83" s="201"/>
      <c r="CCY83" s="201"/>
      <c r="CCZ83" s="201"/>
      <c r="CDA83" s="201"/>
      <c r="CDB83" s="201"/>
      <c r="CDC83" s="201"/>
      <c r="CDD83" s="201"/>
      <c r="CDE83" s="201"/>
      <c r="CDF83" s="201"/>
      <c r="CDG83" s="201"/>
      <c r="CDH83" s="201"/>
      <c r="CDI83" s="201"/>
      <c r="CDJ83" s="201"/>
      <c r="CDK83" s="201"/>
      <c r="CDL83" s="201"/>
      <c r="CDM83" s="201"/>
      <c r="CDN83" s="201"/>
      <c r="CDO83" s="201"/>
      <c r="CDP83" s="201"/>
      <c r="CDQ83" s="201"/>
      <c r="CDR83" s="201"/>
      <c r="CDS83" s="201"/>
      <c r="CDT83" s="201"/>
      <c r="CDU83" s="201"/>
      <c r="CDV83" s="201"/>
      <c r="CDW83" s="201"/>
      <c r="CDX83" s="201"/>
      <c r="CDY83" s="201"/>
      <c r="CDZ83" s="201"/>
      <c r="CEA83" s="201"/>
      <c r="CEB83" s="201"/>
      <c r="CEC83" s="201"/>
      <c r="CED83" s="201"/>
      <c r="CEE83" s="201"/>
      <c r="CEF83" s="201"/>
      <c r="CEG83" s="201"/>
      <c r="CEH83" s="201"/>
      <c r="CEI83" s="201"/>
      <c r="CEJ83" s="201"/>
      <c r="CEK83" s="201"/>
      <c r="CEL83" s="201"/>
      <c r="CEM83" s="201"/>
      <c r="CEN83" s="201"/>
      <c r="CEO83" s="201"/>
      <c r="CEP83" s="201"/>
      <c r="CEQ83" s="201"/>
      <c r="CER83" s="201"/>
      <c r="CES83" s="201"/>
      <c r="CET83" s="201"/>
      <c r="CEU83" s="201"/>
      <c r="CEV83" s="201"/>
      <c r="CEW83" s="201"/>
      <c r="CEX83" s="201"/>
      <c r="CEY83" s="201"/>
      <c r="CEZ83" s="201"/>
      <c r="CFA83" s="201"/>
      <c r="CFB83" s="201"/>
      <c r="CFC83" s="201"/>
      <c r="CFD83" s="201"/>
      <c r="CFE83" s="201"/>
      <c r="CFF83" s="201"/>
      <c r="CFG83" s="201"/>
      <c r="CFH83" s="201"/>
      <c r="CFI83" s="201"/>
      <c r="CFJ83" s="201"/>
      <c r="CFK83" s="201"/>
      <c r="CFL83" s="201"/>
      <c r="CFM83" s="201"/>
      <c r="CFN83" s="201"/>
      <c r="CFO83" s="201"/>
      <c r="CFP83" s="201"/>
      <c r="CFQ83" s="201"/>
      <c r="CFR83" s="201"/>
      <c r="CFS83" s="201"/>
      <c r="CFT83" s="201"/>
      <c r="CFU83" s="201"/>
      <c r="CFV83" s="201"/>
      <c r="CFW83" s="201"/>
      <c r="CFX83" s="201"/>
      <c r="CFY83" s="201"/>
      <c r="CFZ83" s="201"/>
      <c r="CGA83" s="201"/>
      <c r="CGB83" s="201"/>
      <c r="CGC83" s="201"/>
      <c r="CGD83" s="201"/>
      <c r="CGE83" s="201"/>
      <c r="CGF83" s="201"/>
      <c r="CGG83" s="201"/>
      <c r="CGH83" s="201"/>
      <c r="CGI83" s="201"/>
      <c r="CGJ83" s="201"/>
      <c r="CGK83" s="201"/>
      <c r="CGL83" s="201"/>
      <c r="CGM83" s="201"/>
      <c r="CGN83" s="201"/>
      <c r="CGO83" s="201"/>
      <c r="CGP83" s="201"/>
      <c r="CGQ83" s="201"/>
      <c r="CGR83" s="201"/>
      <c r="CGS83" s="201"/>
      <c r="CGT83" s="201"/>
      <c r="CGU83" s="201"/>
      <c r="CGV83" s="201"/>
      <c r="CGW83" s="201"/>
      <c r="CGX83" s="201"/>
      <c r="CGY83" s="201"/>
      <c r="CGZ83" s="201"/>
      <c r="CHA83" s="201"/>
      <c r="CHB83" s="201"/>
      <c r="CHC83" s="201"/>
      <c r="CHD83" s="201"/>
      <c r="CHE83" s="201"/>
      <c r="CHF83" s="201"/>
      <c r="CHG83" s="201"/>
      <c r="CHH83" s="201"/>
      <c r="CHI83" s="201"/>
      <c r="CHJ83" s="201"/>
      <c r="CHK83" s="201"/>
      <c r="CHL83" s="201"/>
      <c r="CHM83" s="201"/>
      <c r="CHN83" s="201"/>
      <c r="CHO83" s="201"/>
      <c r="CHP83" s="201"/>
      <c r="CHQ83" s="201"/>
      <c r="CHR83" s="201"/>
      <c r="CHS83" s="201"/>
      <c r="CHT83" s="201"/>
      <c r="CHU83" s="201"/>
      <c r="CHV83" s="201"/>
      <c r="CHW83" s="201"/>
      <c r="CHX83" s="201"/>
      <c r="CHY83" s="201"/>
      <c r="CHZ83" s="201"/>
      <c r="CIA83" s="201"/>
      <c r="CIB83" s="201"/>
      <c r="CIC83" s="201"/>
      <c r="CID83" s="201"/>
      <c r="CIE83" s="201"/>
      <c r="CIF83" s="201"/>
      <c r="CIG83" s="201"/>
      <c r="CIH83" s="201"/>
      <c r="CII83" s="201"/>
      <c r="CIJ83" s="201"/>
      <c r="CIK83" s="201"/>
      <c r="CIL83" s="201"/>
      <c r="CIM83" s="201"/>
      <c r="CIN83" s="201"/>
      <c r="CIO83" s="201"/>
      <c r="CIP83" s="201"/>
      <c r="CIQ83" s="201"/>
      <c r="CIR83" s="201"/>
      <c r="CIS83" s="201"/>
      <c r="CIT83" s="201"/>
      <c r="CIU83" s="201"/>
      <c r="CIV83" s="201"/>
      <c r="CIW83" s="201"/>
      <c r="CIX83" s="201"/>
      <c r="CIY83" s="201"/>
      <c r="CIZ83" s="201"/>
      <c r="CJA83" s="201"/>
      <c r="CJB83" s="201"/>
      <c r="CJC83" s="201"/>
      <c r="CJD83" s="201"/>
      <c r="CJE83" s="201"/>
      <c r="CJF83" s="201"/>
      <c r="CJG83" s="201"/>
      <c r="CJH83" s="201"/>
      <c r="CJI83" s="201"/>
      <c r="CJJ83" s="201"/>
      <c r="CJK83" s="201"/>
      <c r="CJL83" s="201"/>
      <c r="CJM83" s="201"/>
      <c r="CJN83" s="201"/>
      <c r="CJO83" s="201"/>
      <c r="CJP83" s="201"/>
      <c r="CJQ83" s="201"/>
      <c r="CJR83" s="201"/>
      <c r="CJS83" s="201"/>
      <c r="CJT83" s="201"/>
      <c r="CJU83" s="201"/>
      <c r="CJV83" s="201"/>
      <c r="CJW83" s="201"/>
      <c r="CJX83" s="201"/>
      <c r="CJY83" s="201"/>
      <c r="CJZ83" s="201"/>
      <c r="CKA83" s="201"/>
      <c r="CKB83" s="201"/>
      <c r="CKC83" s="201"/>
      <c r="CKD83" s="201"/>
      <c r="CKE83" s="201"/>
      <c r="CKF83" s="201"/>
      <c r="CKG83" s="201"/>
      <c r="CKH83" s="201"/>
      <c r="CKI83" s="201"/>
      <c r="CKJ83" s="201"/>
      <c r="CKK83" s="201"/>
      <c r="CKL83" s="201"/>
      <c r="CKM83" s="201"/>
      <c r="CKN83" s="201"/>
      <c r="CKO83" s="201"/>
      <c r="CKP83" s="201"/>
      <c r="CKQ83" s="201"/>
      <c r="CKR83" s="201"/>
      <c r="CKS83" s="201"/>
      <c r="CKT83" s="201"/>
      <c r="CKU83" s="201"/>
      <c r="CKV83" s="201"/>
      <c r="CKW83" s="201"/>
      <c r="CKX83" s="201"/>
      <c r="CKY83" s="201"/>
      <c r="CKZ83" s="201"/>
      <c r="CLA83" s="201"/>
      <c r="CLB83" s="201"/>
      <c r="CLC83" s="201"/>
      <c r="CLD83" s="201"/>
      <c r="CLE83" s="201"/>
      <c r="CLF83" s="201"/>
      <c r="CLG83" s="201"/>
      <c r="CLH83" s="201"/>
      <c r="CLI83" s="201"/>
      <c r="CLJ83" s="201"/>
      <c r="CLK83" s="201"/>
      <c r="CLL83" s="201"/>
      <c r="CLM83" s="201"/>
      <c r="CLN83" s="201"/>
      <c r="CLO83" s="201"/>
      <c r="CLP83" s="201"/>
      <c r="CLQ83" s="201"/>
      <c r="CLR83" s="201"/>
      <c r="CLS83" s="201"/>
      <c r="CLT83" s="201"/>
      <c r="CLU83" s="201"/>
      <c r="CLV83" s="201"/>
      <c r="CLW83" s="201"/>
      <c r="CLX83" s="201"/>
      <c r="CLY83" s="201"/>
      <c r="CLZ83" s="201"/>
      <c r="CMA83" s="201"/>
      <c r="CMB83" s="201"/>
      <c r="CMC83" s="201"/>
      <c r="CMD83" s="201"/>
      <c r="CME83" s="201"/>
      <c r="CMF83" s="201"/>
      <c r="CMG83" s="201"/>
      <c r="CMH83" s="201"/>
      <c r="CMI83" s="201"/>
      <c r="CMJ83" s="201"/>
      <c r="CMK83" s="201"/>
      <c r="CML83" s="201"/>
      <c r="CMM83" s="201"/>
      <c r="CMN83" s="201"/>
      <c r="CMO83" s="201"/>
      <c r="CMP83" s="201"/>
      <c r="CMQ83" s="201"/>
      <c r="CMR83" s="201"/>
      <c r="CMS83" s="201"/>
      <c r="CMT83" s="201"/>
      <c r="CMU83" s="201"/>
      <c r="CMV83" s="201"/>
      <c r="CMW83" s="201"/>
      <c r="CMX83" s="201"/>
      <c r="CMY83" s="201"/>
      <c r="CMZ83" s="201"/>
      <c r="CNA83" s="201"/>
      <c r="CNB83" s="201"/>
      <c r="CNC83" s="201"/>
      <c r="CND83" s="201"/>
      <c r="CNE83" s="201"/>
      <c r="CNF83" s="201"/>
      <c r="CNG83" s="201"/>
      <c r="CNH83" s="201"/>
      <c r="CNI83" s="201"/>
      <c r="CNJ83" s="201"/>
      <c r="CNK83" s="201"/>
      <c r="CNL83" s="201"/>
      <c r="CNM83" s="201"/>
      <c r="CNN83" s="201"/>
      <c r="CNO83" s="201"/>
      <c r="CNP83" s="201"/>
      <c r="CNQ83" s="201"/>
      <c r="CNR83" s="201"/>
      <c r="CNS83" s="201"/>
      <c r="CNT83" s="201"/>
      <c r="CNU83" s="201"/>
      <c r="CNV83" s="201"/>
      <c r="CNW83" s="201"/>
      <c r="CNX83" s="201"/>
      <c r="CNY83" s="201"/>
      <c r="CNZ83" s="201"/>
      <c r="COA83" s="201"/>
      <c r="COB83" s="201"/>
      <c r="COC83" s="201"/>
      <c r="COD83" s="201"/>
      <c r="COE83" s="201"/>
      <c r="COF83" s="201"/>
      <c r="COG83" s="201"/>
      <c r="COH83" s="201"/>
      <c r="COI83" s="201"/>
      <c r="COJ83" s="201"/>
      <c r="COK83" s="201"/>
      <c r="COL83" s="201"/>
      <c r="COM83" s="201"/>
      <c r="CON83" s="201"/>
      <c r="COO83" s="201"/>
      <c r="COP83" s="201"/>
      <c r="COQ83" s="201"/>
      <c r="COR83" s="201"/>
      <c r="COS83" s="201"/>
      <c r="COT83" s="201"/>
      <c r="COU83" s="201"/>
      <c r="COV83" s="201"/>
      <c r="COW83" s="201"/>
      <c r="COX83" s="201"/>
      <c r="COY83" s="201"/>
      <c r="COZ83" s="201"/>
      <c r="CPA83" s="201"/>
      <c r="CPB83" s="201"/>
      <c r="CPC83" s="201"/>
      <c r="CPD83" s="201"/>
      <c r="CPE83" s="201"/>
      <c r="CPF83" s="201"/>
      <c r="CPG83" s="201"/>
      <c r="CPH83" s="201"/>
      <c r="CPI83" s="201"/>
      <c r="CPJ83" s="201"/>
      <c r="CPK83" s="201"/>
      <c r="CPL83" s="201"/>
      <c r="CPM83" s="201"/>
      <c r="CPN83" s="201"/>
      <c r="CPO83" s="201"/>
      <c r="CPP83" s="201"/>
      <c r="CPQ83" s="201"/>
      <c r="CPR83" s="201"/>
      <c r="CPS83" s="201"/>
      <c r="CPT83" s="201"/>
      <c r="CPU83" s="201"/>
      <c r="CPV83" s="201"/>
      <c r="CPW83" s="201"/>
      <c r="CPX83" s="201"/>
      <c r="CPY83" s="201"/>
      <c r="CPZ83" s="201"/>
      <c r="CQA83" s="201"/>
      <c r="CQB83" s="201"/>
      <c r="CQC83" s="201"/>
      <c r="CQD83" s="201"/>
      <c r="CQE83" s="201"/>
      <c r="CQF83" s="201"/>
      <c r="CQG83" s="201"/>
      <c r="CQH83" s="201"/>
      <c r="CQI83" s="201"/>
      <c r="CQJ83" s="201"/>
      <c r="CQK83" s="201"/>
      <c r="CQL83" s="201"/>
      <c r="CQM83" s="201"/>
      <c r="CQN83" s="201"/>
      <c r="CQO83" s="201"/>
      <c r="CQP83" s="201"/>
      <c r="CQQ83" s="201"/>
      <c r="CQR83" s="201"/>
      <c r="CQS83" s="201"/>
      <c r="CQT83" s="201"/>
      <c r="CQU83" s="201"/>
      <c r="CQV83" s="201"/>
      <c r="CQW83" s="201"/>
      <c r="CQX83" s="201"/>
      <c r="CQY83" s="201"/>
      <c r="CQZ83" s="201"/>
      <c r="CRA83" s="201"/>
      <c r="CRB83" s="201"/>
      <c r="CRC83" s="201"/>
      <c r="CRD83" s="201"/>
      <c r="CRE83" s="201"/>
      <c r="CRF83" s="201"/>
      <c r="CRG83" s="201"/>
      <c r="CRH83" s="201"/>
      <c r="CRI83" s="201"/>
      <c r="CRJ83" s="201"/>
      <c r="CRK83" s="201"/>
      <c r="CRL83" s="201"/>
      <c r="CRM83" s="201"/>
      <c r="CRN83" s="201"/>
      <c r="CRO83" s="201"/>
      <c r="CRP83" s="201"/>
      <c r="CRQ83" s="201"/>
      <c r="CRR83" s="201"/>
      <c r="CRS83" s="201"/>
      <c r="CRT83" s="201"/>
      <c r="CRU83" s="201"/>
      <c r="CRV83" s="201"/>
      <c r="CRW83" s="201"/>
      <c r="CRX83" s="201"/>
      <c r="CRY83" s="201"/>
      <c r="CRZ83" s="201"/>
      <c r="CSA83" s="201"/>
      <c r="CSB83" s="201"/>
      <c r="CSC83" s="201"/>
      <c r="CSD83" s="201"/>
      <c r="CSE83" s="201"/>
      <c r="CSF83" s="201"/>
      <c r="CSG83" s="201"/>
      <c r="CSH83" s="201"/>
      <c r="CSI83" s="201"/>
      <c r="CSJ83" s="201"/>
      <c r="CSK83" s="201"/>
      <c r="CSL83" s="201"/>
      <c r="CSM83" s="201"/>
      <c r="CSN83" s="201"/>
      <c r="CSO83" s="201"/>
      <c r="CSP83" s="201"/>
      <c r="CSQ83" s="201"/>
      <c r="CSR83" s="201"/>
      <c r="CSS83" s="201"/>
      <c r="CST83" s="201"/>
      <c r="CSU83" s="201"/>
      <c r="CSV83" s="201"/>
      <c r="CSW83" s="201"/>
      <c r="CSX83" s="201"/>
      <c r="CSY83" s="201"/>
      <c r="CSZ83" s="201"/>
      <c r="CTA83" s="201"/>
      <c r="CTB83" s="201"/>
      <c r="CTC83" s="201"/>
      <c r="CTD83" s="201"/>
      <c r="CTE83" s="201"/>
      <c r="CTF83" s="201"/>
      <c r="CTG83" s="201"/>
      <c r="CTH83" s="201"/>
      <c r="CTI83" s="201"/>
      <c r="CTJ83" s="201"/>
      <c r="CTK83" s="201"/>
      <c r="CTL83" s="201"/>
      <c r="CTM83" s="201"/>
      <c r="CTN83" s="201"/>
      <c r="CTO83" s="201"/>
      <c r="CTP83" s="201"/>
      <c r="CTQ83" s="201"/>
      <c r="CTR83" s="201"/>
      <c r="CTS83" s="201"/>
      <c r="CTT83" s="201"/>
      <c r="CTU83" s="201"/>
      <c r="CTV83" s="201"/>
      <c r="CTW83" s="201"/>
      <c r="CTX83" s="201"/>
      <c r="CTY83" s="201"/>
      <c r="CTZ83" s="201"/>
      <c r="CUA83" s="201"/>
      <c r="CUB83" s="201"/>
      <c r="CUC83" s="201"/>
      <c r="CUD83" s="201"/>
      <c r="CUE83" s="201"/>
      <c r="CUF83" s="201"/>
      <c r="CUG83" s="201"/>
      <c r="CUH83" s="201"/>
      <c r="CUI83" s="201"/>
      <c r="CUJ83" s="201"/>
      <c r="CUK83" s="201"/>
      <c r="CUL83" s="201"/>
      <c r="CUM83" s="201"/>
      <c r="CUN83" s="201"/>
      <c r="CUO83" s="201"/>
      <c r="CUP83" s="201"/>
      <c r="CUQ83" s="201"/>
      <c r="CUR83" s="201"/>
      <c r="CUS83" s="201"/>
      <c r="CUT83" s="201"/>
      <c r="CUU83" s="201"/>
      <c r="CUV83" s="201"/>
      <c r="CUW83" s="201"/>
      <c r="CUX83" s="201"/>
      <c r="CUY83" s="201"/>
      <c r="CUZ83" s="201"/>
      <c r="CVA83" s="201"/>
      <c r="CVB83" s="201"/>
      <c r="CVC83" s="201"/>
      <c r="CVD83" s="201"/>
      <c r="CVE83" s="201"/>
      <c r="CVF83" s="201"/>
      <c r="CVG83" s="201"/>
      <c r="CVH83" s="201"/>
      <c r="CVI83" s="201"/>
      <c r="CVJ83" s="201"/>
      <c r="CVK83" s="201"/>
      <c r="CVL83" s="201"/>
      <c r="CVM83" s="201"/>
      <c r="CVN83" s="201"/>
      <c r="CVO83" s="201"/>
      <c r="CVP83" s="201"/>
      <c r="CVQ83" s="201"/>
      <c r="CVR83" s="201"/>
      <c r="CVS83" s="201"/>
      <c r="CVT83" s="201"/>
      <c r="CVU83" s="201"/>
      <c r="CVV83" s="201"/>
      <c r="CVW83" s="201"/>
      <c r="CVX83" s="201"/>
      <c r="CVY83" s="201"/>
      <c r="CVZ83" s="201"/>
      <c r="CWA83" s="201"/>
      <c r="CWB83" s="201"/>
      <c r="CWC83" s="201"/>
      <c r="CWD83" s="201"/>
      <c r="CWE83" s="201"/>
      <c r="CWF83" s="201"/>
      <c r="CWG83" s="201"/>
      <c r="CWH83" s="201"/>
      <c r="CWI83" s="201"/>
      <c r="CWJ83" s="201"/>
      <c r="CWK83" s="201"/>
      <c r="CWL83" s="201"/>
      <c r="CWM83" s="201"/>
      <c r="CWN83" s="201"/>
      <c r="CWO83" s="201"/>
      <c r="CWP83" s="201"/>
      <c r="CWQ83" s="201"/>
      <c r="CWR83" s="201"/>
      <c r="CWS83" s="201"/>
      <c r="CWT83" s="201"/>
      <c r="CWU83" s="201"/>
      <c r="CWV83" s="201"/>
      <c r="CWW83" s="201"/>
      <c r="CWX83" s="201"/>
      <c r="CWY83" s="201"/>
      <c r="CWZ83" s="201"/>
      <c r="CXA83" s="201"/>
      <c r="CXB83" s="201"/>
      <c r="CXC83" s="201"/>
      <c r="CXD83" s="201"/>
      <c r="CXE83" s="201"/>
      <c r="CXF83" s="201"/>
      <c r="CXG83" s="201"/>
      <c r="CXH83" s="201"/>
      <c r="CXI83" s="201"/>
      <c r="CXJ83" s="201"/>
      <c r="CXK83" s="201"/>
      <c r="CXL83" s="201"/>
      <c r="CXM83" s="201"/>
      <c r="CXN83" s="201"/>
      <c r="CXO83" s="201"/>
      <c r="CXP83" s="201"/>
      <c r="CXQ83" s="201"/>
      <c r="CXR83" s="201"/>
      <c r="CXS83" s="201"/>
      <c r="CXT83" s="201"/>
      <c r="CXU83" s="201"/>
      <c r="CXV83" s="201"/>
      <c r="CXW83" s="201"/>
      <c r="CXX83" s="201"/>
      <c r="CXY83" s="201"/>
      <c r="CXZ83" s="201"/>
      <c r="CYA83" s="201"/>
      <c r="CYB83" s="201"/>
      <c r="CYC83" s="201"/>
      <c r="CYD83" s="201"/>
      <c r="CYE83" s="201"/>
      <c r="CYF83" s="201"/>
      <c r="CYG83" s="201"/>
      <c r="CYH83" s="201"/>
      <c r="CYI83" s="201"/>
      <c r="CYJ83" s="201"/>
      <c r="CYK83" s="201"/>
      <c r="CYL83" s="201"/>
      <c r="CYM83" s="201"/>
      <c r="CYN83" s="201"/>
      <c r="CYO83" s="201"/>
      <c r="CYP83" s="201"/>
      <c r="CYQ83" s="201"/>
      <c r="CYR83" s="201"/>
      <c r="CYS83" s="201"/>
      <c r="CYT83" s="201"/>
      <c r="CYU83" s="201"/>
      <c r="CYV83" s="201"/>
      <c r="CYW83" s="201"/>
      <c r="CYX83" s="201"/>
      <c r="CYY83" s="201"/>
      <c r="CYZ83" s="201"/>
      <c r="CZA83" s="201"/>
      <c r="CZB83" s="201"/>
      <c r="CZC83" s="201"/>
      <c r="CZD83" s="201"/>
      <c r="CZE83" s="201"/>
      <c r="CZF83" s="201"/>
      <c r="CZG83" s="201"/>
      <c r="CZH83" s="201"/>
      <c r="CZI83" s="201"/>
      <c r="CZJ83" s="201"/>
      <c r="CZK83" s="201"/>
      <c r="CZL83" s="201"/>
      <c r="CZM83" s="201"/>
      <c r="CZN83" s="201"/>
      <c r="CZO83" s="201"/>
      <c r="CZP83" s="201"/>
      <c r="CZQ83" s="201"/>
      <c r="CZR83" s="201"/>
      <c r="CZS83" s="201"/>
      <c r="CZT83" s="201"/>
      <c r="CZU83" s="201"/>
      <c r="CZV83" s="201"/>
      <c r="CZW83" s="201"/>
      <c r="CZX83" s="201"/>
      <c r="CZY83" s="201"/>
      <c r="CZZ83" s="201"/>
      <c r="DAA83" s="201"/>
      <c r="DAB83" s="201"/>
      <c r="DAC83" s="201"/>
      <c r="DAD83" s="201"/>
      <c r="DAE83" s="201"/>
      <c r="DAF83" s="201"/>
      <c r="DAG83" s="201"/>
      <c r="DAH83" s="201"/>
      <c r="DAI83" s="201"/>
      <c r="DAJ83" s="201"/>
      <c r="DAK83" s="201"/>
      <c r="DAL83" s="201"/>
      <c r="DAM83" s="201"/>
      <c r="DAN83" s="201"/>
      <c r="DAO83" s="201"/>
      <c r="DAP83" s="201"/>
      <c r="DAQ83" s="201"/>
      <c r="DAR83" s="201"/>
      <c r="DAS83" s="201"/>
      <c r="DAT83" s="201"/>
      <c r="DAU83" s="201"/>
      <c r="DAV83" s="201"/>
      <c r="DAW83" s="201"/>
      <c r="DAX83" s="201"/>
      <c r="DAY83" s="201"/>
      <c r="DAZ83" s="201"/>
      <c r="DBA83" s="201"/>
      <c r="DBB83" s="201"/>
      <c r="DBC83" s="201"/>
      <c r="DBD83" s="201"/>
      <c r="DBE83" s="201"/>
      <c r="DBF83" s="201"/>
      <c r="DBG83" s="201"/>
      <c r="DBH83" s="201"/>
      <c r="DBI83" s="201"/>
      <c r="DBJ83" s="201"/>
      <c r="DBK83" s="201"/>
      <c r="DBL83" s="201"/>
      <c r="DBM83" s="201"/>
      <c r="DBN83" s="201"/>
      <c r="DBO83" s="201"/>
      <c r="DBP83" s="201"/>
      <c r="DBQ83" s="201"/>
      <c r="DBR83" s="201"/>
      <c r="DBS83" s="201"/>
      <c r="DBT83" s="201"/>
      <c r="DBU83" s="201"/>
      <c r="DBV83" s="201"/>
      <c r="DBW83" s="201"/>
      <c r="DBX83" s="201"/>
      <c r="DBY83" s="201"/>
      <c r="DBZ83" s="201"/>
      <c r="DCA83" s="201"/>
      <c r="DCB83" s="201"/>
      <c r="DCC83" s="201"/>
      <c r="DCD83" s="201"/>
      <c r="DCE83" s="201"/>
      <c r="DCF83" s="201"/>
      <c r="DCG83" s="201"/>
      <c r="DCH83" s="201"/>
      <c r="DCI83" s="201"/>
      <c r="DCJ83" s="201"/>
      <c r="DCK83" s="201"/>
      <c r="DCL83" s="201"/>
      <c r="DCM83" s="201"/>
      <c r="DCN83" s="201"/>
      <c r="DCO83" s="201"/>
      <c r="DCP83" s="201"/>
      <c r="DCQ83" s="201"/>
      <c r="DCR83" s="201"/>
      <c r="DCS83" s="201"/>
      <c r="DCT83" s="201"/>
      <c r="DCU83" s="201"/>
      <c r="DCV83" s="201"/>
      <c r="DCW83" s="201"/>
      <c r="DCX83" s="201"/>
      <c r="DCY83" s="201"/>
      <c r="DCZ83" s="201"/>
      <c r="DDA83" s="201"/>
      <c r="DDB83" s="201"/>
      <c r="DDC83" s="201"/>
      <c r="DDD83" s="201"/>
      <c r="DDE83" s="201"/>
      <c r="DDF83" s="201"/>
      <c r="DDG83" s="201"/>
      <c r="DDH83" s="201"/>
      <c r="DDI83" s="201"/>
      <c r="DDJ83" s="201"/>
      <c r="DDK83" s="201"/>
      <c r="DDL83" s="201"/>
      <c r="DDM83" s="201"/>
      <c r="DDN83" s="201"/>
      <c r="DDO83" s="201"/>
      <c r="DDP83" s="201"/>
      <c r="DDQ83" s="201"/>
      <c r="DDR83" s="201"/>
      <c r="DDS83" s="201"/>
      <c r="DDT83" s="201"/>
      <c r="DDU83" s="201"/>
      <c r="DDV83" s="201"/>
      <c r="DDW83" s="201"/>
      <c r="DDX83" s="201"/>
      <c r="DDY83" s="201"/>
      <c r="DDZ83" s="201"/>
      <c r="DEA83" s="201"/>
      <c r="DEB83" s="201"/>
      <c r="DEC83" s="201"/>
      <c r="DED83" s="201"/>
      <c r="DEE83" s="201"/>
      <c r="DEF83" s="201"/>
      <c r="DEG83" s="201"/>
      <c r="DEH83" s="201"/>
      <c r="DEI83" s="201"/>
      <c r="DEJ83" s="201"/>
      <c r="DEK83" s="201"/>
      <c r="DEL83" s="201"/>
      <c r="DEM83" s="201"/>
      <c r="DEN83" s="201"/>
      <c r="DEO83" s="201"/>
      <c r="DEP83" s="201"/>
      <c r="DEQ83" s="201"/>
      <c r="DER83" s="201"/>
      <c r="DES83" s="201"/>
      <c r="DET83" s="201"/>
      <c r="DEU83" s="201"/>
      <c r="DEV83" s="201"/>
      <c r="DEW83" s="201"/>
      <c r="DEX83" s="201"/>
      <c r="DEY83" s="201"/>
      <c r="DEZ83" s="201"/>
      <c r="DFA83" s="201"/>
      <c r="DFB83" s="201"/>
      <c r="DFC83" s="201"/>
      <c r="DFD83" s="201"/>
      <c r="DFE83" s="201"/>
      <c r="DFF83" s="201"/>
      <c r="DFG83" s="201"/>
      <c r="DFH83" s="201"/>
      <c r="DFI83" s="201"/>
      <c r="DFJ83" s="201"/>
      <c r="DFK83" s="201"/>
      <c r="DFL83" s="201"/>
      <c r="DFM83" s="201"/>
      <c r="DFN83" s="201"/>
      <c r="DFO83" s="201"/>
      <c r="DFP83" s="201"/>
      <c r="DFQ83" s="201"/>
      <c r="DFR83" s="201"/>
      <c r="DFS83" s="201"/>
      <c r="DFT83" s="201"/>
      <c r="DFU83" s="201"/>
      <c r="DFV83" s="201"/>
      <c r="DFW83" s="201"/>
      <c r="DFX83" s="201"/>
      <c r="DFY83" s="201"/>
      <c r="DFZ83" s="201"/>
      <c r="DGA83" s="201"/>
      <c r="DGB83" s="201"/>
      <c r="DGC83" s="201"/>
      <c r="DGD83" s="201"/>
      <c r="DGE83" s="201"/>
      <c r="DGF83" s="201"/>
      <c r="DGG83" s="201"/>
      <c r="DGH83" s="201"/>
      <c r="DGI83" s="201"/>
      <c r="DGJ83" s="201"/>
      <c r="DGK83" s="201"/>
      <c r="DGL83" s="201"/>
      <c r="DGM83" s="201"/>
      <c r="DGN83" s="201"/>
      <c r="DGO83" s="201"/>
      <c r="DGP83" s="201"/>
      <c r="DGQ83" s="201"/>
      <c r="DGR83" s="201"/>
      <c r="DGS83" s="201"/>
      <c r="DGT83" s="201"/>
      <c r="DGU83" s="201"/>
      <c r="DGV83" s="201"/>
      <c r="DGW83" s="201"/>
      <c r="DGX83" s="201"/>
      <c r="DGY83" s="201"/>
      <c r="DGZ83" s="201"/>
      <c r="DHA83" s="201"/>
      <c r="DHB83" s="201"/>
      <c r="DHC83" s="201"/>
      <c r="DHD83" s="201"/>
      <c r="DHE83" s="201"/>
      <c r="DHF83" s="201"/>
      <c r="DHG83" s="201"/>
      <c r="DHH83" s="201"/>
      <c r="DHI83" s="201"/>
      <c r="DHJ83" s="201"/>
      <c r="DHK83" s="201"/>
      <c r="DHL83" s="201"/>
      <c r="DHM83" s="201"/>
      <c r="DHN83" s="201"/>
      <c r="DHO83" s="201"/>
      <c r="DHP83" s="201"/>
      <c r="DHQ83" s="201"/>
      <c r="DHR83" s="201"/>
      <c r="DHS83" s="201"/>
      <c r="DHT83" s="201"/>
      <c r="DHU83" s="201"/>
      <c r="DHV83" s="201"/>
      <c r="DHW83" s="201"/>
      <c r="DHX83" s="201"/>
      <c r="DHY83" s="201"/>
      <c r="DHZ83" s="201"/>
      <c r="DIA83" s="201"/>
      <c r="DIB83" s="201"/>
      <c r="DIC83" s="201"/>
      <c r="DID83" s="201"/>
      <c r="DIE83" s="201"/>
      <c r="DIF83" s="201"/>
      <c r="DIG83" s="201"/>
      <c r="DIH83" s="201"/>
      <c r="DII83" s="201"/>
      <c r="DIJ83" s="201"/>
      <c r="DIK83" s="201"/>
      <c r="DIL83" s="201"/>
      <c r="DIM83" s="201"/>
      <c r="DIN83" s="201"/>
      <c r="DIO83" s="201"/>
      <c r="DIP83" s="201"/>
      <c r="DIQ83" s="201"/>
      <c r="DIR83" s="201"/>
      <c r="DIS83" s="201"/>
      <c r="DIT83" s="201"/>
      <c r="DIU83" s="201"/>
      <c r="DIV83" s="201"/>
      <c r="DIW83" s="201"/>
      <c r="DIX83" s="201"/>
      <c r="DIY83" s="201"/>
      <c r="DIZ83" s="201"/>
      <c r="DJA83" s="201"/>
      <c r="DJB83" s="201"/>
      <c r="DJC83" s="201"/>
      <c r="DJD83" s="201"/>
      <c r="DJE83" s="201"/>
      <c r="DJF83" s="201"/>
      <c r="DJG83" s="201"/>
      <c r="DJH83" s="201"/>
      <c r="DJI83" s="201"/>
      <c r="DJJ83" s="201"/>
      <c r="DJK83" s="201"/>
      <c r="DJL83" s="201"/>
      <c r="DJM83" s="201"/>
      <c r="DJN83" s="201"/>
      <c r="DJO83" s="201"/>
      <c r="DJP83" s="201"/>
      <c r="DJQ83" s="201"/>
      <c r="DJR83" s="201"/>
      <c r="DJS83" s="201"/>
      <c r="DJT83" s="201"/>
      <c r="DJU83" s="201"/>
      <c r="DJV83" s="201"/>
      <c r="DJW83" s="201"/>
      <c r="DJX83" s="201"/>
      <c r="DJY83" s="201"/>
      <c r="DJZ83" s="201"/>
      <c r="DKA83" s="201"/>
      <c r="DKB83" s="201"/>
      <c r="DKC83" s="201"/>
      <c r="DKD83" s="201"/>
      <c r="DKE83" s="201"/>
      <c r="DKF83" s="201"/>
      <c r="DKG83" s="201"/>
      <c r="DKH83" s="201"/>
      <c r="DKI83" s="201"/>
      <c r="DKJ83" s="201"/>
      <c r="DKK83" s="201"/>
      <c r="DKL83" s="201"/>
      <c r="DKM83" s="201"/>
      <c r="DKN83" s="201"/>
      <c r="DKO83" s="201"/>
      <c r="DKP83" s="201"/>
      <c r="DKQ83" s="201"/>
      <c r="DKR83" s="201"/>
      <c r="DKS83" s="201"/>
      <c r="DKT83" s="201"/>
      <c r="DKU83" s="201"/>
      <c r="DKV83" s="201"/>
      <c r="DKW83" s="201"/>
      <c r="DKX83" s="201"/>
      <c r="DKY83" s="201"/>
      <c r="DKZ83" s="201"/>
      <c r="DLA83" s="201"/>
      <c r="DLB83" s="201"/>
      <c r="DLC83" s="201"/>
      <c r="DLD83" s="201"/>
      <c r="DLE83" s="201"/>
      <c r="DLF83" s="201"/>
      <c r="DLG83" s="201"/>
      <c r="DLH83" s="201"/>
      <c r="DLI83" s="201"/>
      <c r="DLJ83" s="201"/>
      <c r="DLK83" s="201"/>
      <c r="DLL83" s="201"/>
      <c r="DLM83" s="201"/>
      <c r="DLN83" s="201"/>
      <c r="DLO83" s="201"/>
      <c r="DLP83" s="201"/>
      <c r="DLQ83" s="201"/>
      <c r="DLR83" s="201"/>
      <c r="DLS83" s="201"/>
      <c r="DLT83" s="201"/>
      <c r="DLU83" s="201"/>
      <c r="DLV83" s="201"/>
      <c r="DLW83" s="201"/>
      <c r="DLX83" s="201"/>
      <c r="DLY83" s="201"/>
      <c r="DLZ83" s="201"/>
      <c r="DMA83" s="201"/>
      <c r="DMB83" s="201"/>
      <c r="DMC83" s="201"/>
      <c r="DMD83" s="201"/>
      <c r="DME83" s="201"/>
      <c r="DMF83" s="201"/>
      <c r="DMG83" s="201"/>
      <c r="DMH83" s="201"/>
      <c r="DMI83" s="201"/>
      <c r="DMJ83" s="201"/>
      <c r="DMK83" s="201"/>
      <c r="DML83" s="201"/>
      <c r="DMM83" s="201"/>
      <c r="DMN83" s="201"/>
      <c r="DMO83" s="201"/>
      <c r="DMP83" s="201"/>
      <c r="DMQ83" s="201"/>
      <c r="DMR83" s="201"/>
      <c r="DMS83" s="201"/>
      <c r="DMT83" s="201"/>
      <c r="DMU83" s="201"/>
      <c r="DMV83" s="201"/>
      <c r="DMW83" s="201"/>
      <c r="DMX83" s="201"/>
      <c r="DMY83" s="201"/>
      <c r="DMZ83" s="201"/>
      <c r="DNA83" s="201"/>
      <c r="DNB83" s="201"/>
      <c r="DNC83" s="201"/>
      <c r="DND83" s="201"/>
      <c r="DNE83" s="201"/>
      <c r="DNF83" s="201"/>
      <c r="DNG83" s="201"/>
      <c r="DNH83" s="201"/>
      <c r="DNI83" s="201"/>
      <c r="DNJ83" s="201"/>
      <c r="DNK83" s="201"/>
      <c r="DNL83" s="201"/>
      <c r="DNM83" s="201"/>
      <c r="DNN83" s="201"/>
      <c r="DNO83" s="201"/>
      <c r="DNP83" s="201"/>
      <c r="DNQ83" s="201"/>
      <c r="DNR83" s="201"/>
      <c r="DNS83" s="201"/>
      <c r="DNT83" s="201"/>
      <c r="DNU83" s="201"/>
      <c r="DNV83" s="201"/>
      <c r="DNW83" s="201"/>
      <c r="DNX83" s="201"/>
      <c r="DNY83" s="201"/>
      <c r="DNZ83" s="201"/>
      <c r="DOA83" s="201"/>
      <c r="DOB83" s="201"/>
      <c r="DOC83" s="201"/>
      <c r="DOD83" s="201"/>
      <c r="DOE83" s="201"/>
      <c r="DOF83" s="201"/>
      <c r="DOG83" s="201"/>
      <c r="DOH83" s="201"/>
      <c r="DOI83" s="201"/>
      <c r="DOJ83" s="201"/>
      <c r="DOK83" s="201"/>
      <c r="DOL83" s="201"/>
      <c r="DOM83" s="201"/>
      <c r="DON83" s="201"/>
      <c r="DOO83" s="201"/>
      <c r="DOP83" s="201"/>
      <c r="DOQ83" s="201"/>
      <c r="DOR83" s="201"/>
      <c r="DOS83" s="201"/>
      <c r="DOT83" s="201"/>
      <c r="DOU83" s="201"/>
      <c r="DOV83" s="201"/>
      <c r="DOW83" s="201"/>
      <c r="DOX83" s="201"/>
      <c r="DOY83" s="201"/>
      <c r="DOZ83" s="201"/>
      <c r="DPA83" s="201"/>
      <c r="DPB83" s="201"/>
      <c r="DPC83" s="201"/>
      <c r="DPD83" s="201"/>
      <c r="DPE83" s="201"/>
      <c r="DPF83" s="201"/>
      <c r="DPG83" s="201"/>
      <c r="DPH83" s="201"/>
      <c r="DPI83" s="201"/>
      <c r="DPJ83" s="201"/>
      <c r="DPK83" s="201"/>
      <c r="DPL83" s="201"/>
      <c r="DPM83" s="201"/>
      <c r="DPN83" s="201"/>
      <c r="DPO83" s="201"/>
      <c r="DPP83" s="201"/>
      <c r="DPQ83" s="201"/>
      <c r="DPR83" s="201"/>
      <c r="DPS83" s="201"/>
      <c r="DPT83" s="201"/>
      <c r="DPU83" s="201"/>
      <c r="DPV83" s="201"/>
      <c r="DPW83" s="201"/>
      <c r="DPX83" s="201"/>
      <c r="DPY83" s="201"/>
      <c r="DPZ83" s="201"/>
      <c r="DQA83" s="201"/>
      <c r="DQB83" s="201"/>
      <c r="DQC83" s="201"/>
      <c r="DQD83" s="201"/>
      <c r="DQE83" s="201"/>
      <c r="DQF83" s="201"/>
      <c r="DQG83" s="201"/>
      <c r="DQH83" s="201"/>
      <c r="DQI83" s="201"/>
      <c r="DQJ83" s="201"/>
      <c r="DQK83" s="201"/>
      <c r="DQL83" s="201"/>
      <c r="DQM83" s="201"/>
      <c r="DQN83" s="201"/>
      <c r="DQO83" s="201"/>
      <c r="DQP83" s="201"/>
      <c r="DQQ83" s="201"/>
      <c r="DQR83" s="201"/>
      <c r="DQS83" s="201"/>
      <c r="DQT83" s="201"/>
      <c r="DQU83" s="201"/>
      <c r="DQV83" s="201"/>
      <c r="DQW83" s="201"/>
      <c r="DQX83" s="201"/>
      <c r="DQY83" s="201"/>
      <c r="DQZ83" s="201"/>
      <c r="DRA83" s="201"/>
      <c r="DRB83" s="201"/>
      <c r="DRC83" s="201"/>
      <c r="DRD83" s="201"/>
      <c r="DRE83" s="201"/>
      <c r="DRF83" s="201"/>
      <c r="DRG83" s="201"/>
      <c r="DRH83" s="201"/>
      <c r="DRI83" s="201"/>
      <c r="DRJ83" s="201"/>
      <c r="DRK83" s="201"/>
      <c r="DRL83" s="201"/>
      <c r="DRM83" s="201"/>
      <c r="DRN83" s="201"/>
      <c r="DRO83" s="201"/>
      <c r="DRP83" s="201"/>
      <c r="DRQ83" s="201"/>
      <c r="DRR83" s="201"/>
      <c r="DRS83" s="201"/>
      <c r="DRT83" s="201"/>
      <c r="DRU83" s="201"/>
      <c r="DRV83" s="201"/>
      <c r="DRW83" s="201"/>
      <c r="DRX83" s="201"/>
      <c r="DRY83" s="201"/>
      <c r="DRZ83" s="201"/>
      <c r="DSA83" s="201"/>
      <c r="DSB83" s="201"/>
      <c r="DSC83" s="201"/>
      <c r="DSD83" s="201"/>
      <c r="DSE83" s="201"/>
      <c r="DSF83" s="201"/>
      <c r="DSG83" s="201"/>
      <c r="DSH83" s="201"/>
      <c r="DSI83" s="201"/>
      <c r="DSJ83" s="201"/>
      <c r="DSK83" s="201"/>
      <c r="DSL83" s="201"/>
      <c r="DSM83" s="201"/>
      <c r="DSN83" s="201"/>
      <c r="DSO83" s="201"/>
      <c r="DSP83" s="201"/>
      <c r="DSQ83" s="201"/>
      <c r="DSR83" s="201"/>
      <c r="DSS83" s="201"/>
      <c r="DST83" s="201"/>
      <c r="DSU83" s="201"/>
      <c r="DSV83" s="201"/>
      <c r="DSW83" s="201"/>
      <c r="DSX83" s="201"/>
      <c r="DSY83" s="201"/>
      <c r="DSZ83" s="201"/>
      <c r="DTA83" s="201"/>
      <c r="DTB83" s="201"/>
      <c r="DTC83" s="201"/>
      <c r="DTD83" s="201"/>
      <c r="DTE83" s="201"/>
      <c r="DTF83" s="201"/>
      <c r="DTG83" s="201"/>
      <c r="DTH83" s="201"/>
      <c r="DTI83" s="201"/>
      <c r="DTJ83" s="201"/>
      <c r="DTK83" s="201"/>
      <c r="DTL83" s="201"/>
      <c r="DTM83" s="201"/>
      <c r="DTN83" s="201"/>
      <c r="DTO83" s="201"/>
      <c r="DTP83" s="201"/>
      <c r="DTQ83" s="201"/>
      <c r="DTR83" s="201"/>
      <c r="DTS83" s="201"/>
      <c r="DTT83" s="201"/>
      <c r="DTU83" s="201"/>
      <c r="DTV83" s="201"/>
      <c r="DTW83" s="201"/>
      <c r="DTX83" s="201"/>
      <c r="DTY83" s="201"/>
      <c r="DTZ83" s="201"/>
      <c r="DUA83" s="201"/>
      <c r="DUB83" s="201"/>
      <c r="DUC83" s="201"/>
      <c r="DUD83" s="201"/>
      <c r="DUE83" s="201"/>
      <c r="DUF83" s="201"/>
      <c r="DUG83" s="201"/>
      <c r="DUH83" s="201"/>
      <c r="DUI83" s="201"/>
      <c r="DUJ83" s="201"/>
      <c r="DUK83" s="201"/>
      <c r="DUL83" s="201"/>
      <c r="DUM83" s="201"/>
      <c r="DUN83" s="201"/>
      <c r="DUO83" s="201"/>
      <c r="DUP83" s="201"/>
      <c r="DUQ83" s="201"/>
      <c r="DUR83" s="201"/>
      <c r="DUS83" s="201"/>
      <c r="DUT83" s="201"/>
      <c r="DUU83" s="201"/>
      <c r="DUV83" s="201"/>
      <c r="DUW83" s="201"/>
      <c r="DUX83" s="201"/>
      <c r="DUY83" s="201"/>
      <c r="DUZ83" s="201"/>
      <c r="DVA83" s="201"/>
      <c r="DVB83" s="201"/>
      <c r="DVC83" s="201"/>
      <c r="DVD83" s="201"/>
      <c r="DVE83" s="201"/>
      <c r="DVF83" s="201"/>
      <c r="DVG83" s="201"/>
      <c r="DVH83" s="201"/>
      <c r="DVI83" s="201"/>
      <c r="DVJ83" s="201"/>
      <c r="DVK83" s="201"/>
      <c r="DVL83" s="201"/>
      <c r="DVM83" s="201"/>
      <c r="DVN83" s="201"/>
      <c r="DVO83" s="201"/>
      <c r="DVP83" s="201"/>
      <c r="DVQ83" s="201"/>
      <c r="DVR83" s="201"/>
      <c r="DVS83" s="201"/>
      <c r="DVT83" s="201"/>
      <c r="DVU83" s="201"/>
      <c r="DVV83" s="201"/>
      <c r="DVW83" s="201"/>
      <c r="DVX83" s="201"/>
      <c r="DVY83" s="201"/>
      <c r="DVZ83" s="201"/>
      <c r="DWA83" s="201"/>
      <c r="DWB83" s="201"/>
      <c r="DWC83" s="201"/>
      <c r="DWD83" s="201"/>
      <c r="DWE83" s="201"/>
      <c r="DWF83" s="201"/>
      <c r="DWG83" s="201"/>
      <c r="DWH83" s="201"/>
      <c r="DWI83" s="201"/>
      <c r="DWJ83" s="201"/>
      <c r="DWK83" s="201"/>
      <c r="DWL83" s="201"/>
      <c r="DWM83" s="201"/>
      <c r="DWN83" s="201"/>
      <c r="DWO83" s="201"/>
      <c r="DWP83" s="201"/>
      <c r="DWQ83" s="201"/>
      <c r="DWR83" s="201"/>
      <c r="DWS83" s="201"/>
      <c r="DWT83" s="201"/>
      <c r="DWU83" s="201"/>
      <c r="DWV83" s="201"/>
      <c r="DWW83" s="201"/>
      <c r="DWX83" s="201"/>
      <c r="DWY83" s="201"/>
      <c r="DWZ83" s="201"/>
      <c r="DXA83" s="201"/>
      <c r="DXB83" s="201"/>
      <c r="DXC83" s="201"/>
      <c r="DXD83" s="201"/>
      <c r="DXE83" s="201"/>
      <c r="DXF83" s="201"/>
      <c r="DXG83" s="201"/>
      <c r="DXH83" s="201"/>
      <c r="DXI83" s="201"/>
      <c r="DXJ83" s="201"/>
      <c r="DXK83" s="201"/>
      <c r="DXL83" s="201"/>
      <c r="DXM83" s="201"/>
      <c r="DXN83" s="201"/>
      <c r="DXO83" s="201"/>
      <c r="DXP83" s="201"/>
      <c r="DXQ83" s="201"/>
      <c r="DXR83" s="201"/>
      <c r="DXS83" s="201"/>
      <c r="DXT83" s="201"/>
      <c r="DXU83" s="201"/>
      <c r="DXV83" s="201"/>
      <c r="DXW83" s="201"/>
      <c r="DXX83" s="201"/>
      <c r="DXY83" s="201"/>
      <c r="DXZ83" s="201"/>
      <c r="DYA83" s="201"/>
      <c r="DYB83" s="201"/>
      <c r="DYC83" s="201"/>
      <c r="DYD83" s="201"/>
      <c r="DYE83" s="201"/>
      <c r="DYF83" s="201"/>
      <c r="DYG83" s="201"/>
      <c r="DYH83" s="201"/>
      <c r="DYI83" s="201"/>
      <c r="DYJ83" s="201"/>
      <c r="DYK83" s="201"/>
      <c r="DYL83" s="201"/>
      <c r="DYM83" s="201"/>
      <c r="DYN83" s="201"/>
      <c r="DYO83" s="201"/>
      <c r="DYP83" s="201"/>
      <c r="DYQ83" s="201"/>
      <c r="DYR83" s="201"/>
      <c r="DYS83" s="201"/>
      <c r="DYT83" s="201"/>
      <c r="DYU83" s="201"/>
      <c r="DYV83" s="201"/>
      <c r="DYW83" s="201"/>
      <c r="DYX83" s="201"/>
      <c r="DYY83" s="201"/>
      <c r="DYZ83" s="201"/>
      <c r="DZA83" s="201"/>
      <c r="DZB83" s="201"/>
      <c r="DZC83" s="201"/>
      <c r="DZD83" s="201"/>
      <c r="DZE83" s="201"/>
      <c r="DZF83" s="201"/>
      <c r="DZG83" s="201"/>
      <c r="DZH83" s="201"/>
      <c r="DZI83" s="201"/>
      <c r="DZJ83" s="201"/>
      <c r="DZK83" s="201"/>
      <c r="DZL83" s="201"/>
      <c r="DZM83" s="201"/>
      <c r="DZN83" s="201"/>
      <c r="DZO83" s="201"/>
      <c r="DZP83" s="201"/>
      <c r="DZQ83" s="201"/>
      <c r="DZR83" s="201"/>
      <c r="DZS83" s="201"/>
      <c r="DZT83" s="201"/>
      <c r="DZU83" s="201"/>
      <c r="DZV83" s="201"/>
      <c r="DZW83" s="201"/>
      <c r="DZX83" s="201"/>
      <c r="DZY83" s="201"/>
      <c r="DZZ83" s="201"/>
      <c r="EAA83" s="201"/>
      <c r="EAB83" s="201"/>
      <c r="EAC83" s="201"/>
      <c r="EAD83" s="201"/>
      <c r="EAE83" s="201"/>
      <c r="EAF83" s="201"/>
      <c r="EAG83" s="201"/>
      <c r="EAH83" s="201"/>
      <c r="EAI83" s="201"/>
      <c r="EAJ83" s="201"/>
      <c r="EAK83" s="201"/>
      <c r="EAL83" s="201"/>
      <c r="EAM83" s="201"/>
      <c r="EAN83" s="201"/>
      <c r="EAO83" s="201"/>
      <c r="EAP83" s="201"/>
      <c r="EAQ83" s="201"/>
      <c r="EAR83" s="201"/>
      <c r="EAS83" s="201"/>
      <c r="EAT83" s="201"/>
      <c r="EAU83" s="201"/>
      <c r="EAV83" s="201"/>
      <c r="EAW83" s="201"/>
      <c r="EAX83" s="201"/>
      <c r="EAY83" s="201"/>
      <c r="EAZ83" s="201"/>
      <c r="EBA83" s="201"/>
      <c r="EBB83" s="201"/>
      <c r="EBC83" s="201"/>
      <c r="EBD83" s="201"/>
      <c r="EBE83" s="201"/>
      <c r="EBF83" s="201"/>
      <c r="EBG83" s="201"/>
      <c r="EBH83" s="201"/>
      <c r="EBI83" s="201"/>
      <c r="EBJ83" s="201"/>
      <c r="EBK83" s="201"/>
      <c r="EBL83" s="201"/>
      <c r="EBM83" s="201"/>
      <c r="EBN83" s="201"/>
      <c r="EBO83" s="201"/>
      <c r="EBP83" s="201"/>
      <c r="EBQ83" s="201"/>
      <c r="EBR83" s="201"/>
      <c r="EBS83" s="201"/>
      <c r="EBT83" s="201"/>
      <c r="EBU83" s="201"/>
      <c r="EBV83" s="201"/>
      <c r="EBW83" s="201"/>
      <c r="EBX83" s="201"/>
      <c r="EBY83" s="201"/>
      <c r="EBZ83" s="201"/>
      <c r="ECA83" s="201"/>
      <c r="ECB83" s="201"/>
      <c r="ECC83" s="201"/>
      <c r="ECD83" s="201"/>
      <c r="ECE83" s="201"/>
      <c r="ECF83" s="201"/>
      <c r="ECG83" s="201"/>
      <c r="ECH83" s="201"/>
      <c r="ECI83" s="201"/>
      <c r="ECJ83" s="201"/>
      <c r="ECK83" s="201"/>
      <c r="ECL83" s="201"/>
      <c r="ECM83" s="201"/>
      <c r="ECN83" s="201"/>
      <c r="ECO83" s="201"/>
      <c r="ECP83" s="201"/>
      <c r="ECQ83" s="201"/>
      <c r="ECR83" s="201"/>
      <c r="ECS83" s="201"/>
      <c r="ECT83" s="201"/>
      <c r="ECU83" s="201"/>
      <c r="ECV83" s="201"/>
      <c r="ECW83" s="201"/>
      <c r="ECX83" s="201"/>
      <c r="ECY83" s="201"/>
      <c r="ECZ83" s="201"/>
      <c r="EDA83" s="201"/>
      <c r="EDB83" s="201"/>
      <c r="EDC83" s="201"/>
      <c r="EDD83" s="201"/>
      <c r="EDE83" s="201"/>
      <c r="EDF83" s="201"/>
      <c r="EDG83" s="201"/>
      <c r="EDH83" s="201"/>
      <c r="EDI83" s="201"/>
      <c r="EDJ83" s="201"/>
      <c r="EDK83" s="201"/>
      <c r="EDL83" s="201"/>
      <c r="EDM83" s="201"/>
      <c r="EDN83" s="201"/>
      <c r="EDO83" s="201"/>
      <c r="EDP83" s="201"/>
      <c r="EDQ83" s="201"/>
      <c r="EDR83" s="201"/>
      <c r="EDS83" s="201"/>
      <c r="EDT83" s="201"/>
      <c r="EDU83" s="201"/>
      <c r="EDV83" s="201"/>
      <c r="EDW83" s="201"/>
      <c r="EDX83" s="201"/>
      <c r="EDY83" s="201"/>
      <c r="EDZ83" s="201"/>
      <c r="EEA83" s="201"/>
      <c r="EEB83" s="201"/>
      <c r="EEC83" s="201"/>
      <c r="EED83" s="201"/>
      <c r="EEE83" s="201"/>
      <c r="EEF83" s="201"/>
      <c r="EEG83" s="201"/>
      <c r="EEH83" s="201"/>
      <c r="EEI83" s="201"/>
      <c r="EEJ83" s="201"/>
      <c r="EEK83" s="201"/>
      <c r="EEL83" s="201"/>
      <c r="EEM83" s="201"/>
      <c r="EEN83" s="201"/>
      <c r="EEO83" s="201"/>
      <c r="EEP83" s="201"/>
      <c r="EEQ83" s="201"/>
      <c r="EER83" s="201"/>
      <c r="EES83" s="201"/>
      <c r="EET83" s="201"/>
      <c r="EEU83" s="201"/>
      <c r="EEV83" s="201"/>
      <c r="EEW83" s="201"/>
      <c r="EEX83" s="201"/>
      <c r="EEY83" s="201"/>
      <c r="EEZ83" s="201"/>
      <c r="EFA83" s="201"/>
      <c r="EFB83" s="201"/>
      <c r="EFC83" s="201"/>
      <c r="EFD83" s="201"/>
      <c r="EFE83" s="201"/>
      <c r="EFF83" s="201"/>
      <c r="EFG83" s="201"/>
      <c r="EFH83" s="201"/>
      <c r="EFI83" s="201"/>
      <c r="EFJ83" s="201"/>
      <c r="EFK83" s="201"/>
      <c r="EFL83" s="201"/>
      <c r="EFM83" s="201"/>
      <c r="EFN83" s="201"/>
      <c r="EFO83" s="201"/>
      <c r="EFP83" s="201"/>
      <c r="EFQ83" s="201"/>
      <c r="EFR83" s="201"/>
      <c r="EFS83" s="201"/>
      <c r="EFT83" s="201"/>
      <c r="EFU83" s="201"/>
      <c r="EFV83" s="201"/>
      <c r="EFW83" s="201"/>
      <c r="EFX83" s="201"/>
      <c r="EFY83" s="201"/>
      <c r="EFZ83" s="201"/>
      <c r="EGA83" s="201"/>
      <c r="EGB83" s="201"/>
      <c r="EGC83" s="201"/>
      <c r="EGD83" s="201"/>
      <c r="EGE83" s="201"/>
      <c r="EGF83" s="201"/>
      <c r="EGG83" s="201"/>
      <c r="EGH83" s="201"/>
      <c r="EGI83" s="201"/>
      <c r="EGJ83" s="201"/>
      <c r="EGK83" s="201"/>
      <c r="EGL83" s="201"/>
      <c r="EGM83" s="201"/>
      <c r="EGN83" s="201"/>
      <c r="EGO83" s="201"/>
      <c r="EGP83" s="201"/>
      <c r="EGQ83" s="201"/>
      <c r="EGR83" s="201"/>
      <c r="EGS83" s="201"/>
      <c r="EGT83" s="201"/>
      <c r="EGU83" s="201"/>
      <c r="EGV83" s="201"/>
      <c r="EGW83" s="201"/>
      <c r="EGX83" s="201"/>
      <c r="EGY83" s="201"/>
      <c r="EGZ83" s="201"/>
      <c r="EHA83" s="201"/>
      <c r="EHB83" s="201"/>
      <c r="EHC83" s="201"/>
      <c r="EHD83" s="201"/>
      <c r="EHE83" s="201"/>
      <c r="EHF83" s="201"/>
      <c r="EHG83" s="201"/>
      <c r="EHH83" s="201"/>
      <c r="EHI83" s="201"/>
      <c r="EHJ83" s="201"/>
      <c r="EHK83" s="201"/>
      <c r="EHL83" s="201"/>
      <c r="EHM83" s="201"/>
      <c r="EHN83" s="201"/>
      <c r="EHO83" s="201"/>
      <c r="EHP83" s="201"/>
      <c r="EHQ83" s="201"/>
      <c r="EHR83" s="201"/>
      <c r="EHS83" s="201"/>
      <c r="EHT83" s="201"/>
      <c r="EHU83" s="201"/>
      <c r="EHV83" s="201"/>
      <c r="EHW83" s="201"/>
      <c r="EHX83" s="201"/>
      <c r="EHY83" s="201"/>
      <c r="EHZ83" s="201"/>
      <c r="EIA83" s="201"/>
      <c r="EIB83" s="201"/>
      <c r="EIC83" s="201"/>
      <c r="EID83" s="201"/>
      <c r="EIE83" s="201"/>
      <c r="EIF83" s="201"/>
      <c r="EIG83" s="201"/>
      <c r="EIH83" s="201"/>
      <c r="EII83" s="201"/>
      <c r="EIJ83" s="201"/>
      <c r="EIK83" s="201"/>
      <c r="EIL83" s="201"/>
      <c r="EIM83" s="201"/>
      <c r="EIN83" s="201"/>
      <c r="EIO83" s="201"/>
      <c r="EIP83" s="201"/>
      <c r="EIQ83" s="201"/>
      <c r="EIR83" s="201"/>
      <c r="EIS83" s="201"/>
      <c r="EIT83" s="201"/>
      <c r="EIU83" s="201"/>
      <c r="EIV83" s="201"/>
      <c r="EIW83" s="201"/>
      <c r="EIX83" s="201"/>
      <c r="EIY83" s="201"/>
      <c r="EIZ83" s="201"/>
      <c r="EJA83" s="201"/>
      <c r="EJB83" s="201"/>
      <c r="EJC83" s="201"/>
      <c r="EJD83" s="201"/>
      <c r="EJE83" s="201"/>
      <c r="EJF83" s="201"/>
      <c r="EJG83" s="201"/>
      <c r="EJH83" s="201"/>
      <c r="EJI83" s="201"/>
      <c r="EJJ83" s="201"/>
      <c r="EJK83" s="201"/>
      <c r="EJL83" s="201"/>
      <c r="EJM83" s="201"/>
      <c r="EJN83" s="201"/>
      <c r="EJO83" s="201"/>
      <c r="EJP83" s="201"/>
      <c r="EJQ83" s="201"/>
      <c r="EJR83" s="201"/>
      <c r="EJS83" s="201"/>
      <c r="EJT83" s="201"/>
      <c r="EJU83" s="201"/>
      <c r="EJV83" s="201"/>
      <c r="EJW83" s="201"/>
      <c r="EJX83" s="201"/>
      <c r="EJY83" s="201"/>
      <c r="EJZ83" s="201"/>
      <c r="EKA83" s="201"/>
      <c r="EKB83" s="201"/>
      <c r="EKC83" s="201"/>
      <c r="EKD83" s="201"/>
      <c r="EKE83" s="201"/>
      <c r="EKF83" s="201"/>
      <c r="EKG83" s="201"/>
      <c r="EKH83" s="201"/>
      <c r="EKI83" s="201"/>
      <c r="EKJ83" s="201"/>
      <c r="EKK83" s="201"/>
      <c r="EKL83" s="201"/>
      <c r="EKM83" s="201"/>
      <c r="EKN83" s="201"/>
      <c r="EKO83" s="201"/>
      <c r="EKP83" s="201"/>
      <c r="EKQ83" s="201"/>
      <c r="EKR83" s="201"/>
      <c r="EKS83" s="201"/>
      <c r="EKT83" s="201"/>
      <c r="EKU83" s="201"/>
      <c r="EKV83" s="201"/>
      <c r="EKW83" s="201"/>
      <c r="EKX83" s="201"/>
      <c r="EKY83" s="201"/>
      <c r="EKZ83" s="201"/>
      <c r="ELA83" s="201"/>
      <c r="ELB83" s="201"/>
      <c r="ELC83" s="201"/>
      <c r="ELD83" s="201"/>
      <c r="ELE83" s="201"/>
      <c r="ELF83" s="201"/>
      <c r="ELG83" s="201"/>
      <c r="ELH83" s="201"/>
      <c r="ELI83" s="201"/>
      <c r="ELJ83" s="201"/>
      <c r="ELK83" s="201"/>
      <c r="ELL83" s="201"/>
      <c r="ELM83" s="201"/>
      <c r="ELN83" s="201"/>
      <c r="ELO83" s="201"/>
      <c r="ELP83" s="201"/>
      <c r="ELQ83" s="201"/>
      <c r="ELR83" s="201"/>
      <c r="ELS83" s="201"/>
      <c r="ELT83" s="201"/>
      <c r="ELU83" s="201"/>
      <c r="ELV83" s="201"/>
      <c r="ELW83" s="201"/>
      <c r="ELX83" s="201"/>
      <c r="ELY83" s="201"/>
      <c r="ELZ83" s="201"/>
      <c r="EMA83" s="201"/>
      <c r="EMB83" s="201"/>
      <c r="EMC83" s="201"/>
      <c r="EMD83" s="201"/>
      <c r="EME83" s="201"/>
      <c r="EMF83" s="201"/>
      <c r="EMG83" s="201"/>
      <c r="EMH83" s="201"/>
      <c r="EMI83" s="201"/>
      <c r="EMJ83" s="201"/>
      <c r="EMK83" s="201"/>
      <c r="EML83" s="201"/>
      <c r="EMM83" s="201"/>
      <c r="EMN83" s="201"/>
      <c r="EMO83" s="201"/>
      <c r="EMP83" s="201"/>
      <c r="EMQ83" s="201"/>
      <c r="EMR83" s="201"/>
      <c r="EMS83" s="201"/>
      <c r="EMT83" s="201"/>
      <c r="EMU83" s="201"/>
      <c r="EMV83" s="201"/>
      <c r="EMW83" s="201"/>
      <c r="EMX83" s="201"/>
      <c r="EMY83" s="201"/>
      <c r="EMZ83" s="201"/>
      <c r="ENA83" s="201"/>
      <c r="ENB83" s="201"/>
      <c r="ENC83" s="201"/>
      <c r="END83" s="201"/>
      <c r="ENE83" s="201"/>
      <c r="ENF83" s="201"/>
      <c r="ENG83" s="201"/>
      <c r="ENH83" s="201"/>
      <c r="ENI83" s="201"/>
      <c r="ENJ83" s="201"/>
      <c r="ENK83" s="201"/>
      <c r="ENL83" s="201"/>
      <c r="ENM83" s="201"/>
      <c r="ENN83" s="201"/>
      <c r="ENO83" s="201"/>
      <c r="ENP83" s="201"/>
      <c r="ENQ83" s="201"/>
      <c r="ENR83" s="201"/>
      <c r="ENS83" s="201"/>
      <c r="ENT83" s="201"/>
      <c r="ENU83" s="201"/>
      <c r="ENV83" s="201"/>
      <c r="ENW83" s="201"/>
      <c r="ENX83" s="201"/>
      <c r="ENY83" s="201"/>
      <c r="ENZ83" s="201"/>
      <c r="EOA83" s="201"/>
      <c r="EOB83" s="201"/>
      <c r="EOC83" s="201"/>
      <c r="EOD83" s="201"/>
      <c r="EOE83" s="201"/>
      <c r="EOF83" s="201"/>
      <c r="EOG83" s="201"/>
      <c r="EOH83" s="201"/>
      <c r="EOI83" s="201"/>
      <c r="EOJ83" s="201"/>
      <c r="EOK83" s="201"/>
      <c r="EOL83" s="201"/>
      <c r="EOM83" s="201"/>
      <c r="EON83" s="201"/>
      <c r="EOO83" s="201"/>
      <c r="EOP83" s="201"/>
      <c r="EOQ83" s="201"/>
      <c r="EOR83" s="201"/>
      <c r="EOS83" s="201"/>
      <c r="EOT83" s="201"/>
      <c r="EOU83" s="201"/>
      <c r="EOV83" s="201"/>
      <c r="EOW83" s="201"/>
      <c r="EOX83" s="201"/>
      <c r="EOY83" s="201"/>
      <c r="EOZ83" s="201"/>
      <c r="EPA83" s="201"/>
      <c r="EPB83" s="201"/>
      <c r="EPC83" s="201"/>
      <c r="EPD83" s="201"/>
      <c r="EPE83" s="201"/>
      <c r="EPF83" s="201"/>
      <c r="EPG83" s="201"/>
      <c r="EPH83" s="201"/>
      <c r="EPI83" s="201"/>
      <c r="EPJ83" s="201"/>
      <c r="EPK83" s="201"/>
      <c r="EPL83" s="201"/>
      <c r="EPM83" s="201"/>
      <c r="EPN83" s="201"/>
      <c r="EPO83" s="201"/>
      <c r="EPP83" s="201"/>
      <c r="EPQ83" s="201"/>
      <c r="EPR83" s="201"/>
      <c r="EPS83" s="201"/>
      <c r="EPT83" s="201"/>
      <c r="EPU83" s="201"/>
      <c r="EPV83" s="201"/>
      <c r="EPW83" s="201"/>
      <c r="EPX83" s="201"/>
      <c r="EPY83" s="201"/>
      <c r="EPZ83" s="201"/>
      <c r="EQA83" s="201"/>
      <c r="EQB83" s="201"/>
      <c r="EQC83" s="201"/>
      <c r="EQD83" s="201"/>
      <c r="EQE83" s="201"/>
      <c r="EQF83" s="201"/>
      <c r="EQG83" s="201"/>
      <c r="EQH83" s="201"/>
      <c r="EQI83" s="201"/>
      <c r="EQJ83" s="201"/>
      <c r="EQK83" s="201"/>
      <c r="EQL83" s="201"/>
      <c r="EQM83" s="201"/>
      <c r="EQN83" s="201"/>
      <c r="EQO83" s="201"/>
      <c r="EQP83" s="201"/>
      <c r="EQQ83" s="201"/>
      <c r="EQR83" s="201"/>
      <c r="EQS83" s="201"/>
      <c r="EQT83" s="201"/>
      <c r="EQU83" s="201"/>
      <c r="EQV83" s="201"/>
      <c r="EQW83" s="201"/>
      <c r="EQX83" s="201"/>
      <c r="EQY83" s="201"/>
      <c r="EQZ83" s="201"/>
      <c r="ERA83" s="201"/>
      <c r="ERB83" s="201"/>
      <c r="ERC83" s="201"/>
      <c r="ERD83" s="201"/>
      <c r="ERE83" s="201"/>
      <c r="ERF83" s="201"/>
      <c r="ERG83" s="201"/>
      <c r="ERH83" s="201"/>
      <c r="ERI83" s="201"/>
      <c r="ERJ83" s="201"/>
      <c r="ERK83" s="201"/>
      <c r="ERL83" s="201"/>
      <c r="ERM83" s="201"/>
      <c r="ERN83" s="201"/>
      <c r="ERO83" s="201"/>
      <c r="ERP83" s="201"/>
      <c r="ERQ83" s="201"/>
      <c r="ERR83" s="201"/>
      <c r="ERS83" s="201"/>
      <c r="ERT83" s="201"/>
      <c r="ERU83" s="201"/>
      <c r="ERV83" s="201"/>
      <c r="ERW83" s="201"/>
      <c r="ERX83" s="201"/>
      <c r="ERY83" s="201"/>
      <c r="ERZ83" s="201"/>
      <c r="ESA83" s="201"/>
      <c r="ESB83" s="201"/>
      <c r="ESC83" s="201"/>
      <c r="ESD83" s="201"/>
      <c r="ESE83" s="201"/>
      <c r="ESF83" s="201"/>
      <c r="ESG83" s="201"/>
      <c r="ESH83" s="201"/>
      <c r="ESI83" s="201"/>
      <c r="ESJ83" s="201"/>
      <c r="ESK83" s="201"/>
      <c r="ESL83" s="201"/>
      <c r="ESM83" s="201"/>
      <c r="ESN83" s="201"/>
      <c r="ESO83" s="201"/>
      <c r="ESP83" s="201"/>
      <c r="ESQ83" s="201"/>
      <c r="ESR83" s="201"/>
      <c r="ESS83" s="201"/>
      <c r="EST83" s="201"/>
      <c r="ESU83" s="201"/>
      <c r="ESV83" s="201"/>
      <c r="ESW83" s="201"/>
      <c r="ESX83" s="201"/>
      <c r="ESY83" s="201"/>
      <c r="ESZ83" s="201"/>
      <c r="ETA83" s="201"/>
      <c r="ETB83" s="201"/>
      <c r="ETC83" s="201"/>
      <c r="ETD83" s="201"/>
      <c r="ETE83" s="201"/>
      <c r="ETF83" s="201"/>
      <c r="ETG83" s="201"/>
      <c r="ETH83" s="201"/>
      <c r="ETI83" s="201"/>
      <c r="ETJ83" s="201"/>
      <c r="ETK83" s="201"/>
      <c r="ETL83" s="201"/>
      <c r="ETM83" s="201"/>
      <c r="ETN83" s="201"/>
      <c r="ETO83" s="201"/>
      <c r="ETP83" s="201"/>
      <c r="ETQ83" s="201"/>
      <c r="ETR83" s="201"/>
      <c r="ETS83" s="201"/>
      <c r="ETT83" s="201"/>
      <c r="ETU83" s="201"/>
      <c r="ETV83" s="201"/>
      <c r="ETW83" s="201"/>
      <c r="ETX83" s="201"/>
      <c r="ETY83" s="201"/>
      <c r="ETZ83" s="201"/>
      <c r="EUA83" s="201"/>
      <c r="EUB83" s="201"/>
      <c r="EUC83" s="201"/>
      <c r="EUD83" s="201"/>
      <c r="EUE83" s="201"/>
      <c r="EUF83" s="201"/>
      <c r="EUG83" s="201"/>
      <c r="EUH83" s="201"/>
      <c r="EUI83" s="201"/>
      <c r="EUJ83" s="201"/>
      <c r="EUK83" s="201"/>
      <c r="EUL83" s="201"/>
      <c r="EUM83" s="201"/>
      <c r="EUN83" s="201"/>
      <c r="EUO83" s="201"/>
      <c r="EUP83" s="201"/>
      <c r="EUQ83" s="201"/>
      <c r="EUR83" s="201"/>
      <c r="EUS83" s="201"/>
      <c r="EUT83" s="201"/>
      <c r="EUU83" s="201"/>
      <c r="EUV83" s="201"/>
      <c r="EUW83" s="201"/>
      <c r="EUX83" s="201"/>
      <c r="EUY83" s="201"/>
      <c r="EUZ83" s="201"/>
      <c r="EVA83" s="201"/>
      <c r="EVB83" s="201"/>
      <c r="EVC83" s="201"/>
      <c r="EVD83" s="201"/>
      <c r="EVE83" s="201"/>
      <c r="EVF83" s="201"/>
      <c r="EVG83" s="201"/>
      <c r="EVH83" s="201"/>
      <c r="EVI83" s="201"/>
      <c r="EVJ83" s="201"/>
      <c r="EVK83" s="201"/>
      <c r="EVL83" s="201"/>
      <c r="EVM83" s="201"/>
      <c r="EVN83" s="201"/>
      <c r="EVO83" s="201"/>
      <c r="EVP83" s="201"/>
      <c r="EVQ83" s="201"/>
      <c r="EVR83" s="201"/>
      <c r="EVS83" s="201"/>
      <c r="EVT83" s="201"/>
      <c r="EVU83" s="201"/>
      <c r="EVV83" s="201"/>
      <c r="EVW83" s="201"/>
      <c r="EVX83" s="201"/>
      <c r="EVY83" s="201"/>
      <c r="EVZ83" s="201"/>
      <c r="EWA83" s="201"/>
      <c r="EWB83" s="201"/>
      <c r="EWC83" s="201"/>
      <c r="EWD83" s="201"/>
      <c r="EWE83" s="201"/>
      <c r="EWF83" s="201"/>
      <c r="EWG83" s="201"/>
      <c r="EWH83" s="201"/>
      <c r="EWI83" s="201"/>
      <c r="EWJ83" s="201"/>
      <c r="EWK83" s="201"/>
      <c r="EWL83" s="201"/>
      <c r="EWM83" s="201"/>
      <c r="EWN83" s="201"/>
      <c r="EWO83" s="201"/>
      <c r="EWP83" s="201"/>
      <c r="EWQ83" s="201"/>
      <c r="EWR83" s="201"/>
      <c r="EWS83" s="201"/>
      <c r="EWT83" s="201"/>
      <c r="EWU83" s="201"/>
      <c r="EWV83" s="201"/>
      <c r="EWW83" s="201"/>
      <c r="EWX83" s="201"/>
      <c r="EWY83" s="201"/>
      <c r="EWZ83" s="201"/>
      <c r="EXA83" s="201"/>
      <c r="EXB83" s="201"/>
      <c r="EXC83" s="201"/>
      <c r="EXD83" s="201"/>
      <c r="EXE83" s="201"/>
      <c r="EXF83" s="201"/>
      <c r="EXG83" s="201"/>
      <c r="EXH83" s="201"/>
      <c r="EXI83" s="201"/>
      <c r="EXJ83" s="201"/>
      <c r="EXK83" s="201"/>
      <c r="EXL83" s="201"/>
      <c r="EXM83" s="201"/>
      <c r="EXN83" s="201"/>
      <c r="EXO83" s="201"/>
      <c r="EXP83" s="201"/>
      <c r="EXQ83" s="201"/>
      <c r="EXR83" s="201"/>
      <c r="EXS83" s="201"/>
      <c r="EXT83" s="201"/>
      <c r="EXU83" s="201"/>
      <c r="EXV83" s="201"/>
      <c r="EXW83" s="201"/>
      <c r="EXX83" s="201"/>
      <c r="EXY83" s="201"/>
      <c r="EXZ83" s="201"/>
      <c r="EYA83" s="201"/>
      <c r="EYB83" s="201"/>
      <c r="EYC83" s="201"/>
      <c r="EYD83" s="201"/>
      <c r="EYE83" s="201"/>
      <c r="EYF83" s="201"/>
      <c r="EYG83" s="201"/>
      <c r="EYH83" s="201"/>
      <c r="EYI83" s="201"/>
      <c r="EYJ83" s="201"/>
      <c r="EYK83" s="201"/>
      <c r="EYL83" s="201"/>
      <c r="EYM83" s="201"/>
      <c r="EYN83" s="201"/>
      <c r="EYO83" s="201"/>
      <c r="EYP83" s="201"/>
      <c r="EYQ83" s="201"/>
      <c r="EYR83" s="201"/>
      <c r="EYS83" s="201"/>
      <c r="EYT83" s="201"/>
      <c r="EYU83" s="201"/>
      <c r="EYV83" s="201"/>
      <c r="EYW83" s="201"/>
      <c r="EYX83" s="201"/>
      <c r="EYY83" s="201"/>
      <c r="EYZ83" s="201"/>
      <c r="EZA83" s="201"/>
      <c r="EZB83" s="201"/>
      <c r="EZC83" s="201"/>
      <c r="EZD83" s="201"/>
      <c r="EZE83" s="201"/>
      <c r="EZF83" s="201"/>
      <c r="EZG83" s="201"/>
      <c r="EZH83" s="201"/>
      <c r="EZI83" s="201"/>
      <c r="EZJ83" s="201"/>
      <c r="EZK83" s="201"/>
      <c r="EZL83" s="201"/>
      <c r="EZM83" s="201"/>
      <c r="EZN83" s="201"/>
      <c r="EZO83" s="201"/>
      <c r="EZP83" s="201"/>
      <c r="EZQ83" s="201"/>
      <c r="EZR83" s="201"/>
      <c r="EZS83" s="201"/>
      <c r="EZT83" s="201"/>
      <c r="EZU83" s="201"/>
      <c r="EZV83" s="201"/>
      <c r="EZW83" s="201"/>
      <c r="EZX83" s="201"/>
      <c r="EZY83" s="201"/>
      <c r="EZZ83" s="201"/>
      <c r="FAA83" s="201"/>
      <c r="FAB83" s="201"/>
      <c r="FAC83" s="201"/>
      <c r="FAD83" s="201"/>
      <c r="FAE83" s="201"/>
      <c r="FAF83" s="201"/>
      <c r="FAG83" s="201"/>
      <c r="FAH83" s="201"/>
      <c r="FAI83" s="201"/>
      <c r="FAJ83" s="201"/>
      <c r="FAK83" s="201"/>
      <c r="FAL83" s="201"/>
      <c r="FAM83" s="201"/>
      <c r="FAN83" s="201"/>
      <c r="FAO83" s="201"/>
      <c r="FAP83" s="201"/>
      <c r="FAQ83" s="201"/>
      <c r="FAR83" s="201"/>
      <c r="FAS83" s="201"/>
      <c r="FAT83" s="201"/>
      <c r="FAU83" s="201"/>
      <c r="FAV83" s="201"/>
      <c r="FAW83" s="201"/>
      <c r="FAX83" s="201"/>
      <c r="FAY83" s="201"/>
      <c r="FAZ83" s="201"/>
      <c r="FBA83" s="201"/>
      <c r="FBB83" s="201"/>
      <c r="FBC83" s="201"/>
      <c r="FBD83" s="201"/>
      <c r="FBE83" s="201"/>
      <c r="FBF83" s="201"/>
      <c r="FBG83" s="201"/>
      <c r="FBH83" s="201"/>
      <c r="FBI83" s="201"/>
      <c r="FBJ83" s="201"/>
      <c r="FBK83" s="201"/>
      <c r="FBL83" s="201"/>
      <c r="FBM83" s="201"/>
      <c r="FBN83" s="201"/>
      <c r="FBO83" s="201"/>
      <c r="FBP83" s="201"/>
      <c r="FBQ83" s="201"/>
      <c r="FBR83" s="201"/>
      <c r="FBS83" s="201"/>
      <c r="FBT83" s="201"/>
      <c r="FBU83" s="201"/>
      <c r="FBV83" s="201"/>
      <c r="FBW83" s="201"/>
      <c r="FBX83" s="201"/>
      <c r="FBY83" s="201"/>
      <c r="FBZ83" s="201"/>
      <c r="FCA83" s="201"/>
      <c r="FCB83" s="201"/>
      <c r="FCC83" s="201"/>
      <c r="FCD83" s="201"/>
      <c r="FCE83" s="201"/>
      <c r="FCF83" s="201"/>
      <c r="FCG83" s="201"/>
      <c r="FCH83" s="201"/>
      <c r="FCI83" s="201"/>
      <c r="FCJ83" s="201"/>
      <c r="FCK83" s="201"/>
      <c r="FCL83" s="201"/>
      <c r="FCM83" s="201"/>
      <c r="FCN83" s="201"/>
      <c r="FCO83" s="201"/>
      <c r="FCP83" s="201"/>
      <c r="FCQ83" s="201"/>
      <c r="FCR83" s="201"/>
      <c r="FCS83" s="201"/>
      <c r="FCT83" s="201"/>
      <c r="FCU83" s="201"/>
      <c r="FCV83" s="201"/>
      <c r="FCW83" s="201"/>
      <c r="FCX83" s="201"/>
      <c r="FCY83" s="201"/>
      <c r="FCZ83" s="201"/>
      <c r="FDA83" s="201"/>
      <c r="FDB83" s="201"/>
      <c r="FDC83" s="201"/>
      <c r="FDD83" s="201"/>
      <c r="FDE83" s="201"/>
      <c r="FDF83" s="201"/>
      <c r="FDG83" s="201"/>
      <c r="FDH83" s="201"/>
      <c r="FDI83" s="201"/>
      <c r="FDJ83" s="201"/>
      <c r="FDK83" s="201"/>
      <c r="FDL83" s="201"/>
      <c r="FDM83" s="201"/>
      <c r="FDN83" s="201"/>
      <c r="FDO83" s="201"/>
      <c r="FDP83" s="201"/>
      <c r="FDQ83" s="201"/>
      <c r="FDR83" s="201"/>
      <c r="FDS83" s="201"/>
      <c r="FDT83" s="201"/>
      <c r="FDU83" s="201"/>
      <c r="FDV83" s="201"/>
      <c r="FDW83" s="201"/>
      <c r="FDX83" s="201"/>
      <c r="FDY83" s="201"/>
      <c r="FDZ83" s="201"/>
      <c r="FEA83" s="201"/>
      <c r="FEB83" s="201"/>
      <c r="FEC83" s="201"/>
      <c r="FED83" s="201"/>
      <c r="FEE83" s="201"/>
      <c r="FEF83" s="201"/>
      <c r="FEG83" s="201"/>
      <c r="FEH83" s="201"/>
      <c r="FEI83" s="201"/>
      <c r="FEJ83" s="201"/>
      <c r="FEK83" s="201"/>
      <c r="FEL83" s="201"/>
      <c r="FEM83" s="201"/>
      <c r="FEN83" s="201"/>
      <c r="FEO83" s="201"/>
      <c r="FEP83" s="201"/>
      <c r="FEQ83" s="201"/>
      <c r="FER83" s="201"/>
      <c r="FES83" s="201"/>
      <c r="FET83" s="201"/>
      <c r="FEU83" s="201"/>
      <c r="FEV83" s="201"/>
      <c r="FEW83" s="201"/>
      <c r="FEX83" s="201"/>
      <c r="FEY83" s="201"/>
      <c r="FEZ83" s="201"/>
      <c r="FFA83" s="201"/>
      <c r="FFB83" s="201"/>
      <c r="FFC83" s="201"/>
      <c r="FFD83" s="201"/>
      <c r="FFE83" s="201"/>
      <c r="FFF83" s="201"/>
      <c r="FFG83" s="201"/>
      <c r="FFH83" s="201"/>
      <c r="FFI83" s="201"/>
      <c r="FFJ83" s="201"/>
      <c r="FFK83" s="201"/>
      <c r="FFL83" s="201"/>
      <c r="FFM83" s="201"/>
      <c r="FFN83" s="201"/>
      <c r="FFO83" s="201"/>
      <c r="FFP83" s="201"/>
      <c r="FFQ83" s="201"/>
      <c r="FFR83" s="201"/>
      <c r="FFS83" s="201"/>
      <c r="FFT83" s="201"/>
      <c r="FFU83" s="201"/>
      <c r="FFV83" s="201"/>
      <c r="FFW83" s="201"/>
      <c r="FFX83" s="201"/>
      <c r="FFY83" s="201"/>
      <c r="FFZ83" s="201"/>
      <c r="FGA83" s="201"/>
      <c r="FGB83" s="201"/>
      <c r="FGC83" s="201"/>
      <c r="FGD83" s="201"/>
      <c r="FGE83" s="201"/>
      <c r="FGF83" s="201"/>
      <c r="FGG83" s="201"/>
      <c r="FGH83" s="201"/>
      <c r="FGI83" s="201"/>
      <c r="FGJ83" s="201"/>
      <c r="FGK83" s="201"/>
      <c r="FGL83" s="201"/>
      <c r="FGM83" s="201"/>
      <c r="FGN83" s="201"/>
      <c r="FGO83" s="201"/>
      <c r="FGP83" s="201"/>
      <c r="FGQ83" s="201"/>
      <c r="FGR83" s="201"/>
      <c r="FGS83" s="201"/>
      <c r="FGT83" s="201"/>
      <c r="FGU83" s="201"/>
      <c r="FGV83" s="201"/>
      <c r="FGW83" s="201"/>
      <c r="FGX83" s="201"/>
      <c r="FGY83" s="201"/>
      <c r="FGZ83" s="201"/>
      <c r="FHA83" s="201"/>
      <c r="FHB83" s="201"/>
      <c r="FHC83" s="201"/>
      <c r="FHD83" s="201"/>
      <c r="FHE83" s="201"/>
      <c r="FHF83" s="201"/>
      <c r="FHG83" s="201"/>
      <c r="FHH83" s="201"/>
      <c r="FHI83" s="201"/>
      <c r="FHJ83" s="201"/>
      <c r="FHK83" s="201"/>
      <c r="FHL83" s="201"/>
      <c r="FHM83" s="201"/>
      <c r="FHN83" s="201"/>
      <c r="FHO83" s="201"/>
      <c r="FHP83" s="201"/>
      <c r="FHQ83" s="201"/>
      <c r="FHR83" s="201"/>
      <c r="FHS83" s="201"/>
      <c r="FHT83" s="201"/>
      <c r="FHU83" s="201"/>
      <c r="FHV83" s="201"/>
      <c r="FHW83" s="201"/>
      <c r="FHX83" s="201"/>
      <c r="FHY83" s="201"/>
      <c r="FHZ83" s="201"/>
      <c r="FIA83" s="201"/>
      <c r="FIB83" s="201"/>
      <c r="FIC83" s="201"/>
      <c r="FID83" s="201"/>
      <c r="FIE83" s="201"/>
      <c r="FIF83" s="201"/>
      <c r="FIG83" s="201"/>
      <c r="FIH83" s="201"/>
      <c r="FII83" s="201"/>
      <c r="FIJ83" s="201"/>
      <c r="FIK83" s="201"/>
      <c r="FIL83" s="201"/>
      <c r="FIM83" s="201"/>
      <c r="FIN83" s="201"/>
      <c r="FIO83" s="201"/>
      <c r="FIP83" s="201"/>
      <c r="FIQ83" s="201"/>
      <c r="FIR83" s="201"/>
      <c r="FIS83" s="201"/>
      <c r="FIT83" s="201"/>
      <c r="FIU83" s="201"/>
      <c r="FIV83" s="201"/>
      <c r="FIW83" s="201"/>
      <c r="FIX83" s="201"/>
      <c r="FIY83" s="201"/>
      <c r="FIZ83" s="201"/>
      <c r="FJA83" s="201"/>
      <c r="FJB83" s="201"/>
      <c r="FJC83" s="201"/>
      <c r="FJD83" s="201"/>
      <c r="FJE83" s="201"/>
      <c r="FJF83" s="201"/>
      <c r="FJG83" s="201"/>
      <c r="FJH83" s="201"/>
      <c r="FJI83" s="201"/>
      <c r="FJJ83" s="201"/>
      <c r="FJK83" s="201"/>
      <c r="FJL83" s="201"/>
      <c r="FJM83" s="201"/>
      <c r="FJN83" s="201"/>
      <c r="FJO83" s="201"/>
      <c r="FJP83" s="201"/>
      <c r="FJQ83" s="201"/>
      <c r="FJR83" s="201"/>
      <c r="FJS83" s="201"/>
      <c r="FJT83" s="201"/>
      <c r="FJU83" s="201"/>
      <c r="FJV83" s="201"/>
      <c r="FJW83" s="201"/>
      <c r="FJX83" s="201"/>
      <c r="FJY83" s="201"/>
      <c r="FJZ83" s="201"/>
      <c r="FKA83" s="201"/>
      <c r="FKB83" s="201"/>
      <c r="FKC83" s="201"/>
      <c r="FKD83" s="201"/>
      <c r="FKE83" s="201"/>
      <c r="FKF83" s="201"/>
      <c r="FKG83" s="201"/>
      <c r="FKH83" s="201"/>
      <c r="FKI83" s="201"/>
      <c r="FKJ83" s="201"/>
      <c r="FKK83" s="201"/>
      <c r="FKL83" s="201"/>
      <c r="FKM83" s="201"/>
      <c r="FKN83" s="201"/>
      <c r="FKO83" s="201"/>
      <c r="FKP83" s="201"/>
      <c r="FKQ83" s="201"/>
      <c r="FKR83" s="201"/>
      <c r="FKS83" s="201"/>
      <c r="FKT83" s="201"/>
      <c r="FKU83" s="201"/>
      <c r="FKV83" s="201"/>
      <c r="FKW83" s="201"/>
      <c r="FKX83" s="201"/>
      <c r="FKY83" s="201"/>
      <c r="FKZ83" s="201"/>
      <c r="FLA83" s="201"/>
      <c r="FLB83" s="201"/>
      <c r="FLC83" s="201"/>
      <c r="FLD83" s="201"/>
      <c r="FLE83" s="201"/>
      <c r="FLF83" s="201"/>
      <c r="FLG83" s="201"/>
      <c r="FLH83" s="201"/>
      <c r="FLI83" s="201"/>
      <c r="FLJ83" s="201"/>
      <c r="FLK83" s="201"/>
      <c r="FLL83" s="201"/>
      <c r="FLM83" s="201"/>
      <c r="FLN83" s="201"/>
      <c r="FLO83" s="201"/>
      <c r="FLP83" s="201"/>
      <c r="FLQ83" s="201"/>
      <c r="FLR83" s="201"/>
      <c r="FLS83" s="201"/>
      <c r="FLT83" s="201"/>
      <c r="FLU83" s="201"/>
      <c r="FLV83" s="201"/>
      <c r="FLW83" s="201"/>
      <c r="FLX83" s="201"/>
      <c r="FLY83" s="201"/>
      <c r="FLZ83" s="201"/>
      <c r="FMA83" s="201"/>
      <c r="FMB83" s="201"/>
      <c r="FMC83" s="201"/>
      <c r="FMD83" s="201"/>
      <c r="FME83" s="201"/>
      <c r="FMF83" s="201"/>
      <c r="FMG83" s="201"/>
      <c r="FMH83" s="201"/>
      <c r="FMI83" s="201"/>
      <c r="FMJ83" s="201"/>
      <c r="FMK83" s="201"/>
      <c r="FML83" s="201"/>
      <c r="FMM83" s="201"/>
      <c r="FMN83" s="201"/>
      <c r="FMO83" s="201"/>
      <c r="FMP83" s="201"/>
      <c r="FMQ83" s="201"/>
      <c r="FMR83" s="201"/>
      <c r="FMS83" s="201"/>
      <c r="FMT83" s="201"/>
      <c r="FMU83" s="201"/>
      <c r="FMV83" s="201"/>
      <c r="FMW83" s="201"/>
      <c r="FMX83" s="201"/>
      <c r="FMY83" s="201"/>
      <c r="FMZ83" s="201"/>
      <c r="FNA83" s="201"/>
      <c r="FNB83" s="201"/>
      <c r="FNC83" s="201"/>
      <c r="FND83" s="201"/>
      <c r="FNE83" s="201"/>
      <c r="FNF83" s="201"/>
      <c r="FNG83" s="201"/>
      <c r="FNH83" s="201"/>
      <c r="FNI83" s="201"/>
      <c r="FNJ83" s="201"/>
      <c r="FNK83" s="201"/>
      <c r="FNL83" s="201"/>
      <c r="FNM83" s="201"/>
      <c r="FNN83" s="201"/>
      <c r="FNO83" s="201"/>
      <c r="FNP83" s="201"/>
      <c r="FNQ83" s="201"/>
      <c r="FNR83" s="201"/>
      <c r="FNS83" s="201"/>
      <c r="FNT83" s="201"/>
      <c r="FNU83" s="201"/>
      <c r="FNV83" s="201"/>
      <c r="FNW83" s="201"/>
      <c r="FNX83" s="201"/>
      <c r="FNY83" s="201"/>
      <c r="FNZ83" s="201"/>
      <c r="FOA83" s="201"/>
      <c r="FOB83" s="201"/>
      <c r="FOC83" s="201"/>
      <c r="FOD83" s="201"/>
      <c r="FOE83" s="201"/>
      <c r="FOF83" s="201"/>
      <c r="FOG83" s="201"/>
      <c r="FOH83" s="201"/>
      <c r="FOI83" s="201"/>
      <c r="FOJ83" s="201"/>
      <c r="FOK83" s="201"/>
      <c r="FOL83" s="201"/>
      <c r="FOM83" s="201"/>
      <c r="FON83" s="201"/>
      <c r="FOO83" s="201"/>
      <c r="FOP83" s="201"/>
      <c r="FOQ83" s="201"/>
      <c r="FOR83" s="201"/>
      <c r="FOS83" s="201"/>
      <c r="FOT83" s="201"/>
      <c r="FOU83" s="201"/>
      <c r="FOV83" s="201"/>
      <c r="FOW83" s="201"/>
      <c r="FOX83" s="201"/>
      <c r="FOY83" s="201"/>
      <c r="FOZ83" s="201"/>
      <c r="FPA83" s="201"/>
      <c r="FPB83" s="201"/>
      <c r="FPC83" s="201"/>
      <c r="FPD83" s="201"/>
      <c r="FPE83" s="201"/>
      <c r="FPF83" s="201"/>
      <c r="FPG83" s="201"/>
      <c r="FPH83" s="201"/>
      <c r="FPI83" s="201"/>
      <c r="FPJ83" s="201"/>
      <c r="FPK83" s="201"/>
      <c r="FPL83" s="201"/>
      <c r="FPM83" s="201"/>
      <c r="FPN83" s="201"/>
      <c r="FPO83" s="201"/>
      <c r="FPP83" s="201"/>
      <c r="FPQ83" s="201"/>
      <c r="FPR83" s="201"/>
      <c r="FPS83" s="201"/>
      <c r="FPT83" s="201"/>
      <c r="FPU83" s="201"/>
      <c r="FPV83" s="201"/>
      <c r="FPW83" s="201"/>
      <c r="FPX83" s="201"/>
      <c r="FPY83" s="201"/>
      <c r="FPZ83" s="201"/>
      <c r="FQA83" s="201"/>
      <c r="FQB83" s="201"/>
      <c r="FQC83" s="201"/>
      <c r="FQD83" s="201"/>
      <c r="FQE83" s="201"/>
      <c r="FQF83" s="201"/>
      <c r="FQG83" s="201"/>
      <c r="FQH83" s="201"/>
      <c r="FQI83" s="201"/>
      <c r="FQJ83" s="201"/>
      <c r="FQK83" s="201"/>
      <c r="FQL83" s="201"/>
      <c r="FQM83" s="201"/>
      <c r="FQN83" s="201"/>
      <c r="FQO83" s="201"/>
      <c r="FQP83" s="201"/>
      <c r="FQQ83" s="201"/>
      <c r="FQR83" s="201"/>
      <c r="FQS83" s="201"/>
      <c r="FQT83" s="201"/>
      <c r="FQU83" s="201"/>
      <c r="FQV83" s="201"/>
      <c r="FQW83" s="201"/>
      <c r="FQX83" s="201"/>
      <c r="FQY83" s="201"/>
      <c r="FQZ83" s="201"/>
      <c r="FRA83" s="201"/>
      <c r="FRB83" s="201"/>
      <c r="FRC83" s="201"/>
      <c r="FRD83" s="201"/>
      <c r="FRE83" s="201"/>
      <c r="FRF83" s="201"/>
      <c r="FRG83" s="201"/>
      <c r="FRH83" s="201"/>
      <c r="FRI83" s="201"/>
      <c r="FRJ83" s="201"/>
      <c r="FRK83" s="201"/>
      <c r="FRL83" s="201"/>
      <c r="FRM83" s="201"/>
      <c r="FRN83" s="201"/>
      <c r="FRO83" s="201"/>
      <c r="FRP83" s="201"/>
      <c r="FRQ83" s="201"/>
      <c r="FRR83" s="201"/>
      <c r="FRS83" s="201"/>
      <c r="FRT83" s="201"/>
      <c r="FRU83" s="201"/>
      <c r="FRV83" s="201"/>
      <c r="FRW83" s="201"/>
      <c r="FRX83" s="201"/>
      <c r="FRY83" s="201"/>
      <c r="FRZ83" s="201"/>
      <c r="FSA83" s="201"/>
      <c r="FSB83" s="201"/>
      <c r="FSC83" s="201"/>
      <c r="FSD83" s="201"/>
      <c r="FSE83" s="201"/>
      <c r="FSF83" s="201"/>
      <c r="FSG83" s="201"/>
      <c r="FSH83" s="201"/>
      <c r="FSI83" s="201"/>
      <c r="FSJ83" s="201"/>
      <c r="FSK83" s="201"/>
      <c r="FSL83" s="201"/>
      <c r="FSM83" s="201"/>
      <c r="FSN83" s="201"/>
      <c r="FSO83" s="201"/>
      <c r="FSP83" s="201"/>
      <c r="FSQ83" s="201"/>
      <c r="FSR83" s="201"/>
      <c r="FSS83" s="201"/>
      <c r="FST83" s="201"/>
      <c r="FSU83" s="201"/>
      <c r="FSV83" s="201"/>
      <c r="FSW83" s="201"/>
      <c r="FSX83" s="201"/>
      <c r="FSY83" s="201"/>
      <c r="FSZ83" s="201"/>
      <c r="FTA83" s="201"/>
      <c r="FTB83" s="201"/>
      <c r="FTC83" s="201"/>
      <c r="FTD83" s="201"/>
      <c r="FTE83" s="201"/>
      <c r="FTF83" s="201"/>
      <c r="FTG83" s="201"/>
      <c r="FTH83" s="201"/>
      <c r="FTI83" s="201"/>
      <c r="FTJ83" s="201"/>
      <c r="FTK83" s="201"/>
      <c r="FTL83" s="201"/>
      <c r="FTM83" s="201"/>
      <c r="FTN83" s="201"/>
      <c r="FTO83" s="201"/>
      <c r="FTP83" s="201"/>
      <c r="FTQ83" s="201"/>
      <c r="FTR83" s="201"/>
      <c r="FTS83" s="201"/>
      <c r="FTT83" s="201"/>
      <c r="FTU83" s="201"/>
      <c r="FTV83" s="201"/>
      <c r="FTW83" s="201"/>
      <c r="FTX83" s="201"/>
      <c r="FTY83" s="201"/>
      <c r="FTZ83" s="201"/>
      <c r="FUA83" s="201"/>
      <c r="FUB83" s="201"/>
      <c r="FUC83" s="201"/>
      <c r="FUD83" s="201"/>
      <c r="FUE83" s="201"/>
      <c r="FUF83" s="201"/>
      <c r="FUG83" s="201"/>
      <c r="FUH83" s="201"/>
      <c r="FUI83" s="201"/>
      <c r="FUJ83" s="201"/>
      <c r="FUK83" s="201"/>
      <c r="FUL83" s="201"/>
      <c r="FUM83" s="201"/>
      <c r="FUN83" s="201"/>
      <c r="FUO83" s="201"/>
      <c r="FUP83" s="201"/>
      <c r="FUQ83" s="201"/>
      <c r="FUR83" s="201"/>
      <c r="FUS83" s="201"/>
      <c r="FUT83" s="201"/>
      <c r="FUU83" s="201"/>
      <c r="FUV83" s="201"/>
      <c r="FUW83" s="201"/>
      <c r="FUX83" s="201"/>
      <c r="FUY83" s="201"/>
      <c r="FUZ83" s="201"/>
      <c r="FVA83" s="201"/>
      <c r="FVB83" s="201"/>
      <c r="FVC83" s="201"/>
      <c r="FVD83" s="201"/>
      <c r="FVE83" s="201"/>
      <c r="FVF83" s="201"/>
      <c r="FVG83" s="201"/>
      <c r="FVH83" s="201"/>
      <c r="FVI83" s="201"/>
      <c r="FVJ83" s="201"/>
      <c r="FVK83" s="201"/>
      <c r="FVL83" s="201"/>
      <c r="FVM83" s="201"/>
      <c r="FVN83" s="201"/>
      <c r="FVO83" s="201"/>
      <c r="FVP83" s="201"/>
      <c r="FVQ83" s="201"/>
      <c r="FVR83" s="201"/>
      <c r="FVS83" s="201"/>
      <c r="FVT83" s="201"/>
      <c r="FVU83" s="201"/>
      <c r="FVV83" s="201"/>
      <c r="FVW83" s="201"/>
      <c r="FVX83" s="201"/>
      <c r="FVY83" s="201"/>
      <c r="FVZ83" s="201"/>
      <c r="FWA83" s="201"/>
      <c r="FWB83" s="201"/>
      <c r="FWC83" s="201"/>
      <c r="FWD83" s="201"/>
      <c r="FWE83" s="201"/>
      <c r="FWF83" s="201"/>
      <c r="FWG83" s="201"/>
      <c r="FWH83" s="201"/>
      <c r="FWI83" s="201"/>
      <c r="FWJ83" s="201"/>
      <c r="FWK83" s="201"/>
      <c r="FWL83" s="201"/>
      <c r="FWM83" s="201"/>
      <c r="FWN83" s="201"/>
      <c r="FWO83" s="201"/>
      <c r="FWP83" s="201"/>
      <c r="FWQ83" s="201"/>
      <c r="FWR83" s="201"/>
      <c r="FWS83" s="201"/>
      <c r="FWT83" s="201"/>
      <c r="FWU83" s="201"/>
      <c r="FWV83" s="201"/>
      <c r="FWW83" s="201"/>
      <c r="FWX83" s="201"/>
      <c r="FWY83" s="201"/>
      <c r="FWZ83" s="201"/>
      <c r="FXA83" s="201"/>
      <c r="FXB83" s="201"/>
      <c r="FXC83" s="201"/>
      <c r="FXD83" s="201"/>
      <c r="FXE83" s="201"/>
      <c r="FXF83" s="201"/>
      <c r="FXG83" s="201"/>
      <c r="FXH83" s="201"/>
      <c r="FXI83" s="201"/>
      <c r="FXJ83" s="201"/>
      <c r="FXK83" s="201"/>
      <c r="FXL83" s="201"/>
      <c r="FXM83" s="201"/>
      <c r="FXN83" s="201"/>
      <c r="FXO83" s="201"/>
      <c r="FXP83" s="201"/>
      <c r="FXQ83" s="201"/>
      <c r="FXR83" s="201"/>
      <c r="FXS83" s="201"/>
      <c r="FXT83" s="201"/>
      <c r="FXU83" s="201"/>
      <c r="FXV83" s="201"/>
      <c r="FXW83" s="201"/>
      <c r="FXX83" s="201"/>
      <c r="FXY83" s="201"/>
      <c r="FXZ83" s="201"/>
      <c r="FYA83" s="201"/>
      <c r="FYB83" s="201"/>
      <c r="FYC83" s="201"/>
      <c r="FYD83" s="201"/>
      <c r="FYE83" s="201"/>
      <c r="FYF83" s="201"/>
      <c r="FYG83" s="201"/>
      <c r="FYH83" s="201"/>
      <c r="FYI83" s="201"/>
      <c r="FYJ83" s="201"/>
      <c r="FYK83" s="201"/>
      <c r="FYL83" s="201"/>
      <c r="FYM83" s="201"/>
      <c r="FYN83" s="201"/>
      <c r="FYO83" s="201"/>
      <c r="FYP83" s="201"/>
      <c r="FYQ83" s="201"/>
      <c r="FYR83" s="201"/>
      <c r="FYS83" s="201"/>
      <c r="FYT83" s="201"/>
      <c r="FYU83" s="201"/>
      <c r="FYV83" s="201"/>
      <c r="FYW83" s="201"/>
      <c r="FYX83" s="201"/>
      <c r="FYY83" s="201"/>
      <c r="FYZ83" s="201"/>
      <c r="FZA83" s="201"/>
      <c r="FZB83" s="201"/>
      <c r="FZC83" s="201"/>
      <c r="FZD83" s="201"/>
      <c r="FZE83" s="201"/>
      <c r="FZF83" s="201"/>
      <c r="FZG83" s="201"/>
      <c r="FZH83" s="201"/>
      <c r="FZI83" s="201"/>
      <c r="FZJ83" s="201"/>
      <c r="FZK83" s="201"/>
      <c r="FZL83" s="201"/>
      <c r="FZM83" s="201"/>
      <c r="FZN83" s="201"/>
      <c r="FZO83" s="201"/>
      <c r="FZP83" s="201"/>
      <c r="FZQ83" s="201"/>
      <c r="FZR83" s="201"/>
      <c r="FZS83" s="201"/>
      <c r="FZT83" s="201"/>
      <c r="FZU83" s="201"/>
      <c r="FZV83" s="201"/>
      <c r="FZW83" s="201"/>
      <c r="FZX83" s="201"/>
      <c r="FZY83" s="201"/>
      <c r="FZZ83" s="201"/>
      <c r="GAA83" s="201"/>
      <c r="GAB83" s="201"/>
      <c r="GAC83" s="201"/>
      <c r="GAD83" s="201"/>
      <c r="GAE83" s="201"/>
      <c r="GAF83" s="201"/>
      <c r="GAG83" s="201"/>
      <c r="GAH83" s="201"/>
      <c r="GAI83" s="201"/>
      <c r="GAJ83" s="201"/>
      <c r="GAK83" s="201"/>
      <c r="GAL83" s="201"/>
      <c r="GAM83" s="201"/>
      <c r="GAN83" s="201"/>
      <c r="GAO83" s="201"/>
      <c r="GAP83" s="201"/>
      <c r="GAQ83" s="201"/>
      <c r="GAR83" s="201"/>
      <c r="GAS83" s="201"/>
      <c r="GAT83" s="201"/>
      <c r="GAU83" s="201"/>
      <c r="GAV83" s="201"/>
      <c r="GAW83" s="201"/>
      <c r="GAX83" s="201"/>
      <c r="GAY83" s="201"/>
      <c r="GAZ83" s="201"/>
      <c r="GBA83" s="201"/>
      <c r="GBB83" s="201"/>
      <c r="GBC83" s="201"/>
      <c r="GBD83" s="201"/>
      <c r="GBE83" s="201"/>
      <c r="GBF83" s="201"/>
      <c r="GBG83" s="201"/>
      <c r="GBH83" s="201"/>
      <c r="GBI83" s="201"/>
      <c r="GBJ83" s="201"/>
      <c r="GBK83" s="201"/>
      <c r="GBL83" s="201"/>
      <c r="GBM83" s="201"/>
      <c r="GBN83" s="201"/>
      <c r="GBO83" s="201"/>
      <c r="GBP83" s="201"/>
      <c r="GBQ83" s="201"/>
      <c r="GBR83" s="201"/>
      <c r="GBS83" s="201"/>
      <c r="GBT83" s="201"/>
      <c r="GBU83" s="201"/>
      <c r="GBV83" s="201"/>
      <c r="GBW83" s="201"/>
      <c r="GBX83" s="201"/>
      <c r="GBY83" s="201"/>
      <c r="GBZ83" s="201"/>
      <c r="GCA83" s="201"/>
      <c r="GCB83" s="201"/>
      <c r="GCC83" s="201"/>
      <c r="GCD83" s="201"/>
      <c r="GCE83" s="201"/>
      <c r="GCF83" s="201"/>
      <c r="GCG83" s="201"/>
      <c r="GCH83" s="201"/>
      <c r="GCI83" s="201"/>
      <c r="GCJ83" s="201"/>
      <c r="GCK83" s="201"/>
      <c r="GCL83" s="201"/>
      <c r="GCM83" s="201"/>
      <c r="GCN83" s="201"/>
      <c r="GCO83" s="201"/>
      <c r="GCP83" s="201"/>
      <c r="GCQ83" s="201"/>
      <c r="GCR83" s="201"/>
      <c r="GCS83" s="201"/>
      <c r="GCT83" s="201"/>
      <c r="GCU83" s="201"/>
      <c r="GCV83" s="201"/>
      <c r="GCW83" s="201"/>
      <c r="GCX83" s="201"/>
      <c r="GCY83" s="201"/>
      <c r="GCZ83" s="201"/>
      <c r="GDA83" s="201"/>
      <c r="GDB83" s="201"/>
      <c r="GDC83" s="201"/>
      <c r="GDD83" s="201"/>
      <c r="GDE83" s="201"/>
      <c r="GDF83" s="201"/>
      <c r="GDG83" s="201"/>
      <c r="GDH83" s="201"/>
      <c r="GDI83" s="201"/>
      <c r="GDJ83" s="201"/>
      <c r="GDK83" s="201"/>
      <c r="GDL83" s="201"/>
      <c r="GDM83" s="201"/>
      <c r="GDN83" s="201"/>
      <c r="GDO83" s="201"/>
      <c r="GDP83" s="201"/>
      <c r="GDQ83" s="201"/>
      <c r="GDR83" s="201"/>
      <c r="GDS83" s="201"/>
      <c r="GDT83" s="201"/>
      <c r="GDU83" s="201"/>
      <c r="GDV83" s="201"/>
      <c r="GDW83" s="201"/>
      <c r="GDX83" s="201"/>
      <c r="GDY83" s="201"/>
      <c r="GDZ83" s="201"/>
      <c r="GEA83" s="201"/>
      <c r="GEB83" s="201"/>
      <c r="GEC83" s="201"/>
      <c r="GED83" s="201"/>
      <c r="GEE83" s="201"/>
      <c r="GEF83" s="201"/>
      <c r="GEG83" s="201"/>
      <c r="GEH83" s="201"/>
      <c r="GEI83" s="201"/>
      <c r="GEJ83" s="201"/>
      <c r="GEK83" s="201"/>
      <c r="GEL83" s="201"/>
      <c r="GEM83" s="201"/>
      <c r="GEN83" s="201"/>
      <c r="GEO83" s="201"/>
      <c r="GEP83" s="201"/>
      <c r="GEQ83" s="201"/>
      <c r="GER83" s="201"/>
      <c r="GES83" s="201"/>
      <c r="GET83" s="201"/>
      <c r="GEU83" s="201"/>
      <c r="GEV83" s="201"/>
      <c r="GEW83" s="201"/>
      <c r="GEX83" s="201"/>
      <c r="GEY83" s="201"/>
      <c r="GEZ83" s="201"/>
      <c r="GFA83" s="201"/>
      <c r="GFB83" s="201"/>
      <c r="GFC83" s="201"/>
      <c r="GFD83" s="201"/>
      <c r="GFE83" s="201"/>
      <c r="GFF83" s="201"/>
      <c r="GFG83" s="201"/>
      <c r="GFH83" s="201"/>
      <c r="GFI83" s="201"/>
      <c r="GFJ83" s="201"/>
      <c r="GFK83" s="201"/>
      <c r="GFL83" s="201"/>
      <c r="GFM83" s="201"/>
      <c r="GFN83" s="201"/>
      <c r="GFO83" s="201"/>
      <c r="GFP83" s="201"/>
      <c r="GFQ83" s="201"/>
      <c r="GFR83" s="201"/>
      <c r="GFS83" s="201"/>
      <c r="GFT83" s="201"/>
      <c r="GFU83" s="201"/>
      <c r="GFV83" s="201"/>
      <c r="GFW83" s="201"/>
      <c r="GFX83" s="201"/>
      <c r="GFY83" s="201"/>
      <c r="GFZ83" s="201"/>
      <c r="GGA83" s="201"/>
      <c r="GGB83" s="201"/>
      <c r="GGC83" s="201"/>
      <c r="GGD83" s="201"/>
      <c r="GGE83" s="201"/>
      <c r="GGF83" s="201"/>
      <c r="GGG83" s="201"/>
      <c r="GGH83" s="201"/>
      <c r="GGI83" s="201"/>
      <c r="GGJ83" s="201"/>
      <c r="GGK83" s="201"/>
      <c r="GGL83" s="201"/>
      <c r="GGM83" s="201"/>
      <c r="GGN83" s="201"/>
      <c r="GGO83" s="201"/>
      <c r="GGP83" s="201"/>
      <c r="GGQ83" s="201"/>
      <c r="GGR83" s="201"/>
      <c r="GGS83" s="201"/>
      <c r="GGT83" s="201"/>
      <c r="GGU83" s="201"/>
      <c r="GGV83" s="201"/>
      <c r="GGW83" s="201"/>
      <c r="GGX83" s="201"/>
      <c r="GGY83" s="201"/>
      <c r="GGZ83" s="201"/>
      <c r="GHA83" s="201"/>
      <c r="GHB83" s="201"/>
      <c r="GHC83" s="201"/>
      <c r="GHD83" s="201"/>
      <c r="GHE83" s="201"/>
      <c r="GHF83" s="201"/>
      <c r="GHG83" s="201"/>
      <c r="GHH83" s="201"/>
      <c r="GHI83" s="201"/>
      <c r="GHJ83" s="201"/>
      <c r="GHK83" s="201"/>
      <c r="GHL83" s="201"/>
      <c r="GHM83" s="201"/>
      <c r="GHN83" s="201"/>
      <c r="GHO83" s="201"/>
      <c r="GHP83" s="201"/>
      <c r="GHQ83" s="201"/>
      <c r="GHR83" s="201"/>
      <c r="GHS83" s="201"/>
      <c r="GHT83" s="201"/>
      <c r="GHU83" s="201"/>
      <c r="GHV83" s="201"/>
      <c r="GHW83" s="201"/>
      <c r="GHX83" s="201"/>
      <c r="GHY83" s="201"/>
      <c r="GHZ83" s="201"/>
      <c r="GIA83" s="201"/>
      <c r="GIB83" s="201"/>
      <c r="GIC83" s="201"/>
      <c r="GID83" s="201"/>
      <c r="GIE83" s="201"/>
      <c r="GIF83" s="201"/>
      <c r="GIG83" s="201"/>
      <c r="GIH83" s="201"/>
      <c r="GII83" s="201"/>
      <c r="GIJ83" s="201"/>
      <c r="GIK83" s="201"/>
      <c r="GIL83" s="201"/>
      <c r="GIM83" s="201"/>
      <c r="GIN83" s="201"/>
      <c r="GIO83" s="201"/>
      <c r="GIP83" s="201"/>
      <c r="GIQ83" s="201"/>
      <c r="GIR83" s="201"/>
      <c r="GIS83" s="201"/>
      <c r="GIT83" s="201"/>
      <c r="GIU83" s="201"/>
      <c r="GIV83" s="201"/>
      <c r="GIW83" s="201"/>
      <c r="GIX83" s="201"/>
      <c r="GIY83" s="201"/>
      <c r="GIZ83" s="201"/>
      <c r="GJA83" s="201"/>
      <c r="GJB83" s="201"/>
      <c r="GJC83" s="201"/>
      <c r="GJD83" s="201"/>
      <c r="GJE83" s="201"/>
      <c r="GJF83" s="201"/>
      <c r="GJG83" s="201"/>
      <c r="GJH83" s="201"/>
      <c r="GJI83" s="201"/>
      <c r="GJJ83" s="201"/>
      <c r="GJK83" s="201"/>
      <c r="GJL83" s="201"/>
      <c r="GJM83" s="201"/>
      <c r="GJN83" s="201"/>
      <c r="GJO83" s="201"/>
      <c r="GJP83" s="201"/>
      <c r="GJQ83" s="201"/>
      <c r="GJR83" s="201"/>
      <c r="GJS83" s="201"/>
      <c r="GJT83" s="201"/>
      <c r="GJU83" s="201"/>
      <c r="GJV83" s="201"/>
      <c r="GJW83" s="201"/>
      <c r="GJX83" s="201"/>
      <c r="GJY83" s="201"/>
      <c r="GJZ83" s="201"/>
      <c r="GKA83" s="201"/>
      <c r="GKB83" s="201"/>
      <c r="GKC83" s="201"/>
      <c r="GKD83" s="201"/>
      <c r="GKE83" s="201"/>
      <c r="GKF83" s="201"/>
      <c r="GKG83" s="201"/>
      <c r="GKH83" s="201"/>
      <c r="GKI83" s="201"/>
      <c r="GKJ83" s="201"/>
      <c r="GKK83" s="201"/>
      <c r="GKL83" s="201"/>
      <c r="GKM83" s="201"/>
      <c r="GKN83" s="201"/>
      <c r="GKO83" s="201"/>
      <c r="GKP83" s="201"/>
      <c r="GKQ83" s="201"/>
      <c r="GKR83" s="201"/>
      <c r="GKS83" s="201"/>
      <c r="GKT83" s="201"/>
      <c r="GKU83" s="201"/>
      <c r="GKV83" s="201"/>
      <c r="GKW83" s="201"/>
      <c r="GKX83" s="201"/>
      <c r="GKY83" s="201"/>
      <c r="GKZ83" s="201"/>
      <c r="GLA83" s="201"/>
      <c r="GLB83" s="201"/>
      <c r="GLC83" s="201"/>
      <c r="GLD83" s="201"/>
      <c r="GLE83" s="201"/>
      <c r="GLF83" s="201"/>
      <c r="GLG83" s="201"/>
      <c r="GLH83" s="201"/>
      <c r="GLI83" s="201"/>
      <c r="GLJ83" s="201"/>
      <c r="GLK83" s="201"/>
      <c r="GLL83" s="201"/>
      <c r="GLM83" s="201"/>
      <c r="GLN83" s="201"/>
      <c r="GLO83" s="201"/>
      <c r="GLP83" s="201"/>
      <c r="GLQ83" s="201"/>
      <c r="GLR83" s="201"/>
      <c r="GLS83" s="201"/>
      <c r="GLT83" s="201"/>
      <c r="GLU83" s="201"/>
      <c r="GLV83" s="201"/>
      <c r="GLW83" s="201"/>
      <c r="GLX83" s="201"/>
      <c r="GLY83" s="201"/>
      <c r="GLZ83" s="201"/>
      <c r="GMA83" s="201"/>
      <c r="GMB83" s="201"/>
      <c r="GMC83" s="201"/>
      <c r="GMD83" s="201"/>
      <c r="GME83" s="201"/>
      <c r="GMF83" s="201"/>
      <c r="GMG83" s="201"/>
      <c r="GMH83" s="201"/>
      <c r="GMI83" s="201"/>
      <c r="GMJ83" s="201"/>
      <c r="GMK83" s="201"/>
      <c r="GML83" s="201"/>
      <c r="GMM83" s="201"/>
      <c r="GMN83" s="201"/>
      <c r="GMO83" s="201"/>
      <c r="GMP83" s="201"/>
      <c r="GMQ83" s="201"/>
      <c r="GMR83" s="201"/>
      <c r="GMS83" s="201"/>
      <c r="GMT83" s="201"/>
      <c r="GMU83" s="201"/>
      <c r="GMV83" s="201"/>
      <c r="GMW83" s="201"/>
      <c r="GMX83" s="201"/>
      <c r="GMY83" s="201"/>
      <c r="GMZ83" s="201"/>
      <c r="GNA83" s="201"/>
      <c r="GNB83" s="201"/>
      <c r="GNC83" s="201"/>
      <c r="GND83" s="201"/>
      <c r="GNE83" s="201"/>
      <c r="GNF83" s="201"/>
      <c r="GNG83" s="201"/>
      <c r="GNH83" s="201"/>
      <c r="GNI83" s="201"/>
      <c r="GNJ83" s="201"/>
      <c r="GNK83" s="201"/>
      <c r="GNL83" s="201"/>
      <c r="GNM83" s="201"/>
      <c r="GNN83" s="201"/>
      <c r="GNO83" s="201"/>
      <c r="GNP83" s="201"/>
      <c r="GNQ83" s="201"/>
      <c r="GNR83" s="201"/>
      <c r="GNS83" s="201"/>
      <c r="GNT83" s="201"/>
      <c r="GNU83" s="201"/>
      <c r="GNV83" s="201"/>
      <c r="GNW83" s="201"/>
      <c r="GNX83" s="201"/>
      <c r="GNY83" s="201"/>
      <c r="GNZ83" s="201"/>
      <c r="GOA83" s="201"/>
      <c r="GOB83" s="201"/>
      <c r="GOC83" s="201"/>
      <c r="GOD83" s="201"/>
      <c r="GOE83" s="201"/>
      <c r="GOF83" s="201"/>
      <c r="GOG83" s="201"/>
      <c r="GOH83" s="201"/>
      <c r="GOI83" s="201"/>
      <c r="GOJ83" s="201"/>
      <c r="GOK83" s="201"/>
      <c r="GOL83" s="201"/>
      <c r="GOM83" s="201"/>
      <c r="GON83" s="201"/>
      <c r="GOO83" s="201"/>
      <c r="GOP83" s="201"/>
      <c r="GOQ83" s="201"/>
      <c r="GOR83" s="201"/>
      <c r="GOS83" s="201"/>
      <c r="GOT83" s="201"/>
      <c r="GOU83" s="201"/>
      <c r="GOV83" s="201"/>
      <c r="GOW83" s="201"/>
      <c r="GOX83" s="201"/>
      <c r="GOY83" s="201"/>
      <c r="GOZ83" s="201"/>
      <c r="GPA83" s="201"/>
      <c r="GPB83" s="201"/>
      <c r="GPC83" s="201"/>
      <c r="GPD83" s="201"/>
      <c r="GPE83" s="201"/>
      <c r="GPF83" s="201"/>
      <c r="GPG83" s="201"/>
      <c r="GPH83" s="201"/>
      <c r="GPI83" s="201"/>
      <c r="GPJ83" s="201"/>
      <c r="GPK83" s="201"/>
      <c r="GPL83" s="201"/>
      <c r="GPM83" s="201"/>
      <c r="GPN83" s="201"/>
      <c r="GPO83" s="201"/>
      <c r="GPP83" s="201"/>
      <c r="GPQ83" s="201"/>
      <c r="GPR83" s="201"/>
      <c r="GPS83" s="201"/>
      <c r="GPT83" s="201"/>
      <c r="GPU83" s="201"/>
      <c r="GPV83" s="201"/>
      <c r="GPW83" s="201"/>
      <c r="GPX83" s="201"/>
      <c r="GPY83" s="201"/>
      <c r="GPZ83" s="201"/>
      <c r="GQA83" s="201"/>
      <c r="GQB83" s="201"/>
      <c r="GQC83" s="201"/>
      <c r="GQD83" s="201"/>
      <c r="GQE83" s="201"/>
      <c r="GQF83" s="201"/>
      <c r="GQG83" s="201"/>
      <c r="GQH83" s="201"/>
      <c r="GQI83" s="201"/>
      <c r="GQJ83" s="201"/>
      <c r="GQK83" s="201"/>
      <c r="GQL83" s="201"/>
      <c r="GQM83" s="201"/>
      <c r="GQN83" s="201"/>
      <c r="GQO83" s="201"/>
      <c r="GQP83" s="201"/>
      <c r="GQQ83" s="201"/>
      <c r="GQR83" s="201"/>
      <c r="GQS83" s="201"/>
      <c r="GQT83" s="201"/>
      <c r="GQU83" s="201"/>
      <c r="GQV83" s="201"/>
      <c r="GQW83" s="201"/>
      <c r="GQX83" s="201"/>
      <c r="GQY83" s="201"/>
      <c r="GQZ83" s="201"/>
      <c r="GRA83" s="201"/>
      <c r="GRB83" s="201"/>
      <c r="GRC83" s="201"/>
      <c r="GRD83" s="201"/>
      <c r="GRE83" s="201"/>
      <c r="GRF83" s="201"/>
      <c r="GRG83" s="201"/>
      <c r="GRH83" s="201"/>
      <c r="GRI83" s="201"/>
      <c r="GRJ83" s="201"/>
      <c r="GRK83" s="201"/>
      <c r="GRL83" s="201"/>
      <c r="GRM83" s="201"/>
      <c r="GRN83" s="201"/>
      <c r="GRO83" s="201"/>
      <c r="GRP83" s="201"/>
      <c r="GRQ83" s="201"/>
      <c r="GRR83" s="201"/>
      <c r="GRS83" s="201"/>
      <c r="GRT83" s="201"/>
      <c r="GRU83" s="201"/>
      <c r="GRV83" s="201"/>
      <c r="GRW83" s="201"/>
      <c r="GRX83" s="201"/>
      <c r="GRY83" s="201"/>
      <c r="GRZ83" s="201"/>
      <c r="GSA83" s="201"/>
      <c r="GSB83" s="201"/>
      <c r="GSC83" s="201"/>
      <c r="GSD83" s="201"/>
      <c r="GSE83" s="201"/>
      <c r="GSF83" s="201"/>
      <c r="GSG83" s="201"/>
      <c r="GSH83" s="201"/>
      <c r="GSI83" s="201"/>
      <c r="GSJ83" s="201"/>
      <c r="GSK83" s="201"/>
      <c r="GSL83" s="201"/>
      <c r="GSM83" s="201"/>
      <c r="GSN83" s="201"/>
      <c r="GSO83" s="201"/>
      <c r="GSP83" s="201"/>
      <c r="GSQ83" s="201"/>
      <c r="GSR83" s="201"/>
      <c r="GSS83" s="201"/>
      <c r="GST83" s="201"/>
      <c r="GSU83" s="201"/>
      <c r="GSV83" s="201"/>
      <c r="GSW83" s="201"/>
      <c r="GSX83" s="201"/>
      <c r="GSY83" s="201"/>
      <c r="GSZ83" s="201"/>
      <c r="GTA83" s="201"/>
      <c r="GTB83" s="201"/>
      <c r="GTC83" s="201"/>
      <c r="GTD83" s="201"/>
      <c r="GTE83" s="201"/>
      <c r="GTF83" s="201"/>
      <c r="GTG83" s="201"/>
      <c r="GTH83" s="201"/>
      <c r="GTI83" s="201"/>
      <c r="GTJ83" s="201"/>
      <c r="GTK83" s="201"/>
      <c r="GTL83" s="201"/>
      <c r="GTM83" s="201"/>
      <c r="GTN83" s="201"/>
      <c r="GTO83" s="201"/>
      <c r="GTP83" s="201"/>
      <c r="GTQ83" s="201"/>
      <c r="GTR83" s="201"/>
      <c r="GTS83" s="201"/>
      <c r="GTT83" s="201"/>
      <c r="GTU83" s="201"/>
      <c r="GTV83" s="201"/>
      <c r="GTW83" s="201"/>
      <c r="GTX83" s="201"/>
      <c r="GTY83" s="201"/>
      <c r="GTZ83" s="201"/>
      <c r="GUA83" s="201"/>
      <c r="GUB83" s="201"/>
      <c r="GUC83" s="201"/>
      <c r="GUD83" s="201"/>
      <c r="GUE83" s="201"/>
      <c r="GUF83" s="201"/>
      <c r="GUG83" s="201"/>
      <c r="GUH83" s="201"/>
      <c r="GUI83" s="201"/>
      <c r="GUJ83" s="201"/>
      <c r="GUK83" s="201"/>
      <c r="GUL83" s="201"/>
      <c r="GUM83" s="201"/>
      <c r="GUN83" s="201"/>
      <c r="GUO83" s="201"/>
      <c r="GUP83" s="201"/>
      <c r="GUQ83" s="201"/>
      <c r="GUR83" s="201"/>
      <c r="GUS83" s="201"/>
      <c r="GUT83" s="201"/>
      <c r="GUU83" s="201"/>
      <c r="GUV83" s="201"/>
      <c r="GUW83" s="201"/>
      <c r="GUX83" s="201"/>
      <c r="GUY83" s="201"/>
      <c r="GUZ83" s="201"/>
      <c r="GVA83" s="201"/>
      <c r="GVB83" s="201"/>
      <c r="GVC83" s="201"/>
      <c r="GVD83" s="201"/>
      <c r="GVE83" s="201"/>
      <c r="GVF83" s="201"/>
      <c r="GVG83" s="201"/>
      <c r="GVH83" s="201"/>
      <c r="GVI83" s="201"/>
      <c r="GVJ83" s="201"/>
      <c r="GVK83" s="201"/>
      <c r="GVL83" s="201"/>
      <c r="GVM83" s="201"/>
      <c r="GVN83" s="201"/>
      <c r="GVO83" s="201"/>
      <c r="GVP83" s="201"/>
      <c r="GVQ83" s="201"/>
      <c r="GVR83" s="201"/>
      <c r="GVS83" s="201"/>
      <c r="GVT83" s="201"/>
      <c r="GVU83" s="201"/>
      <c r="GVV83" s="201"/>
      <c r="GVW83" s="201"/>
      <c r="GVX83" s="201"/>
      <c r="GVY83" s="201"/>
      <c r="GVZ83" s="201"/>
      <c r="GWA83" s="201"/>
      <c r="GWB83" s="201"/>
      <c r="GWC83" s="201"/>
      <c r="GWD83" s="201"/>
      <c r="GWE83" s="201"/>
      <c r="GWF83" s="201"/>
      <c r="GWG83" s="201"/>
      <c r="GWH83" s="201"/>
      <c r="GWI83" s="201"/>
      <c r="GWJ83" s="201"/>
      <c r="GWK83" s="201"/>
      <c r="GWL83" s="201"/>
      <c r="GWM83" s="201"/>
      <c r="GWN83" s="201"/>
      <c r="GWO83" s="201"/>
      <c r="GWP83" s="201"/>
      <c r="GWQ83" s="201"/>
      <c r="GWR83" s="201"/>
      <c r="GWS83" s="201"/>
      <c r="GWT83" s="201"/>
      <c r="GWU83" s="201"/>
      <c r="GWV83" s="201"/>
      <c r="GWW83" s="201"/>
      <c r="GWX83" s="201"/>
      <c r="GWY83" s="201"/>
      <c r="GWZ83" s="201"/>
      <c r="GXA83" s="201"/>
      <c r="GXB83" s="201"/>
      <c r="GXC83" s="201"/>
      <c r="GXD83" s="201"/>
      <c r="GXE83" s="201"/>
      <c r="GXF83" s="201"/>
      <c r="GXG83" s="201"/>
      <c r="GXH83" s="201"/>
      <c r="GXI83" s="201"/>
      <c r="GXJ83" s="201"/>
      <c r="GXK83" s="201"/>
      <c r="GXL83" s="201"/>
      <c r="GXM83" s="201"/>
      <c r="GXN83" s="201"/>
      <c r="GXO83" s="201"/>
      <c r="GXP83" s="201"/>
      <c r="GXQ83" s="201"/>
      <c r="GXR83" s="201"/>
      <c r="GXS83" s="201"/>
      <c r="GXT83" s="201"/>
      <c r="GXU83" s="201"/>
      <c r="GXV83" s="201"/>
      <c r="GXW83" s="201"/>
      <c r="GXX83" s="201"/>
      <c r="GXY83" s="201"/>
      <c r="GXZ83" s="201"/>
      <c r="GYA83" s="201"/>
      <c r="GYB83" s="201"/>
      <c r="GYC83" s="201"/>
      <c r="GYD83" s="201"/>
      <c r="GYE83" s="201"/>
      <c r="GYF83" s="201"/>
      <c r="GYG83" s="201"/>
      <c r="GYH83" s="201"/>
      <c r="GYI83" s="201"/>
      <c r="GYJ83" s="201"/>
      <c r="GYK83" s="201"/>
      <c r="GYL83" s="201"/>
      <c r="GYM83" s="201"/>
      <c r="GYN83" s="201"/>
      <c r="GYO83" s="201"/>
      <c r="GYP83" s="201"/>
      <c r="GYQ83" s="201"/>
      <c r="GYR83" s="201"/>
      <c r="GYS83" s="201"/>
      <c r="GYT83" s="201"/>
      <c r="GYU83" s="201"/>
      <c r="GYV83" s="201"/>
      <c r="GYW83" s="201"/>
      <c r="GYX83" s="201"/>
      <c r="GYY83" s="201"/>
      <c r="GYZ83" s="201"/>
      <c r="GZA83" s="201"/>
      <c r="GZB83" s="201"/>
      <c r="GZC83" s="201"/>
      <c r="GZD83" s="201"/>
      <c r="GZE83" s="201"/>
      <c r="GZF83" s="201"/>
      <c r="GZG83" s="201"/>
      <c r="GZH83" s="201"/>
      <c r="GZI83" s="201"/>
      <c r="GZJ83" s="201"/>
      <c r="GZK83" s="201"/>
      <c r="GZL83" s="201"/>
      <c r="GZM83" s="201"/>
      <c r="GZN83" s="201"/>
      <c r="GZO83" s="201"/>
      <c r="GZP83" s="201"/>
      <c r="GZQ83" s="201"/>
      <c r="GZR83" s="201"/>
      <c r="GZS83" s="201"/>
      <c r="GZT83" s="201"/>
      <c r="GZU83" s="201"/>
      <c r="GZV83" s="201"/>
      <c r="GZW83" s="201"/>
      <c r="GZX83" s="201"/>
      <c r="GZY83" s="201"/>
      <c r="GZZ83" s="201"/>
      <c r="HAA83" s="201"/>
      <c r="HAB83" s="201"/>
      <c r="HAC83" s="201"/>
      <c r="HAD83" s="201"/>
      <c r="HAE83" s="201"/>
      <c r="HAF83" s="201"/>
      <c r="HAG83" s="201"/>
      <c r="HAH83" s="201"/>
      <c r="HAI83" s="201"/>
      <c r="HAJ83" s="201"/>
      <c r="HAK83" s="201"/>
      <c r="HAL83" s="201"/>
      <c r="HAM83" s="201"/>
      <c r="HAN83" s="201"/>
      <c r="HAO83" s="201"/>
      <c r="HAP83" s="201"/>
      <c r="HAQ83" s="201"/>
      <c r="HAR83" s="201"/>
      <c r="HAS83" s="201"/>
      <c r="HAT83" s="201"/>
      <c r="HAU83" s="201"/>
      <c r="HAV83" s="201"/>
      <c r="HAW83" s="201"/>
      <c r="HAX83" s="201"/>
      <c r="HAY83" s="201"/>
      <c r="HAZ83" s="201"/>
      <c r="HBA83" s="201"/>
      <c r="HBB83" s="201"/>
      <c r="HBC83" s="201"/>
      <c r="HBD83" s="201"/>
      <c r="HBE83" s="201"/>
      <c r="HBF83" s="201"/>
      <c r="HBG83" s="201"/>
      <c r="HBH83" s="201"/>
      <c r="HBI83" s="201"/>
      <c r="HBJ83" s="201"/>
      <c r="HBK83" s="201"/>
      <c r="HBL83" s="201"/>
      <c r="HBM83" s="201"/>
      <c r="HBN83" s="201"/>
      <c r="HBO83" s="201"/>
      <c r="HBP83" s="201"/>
      <c r="HBQ83" s="201"/>
      <c r="HBR83" s="201"/>
      <c r="HBS83" s="201"/>
      <c r="HBT83" s="201"/>
      <c r="HBU83" s="201"/>
      <c r="HBV83" s="201"/>
      <c r="HBW83" s="201"/>
      <c r="HBX83" s="201"/>
      <c r="HBY83" s="201"/>
      <c r="HBZ83" s="201"/>
      <c r="HCA83" s="201"/>
      <c r="HCB83" s="201"/>
      <c r="HCC83" s="201"/>
      <c r="HCD83" s="201"/>
      <c r="HCE83" s="201"/>
      <c r="HCF83" s="201"/>
      <c r="HCG83" s="201"/>
      <c r="HCH83" s="201"/>
      <c r="HCI83" s="201"/>
      <c r="HCJ83" s="201"/>
      <c r="HCK83" s="201"/>
      <c r="HCL83" s="201"/>
      <c r="HCM83" s="201"/>
      <c r="HCN83" s="201"/>
      <c r="HCO83" s="201"/>
      <c r="HCP83" s="201"/>
      <c r="HCQ83" s="201"/>
      <c r="HCR83" s="201"/>
      <c r="HCS83" s="201"/>
      <c r="HCT83" s="201"/>
      <c r="HCU83" s="201"/>
      <c r="HCV83" s="201"/>
      <c r="HCW83" s="201"/>
      <c r="HCX83" s="201"/>
      <c r="HCY83" s="201"/>
      <c r="HCZ83" s="201"/>
      <c r="HDA83" s="201"/>
      <c r="HDB83" s="201"/>
      <c r="HDC83" s="201"/>
      <c r="HDD83" s="201"/>
      <c r="HDE83" s="201"/>
      <c r="HDF83" s="201"/>
      <c r="HDG83" s="201"/>
      <c r="HDH83" s="201"/>
      <c r="HDI83" s="201"/>
      <c r="HDJ83" s="201"/>
      <c r="HDK83" s="201"/>
      <c r="HDL83" s="201"/>
      <c r="HDM83" s="201"/>
      <c r="HDN83" s="201"/>
      <c r="HDO83" s="201"/>
      <c r="HDP83" s="201"/>
      <c r="HDQ83" s="201"/>
      <c r="HDR83" s="201"/>
      <c r="HDS83" s="201"/>
      <c r="HDT83" s="201"/>
      <c r="HDU83" s="201"/>
      <c r="HDV83" s="201"/>
      <c r="HDW83" s="201"/>
      <c r="HDX83" s="201"/>
      <c r="HDY83" s="201"/>
      <c r="HDZ83" s="201"/>
      <c r="HEA83" s="201"/>
      <c r="HEB83" s="201"/>
      <c r="HEC83" s="201"/>
      <c r="HED83" s="201"/>
      <c r="HEE83" s="201"/>
      <c r="HEF83" s="201"/>
      <c r="HEG83" s="201"/>
      <c r="HEH83" s="201"/>
      <c r="HEI83" s="201"/>
      <c r="HEJ83" s="201"/>
      <c r="HEK83" s="201"/>
      <c r="HEL83" s="201"/>
      <c r="HEM83" s="201"/>
      <c r="HEN83" s="201"/>
      <c r="HEO83" s="201"/>
      <c r="HEP83" s="201"/>
      <c r="HEQ83" s="201"/>
      <c r="HER83" s="201"/>
      <c r="HES83" s="201"/>
      <c r="HET83" s="201"/>
      <c r="HEU83" s="201"/>
      <c r="HEV83" s="201"/>
      <c r="HEW83" s="201"/>
      <c r="HEX83" s="201"/>
      <c r="HEY83" s="201"/>
      <c r="HEZ83" s="201"/>
      <c r="HFA83" s="201"/>
      <c r="HFB83" s="201"/>
      <c r="HFC83" s="201"/>
      <c r="HFD83" s="201"/>
      <c r="HFE83" s="201"/>
      <c r="HFF83" s="201"/>
      <c r="HFG83" s="201"/>
      <c r="HFH83" s="201"/>
      <c r="HFI83" s="201"/>
      <c r="HFJ83" s="201"/>
      <c r="HFK83" s="201"/>
      <c r="HFL83" s="201"/>
      <c r="HFM83" s="201"/>
      <c r="HFN83" s="201"/>
      <c r="HFO83" s="201"/>
      <c r="HFP83" s="201"/>
      <c r="HFQ83" s="201"/>
      <c r="HFR83" s="201"/>
      <c r="HFS83" s="201"/>
      <c r="HFT83" s="201"/>
      <c r="HFU83" s="201"/>
      <c r="HFV83" s="201"/>
      <c r="HFW83" s="201"/>
      <c r="HFX83" s="201"/>
      <c r="HFY83" s="201"/>
      <c r="HFZ83" s="201"/>
      <c r="HGA83" s="201"/>
      <c r="HGB83" s="201"/>
      <c r="HGC83" s="201"/>
      <c r="HGD83" s="201"/>
      <c r="HGE83" s="201"/>
      <c r="HGF83" s="201"/>
      <c r="HGG83" s="201"/>
      <c r="HGH83" s="201"/>
      <c r="HGI83" s="201"/>
      <c r="HGJ83" s="201"/>
      <c r="HGK83" s="201"/>
      <c r="HGL83" s="201"/>
      <c r="HGM83" s="201"/>
      <c r="HGN83" s="201"/>
      <c r="HGO83" s="201"/>
      <c r="HGP83" s="201"/>
      <c r="HGQ83" s="201"/>
      <c r="HGR83" s="201"/>
      <c r="HGS83" s="201"/>
      <c r="HGT83" s="201"/>
      <c r="HGU83" s="201"/>
      <c r="HGV83" s="201"/>
      <c r="HGW83" s="201"/>
      <c r="HGX83" s="201"/>
      <c r="HGY83" s="201"/>
      <c r="HGZ83" s="201"/>
      <c r="HHA83" s="201"/>
      <c r="HHB83" s="201"/>
      <c r="HHC83" s="201"/>
      <c r="HHD83" s="201"/>
      <c r="HHE83" s="201"/>
      <c r="HHF83" s="201"/>
      <c r="HHG83" s="201"/>
      <c r="HHH83" s="201"/>
      <c r="HHI83" s="201"/>
      <c r="HHJ83" s="201"/>
      <c r="HHK83" s="201"/>
      <c r="HHL83" s="201"/>
      <c r="HHM83" s="201"/>
      <c r="HHN83" s="201"/>
      <c r="HHO83" s="201"/>
      <c r="HHP83" s="201"/>
      <c r="HHQ83" s="201"/>
      <c r="HHR83" s="201"/>
      <c r="HHS83" s="201"/>
      <c r="HHT83" s="201"/>
      <c r="HHU83" s="201"/>
      <c r="HHV83" s="201"/>
      <c r="HHW83" s="201"/>
      <c r="HHX83" s="201"/>
      <c r="HHY83" s="201"/>
      <c r="HHZ83" s="201"/>
      <c r="HIA83" s="201"/>
      <c r="HIB83" s="201"/>
      <c r="HIC83" s="201"/>
      <c r="HID83" s="201"/>
      <c r="HIE83" s="201"/>
      <c r="HIF83" s="201"/>
      <c r="HIG83" s="201"/>
      <c r="HIH83" s="201"/>
      <c r="HII83" s="201"/>
      <c r="HIJ83" s="201"/>
      <c r="HIK83" s="201"/>
      <c r="HIL83" s="201"/>
      <c r="HIM83" s="201"/>
      <c r="HIN83" s="201"/>
      <c r="HIO83" s="201"/>
      <c r="HIP83" s="201"/>
      <c r="HIQ83" s="201"/>
      <c r="HIR83" s="201"/>
      <c r="HIS83" s="201"/>
      <c r="HIT83" s="201"/>
      <c r="HIU83" s="201"/>
      <c r="HIV83" s="201"/>
      <c r="HIW83" s="201"/>
      <c r="HIX83" s="201"/>
      <c r="HIY83" s="201"/>
      <c r="HIZ83" s="201"/>
      <c r="HJA83" s="201"/>
      <c r="HJB83" s="201"/>
      <c r="HJC83" s="201"/>
      <c r="HJD83" s="201"/>
      <c r="HJE83" s="201"/>
      <c r="HJF83" s="201"/>
      <c r="HJG83" s="201"/>
      <c r="HJH83" s="201"/>
      <c r="HJI83" s="201"/>
      <c r="HJJ83" s="201"/>
      <c r="HJK83" s="201"/>
      <c r="HJL83" s="201"/>
      <c r="HJM83" s="201"/>
      <c r="HJN83" s="201"/>
      <c r="HJO83" s="201"/>
      <c r="HJP83" s="201"/>
      <c r="HJQ83" s="201"/>
      <c r="HJR83" s="201"/>
      <c r="HJS83" s="201"/>
      <c r="HJT83" s="201"/>
      <c r="HJU83" s="201"/>
      <c r="HJV83" s="201"/>
      <c r="HJW83" s="201"/>
      <c r="HJX83" s="201"/>
      <c r="HJY83" s="201"/>
      <c r="HJZ83" s="201"/>
      <c r="HKA83" s="201"/>
      <c r="HKB83" s="201"/>
      <c r="HKC83" s="201"/>
      <c r="HKD83" s="201"/>
      <c r="HKE83" s="201"/>
      <c r="HKF83" s="201"/>
      <c r="HKG83" s="201"/>
      <c r="HKH83" s="201"/>
      <c r="HKI83" s="201"/>
      <c r="HKJ83" s="201"/>
      <c r="HKK83" s="201"/>
      <c r="HKL83" s="201"/>
      <c r="HKM83" s="201"/>
      <c r="HKN83" s="201"/>
      <c r="HKO83" s="201"/>
      <c r="HKP83" s="201"/>
      <c r="HKQ83" s="201"/>
      <c r="HKR83" s="201"/>
      <c r="HKS83" s="201"/>
      <c r="HKT83" s="201"/>
      <c r="HKU83" s="201"/>
      <c r="HKV83" s="201"/>
      <c r="HKW83" s="201"/>
      <c r="HKX83" s="201"/>
      <c r="HKY83" s="201"/>
      <c r="HKZ83" s="201"/>
      <c r="HLA83" s="201"/>
      <c r="HLB83" s="201"/>
      <c r="HLC83" s="201"/>
      <c r="HLD83" s="201"/>
      <c r="HLE83" s="201"/>
      <c r="HLF83" s="201"/>
      <c r="HLG83" s="201"/>
      <c r="HLH83" s="201"/>
      <c r="HLI83" s="201"/>
      <c r="HLJ83" s="201"/>
      <c r="HLK83" s="201"/>
      <c r="HLL83" s="201"/>
      <c r="HLM83" s="201"/>
      <c r="HLN83" s="201"/>
      <c r="HLO83" s="201"/>
      <c r="HLP83" s="201"/>
      <c r="HLQ83" s="201"/>
      <c r="HLR83" s="201"/>
      <c r="HLS83" s="201"/>
      <c r="HLT83" s="201"/>
      <c r="HLU83" s="201"/>
      <c r="HLV83" s="201"/>
      <c r="HLW83" s="201"/>
      <c r="HLX83" s="201"/>
      <c r="HLY83" s="201"/>
      <c r="HLZ83" s="201"/>
      <c r="HMA83" s="201"/>
      <c r="HMB83" s="201"/>
      <c r="HMC83" s="201"/>
      <c r="HMD83" s="201"/>
      <c r="HME83" s="201"/>
      <c r="HMF83" s="201"/>
      <c r="HMG83" s="201"/>
      <c r="HMH83" s="201"/>
      <c r="HMI83" s="201"/>
      <c r="HMJ83" s="201"/>
      <c r="HMK83" s="201"/>
      <c r="HML83" s="201"/>
      <c r="HMM83" s="201"/>
      <c r="HMN83" s="201"/>
      <c r="HMO83" s="201"/>
      <c r="HMP83" s="201"/>
      <c r="HMQ83" s="201"/>
      <c r="HMR83" s="201"/>
      <c r="HMS83" s="201"/>
      <c r="HMT83" s="201"/>
      <c r="HMU83" s="201"/>
      <c r="HMV83" s="201"/>
      <c r="HMW83" s="201"/>
      <c r="HMX83" s="201"/>
      <c r="HMY83" s="201"/>
      <c r="HMZ83" s="201"/>
      <c r="HNA83" s="201"/>
      <c r="HNB83" s="201"/>
      <c r="HNC83" s="201"/>
      <c r="HND83" s="201"/>
      <c r="HNE83" s="201"/>
      <c r="HNF83" s="201"/>
      <c r="HNG83" s="201"/>
      <c r="HNH83" s="201"/>
      <c r="HNI83" s="201"/>
      <c r="HNJ83" s="201"/>
      <c r="HNK83" s="201"/>
      <c r="HNL83" s="201"/>
      <c r="HNM83" s="201"/>
      <c r="HNN83" s="201"/>
      <c r="HNO83" s="201"/>
      <c r="HNP83" s="201"/>
      <c r="HNQ83" s="201"/>
      <c r="HNR83" s="201"/>
      <c r="HNS83" s="201"/>
      <c r="HNT83" s="201"/>
      <c r="HNU83" s="201"/>
      <c r="HNV83" s="201"/>
      <c r="HNW83" s="201"/>
      <c r="HNX83" s="201"/>
      <c r="HNY83" s="201"/>
      <c r="HNZ83" s="201"/>
      <c r="HOA83" s="201"/>
      <c r="HOB83" s="201"/>
      <c r="HOC83" s="201"/>
      <c r="HOD83" s="201"/>
      <c r="HOE83" s="201"/>
      <c r="HOF83" s="201"/>
      <c r="HOG83" s="201"/>
      <c r="HOH83" s="201"/>
      <c r="HOI83" s="201"/>
      <c r="HOJ83" s="201"/>
      <c r="HOK83" s="201"/>
      <c r="HOL83" s="201"/>
      <c r="HOM83" s="201"/>
      <c r="HON83" s="201"/>
      <c r="HOO83" s="201"/>
      <c r="HOP83" s="201"/>
      <c r="HOQ83" s="201"/>
      <c r="HOR83" s="201"/>
      <c r="HOS83" s="201"/>
      <c r="HOT83" s="201"/>
      <c r="HOU83" s="201"/>
      <c r="HOV83" s="201"/>
      <c r="HOW83" s="201"/>
      <c r="HOX83" s="201"/>
      <c r="HOY83" s="201"/>
      <c r="HOZ83" s="201"/>
      <c r="HPA83" s="201"/>
      <c r="HPB83" s="201"/>
      <c r="HPC83" s="201"/>
      <c r="HPD83" s="201"/>
      <c r="HPE83" s="201"/>
      <c r="HPF83" s="201"/>
      <c r="HPG83" s="201"/>
      <c r="HPH83" s="201"/>
      <c r="HPI83" s="201"/>
      <c r="HPJ83" s="201"/>
      <c r="HPK83" s="201"/>
      <c r="HPL83" s="201"/>
      <c r="HPM83" s="201"/>
      <c r="HPN83" s="201"/>
      <c r="HPO83" s="201"/>
      <c r="HPP83" s="201"/>
      <c r="HPQ83" s="201"/>
      <c r="HPR83" s="201"/>
      <c r="HPS83" s="201"/>
      <c r="HPT83" s="201"/>
      <c r="HPU83" s="201"/>
      <c r="HPV83" s="201"/>
      <c r="HPW83" s="201"/>
      <c r="HPX83" s="201"/>
      <c r="HPY83" s="201"/>
      <c r="HPZ83" s="201"/>
      <c r="HQA83" s="201"/>
      <c r="HQB83" s="201"/>
      <c r="HQC83" s="201"/>
      <c r="HQD83" s="201"/>
      <c r="HQE83" s="201"/>
      <c r="HQF83" s="201"/>
      <c r="HQG83" s="201"/>
      <c r="HQH83" s="201"/>
      <c r="HQI83" s="201"/>
      <c r="HQJ83" s="201"/>
      <c r="HQK83" s="201"/>
      <c r="HQL83" s="201"/>
      <c r="HQM83" s="201"/>
      <c r="HQN83" s="201"/>
      <c r="HQO83" s="201"/>
      <c r="HQP83" s="201"/>
      <c r="HQQ83" s="201"/>
      <c r="HQR83" s="201"/>
      <c r="HQS83" s="201"/>
      <c r="HQT83" s="201"/>
      <c r="HQU83" s="201"/>
      <c r="HQV83" s="201"/>
      <c r="HQW83" s="201"/>
      <c r="HQX83" s="201"/>
      <c r="HQY83" s="201"/>
      <c r="HQZ83" s="201"/>
      <c r="HRA83" s="201"/>
      <c r="HRB83" s="201"/>
      <c r="HRC83" s="201"/>
      <c r="HRD83" s="201"/>
      <c r="HRE83" s="201"/>
      <c r="HRF83" s="201"/>
      <c r="HRG83" s="201"/>
      <c r="HRH83" s="201"/>
      <c r="HRI83" s="201"/>
      <c r="HRJ83" s="201"/>
      <c r="HRK83" s="201"/>
      <c r="HRL83" s="201"/>
      <c r="HRM83" s="201"/>
      <c r="HRN83" s="201"/>
      <c r="HRO83" s="201"/>
      <c r="HRP83" s="201"/>
      <c r="HRQ83" s="201"/>
      <c r="HRR83" s="201"/>
      <c r="HRS83" s="201"/>
      <c r="HRT83" s="201"/>
      <c r="HRU83" s="201"/>
      <c r="HRV83" s="201"/>
      <c r="HRW83" s="201"/>
      <c r="HRX83" s="201"/>
      <c r="HRY83" s="201"/>
      <c r="HRZ83" s="201"/>
      <c r="HSA83" s="201"/>
      <c r="HSB83" s="201"/>
      <c r="HSC83" s="201"/>
      <c r="HSD83" s="201"/>
      <c r="HSE83" s="201"/>
      <c r="HSF83" s="201"/>
      <c r="HSG83" s="201"/>
      <c r="HSH83" s="201"/>
      <c r="HSI83" s="201"/>
      <c r="HSJ83" s="201"/>
      <c r="HSK83" s="201"/>
      <c r="HSL83" s="201"/>
      <c r="HSM83" s="201"/>
      <c r="HSN83" s="201"/>
      <c r="HSO83" s="201"/>
      <c r="HSP83" s="201"/>
      <c r="HSQ83" s="201"/>
      <c r="HSR83" s="201"/>
      <c r="HSS83" s="201"/>
      <c r="HST83" s="201"/>
      <c r="HSU83" s="201"/>
      <c r="HSV83" s="201"/>
      <c r="HSW83" s="201"/>
      <c r="HSX83" s="201"/>
      <c r="HSY83" s="201"/>
      <c r="HSZ83" s="201"/>
      <c r="HTA83" s="201"/>
      <c r="HTB83" s="201"/>
      <c r="HTC83" s="201"/>
      <c r="HTD83" s="201"/>
      <c r="HTE83" s="201"/>
      <c r="HTF83" s="201"/>
      <c r="HTG83" s="201"/>
      <c r="HTH83" s="201"/>
      <c r="HTI83" s="201"/>
      <c r="HTJ83" s="201"/>
      <c r="HTK83" s="201"/>
      <c r="HTL83" s="201"/>
      <c r="HTM83" s="201"/>
      <c r="HTN83" s="201"/>
      <c r="HTO83" s="201"/>
      <c r="HTP83" s="201"/>
      <c r="HTQ83" s="201"/>
      <c r="HTR83" s="201"/>
      <c r="HTS83" s="201"/>
      <c r="HTT83" s="201"/>
      <c r="HTU83" s="201"/>
      <c r="HTV83" s="201"/>
      <c r="HTW83" s="201"/>
      <c r="HTX83" s="201"/>
      <c r="HTY83" s="201"/>
      <c r="HTZ83" s="201"/>
      <c r="HUA83" s="201"/>
      <c r="HUB83" s="201"/>
      <c r="HUC83" s="201"/>
      <c r="HUD83" s="201"/>
      <c r="HUE83" s="201"/>
      <c r="HUF83" s="201"/>
      <c r="HUG83" s="201"/>
      <c r="HUH83" s="201"/>
      <c r="HUI83" s="201"/>
      <c r="HUJ83" s="201"/>
      <c r="HUK83" s="201"/>
      <c r="HUL83" s="201"/>
      <c r="HUM83" s="201"/>
      <c r="HUN83" s="201"/>
      <c r="HUO83" s="201"/>
      <c r="HUP83" s="201"/>
      <c r="HUQ83" s="201"/>
      <c r="HUR83" s="201"/>
      <c r="HUS83" s="201"/>
      <c r="HUT83" s="201"/>
      <c r="HUU83" s="201"/>
      <c r="HUV83" s="201"/>
      <c r="HUW83" s="201"/>
      <c r="HUX83" s="201"/>
      <c r="HUY83" s="201"/>
      <c r="HUZ83" s="201"/>
      <c r="HVA83" s="201"/>
      <c r="HVB83" s="201"/>
      <c r="HVC83" s="201"/>
      <c r="HVD83" s="201"/>
      <c r="HVE83" s="201"/>
      <c r="HVF83" s="201"/>
      <c r="HVG83" s="201"/>
      <c r="HVH83" s="201"/>
      <c r="HVI83" s="201"/>
      <c r="HVJ83" s="201"/>
      <c r="HVK83" s="201"/>
      <c r="HVL83" s="201"/>
      <c r="HVM83" s="201"/>
      <c r="HVN83" s="201"/>
      <c r="HVO83" s="201"/>
      <c r="HVP83" s="201"/>
      <c r="HVQ83" s="201"/>
      <c r="HVR83" s="201"/>
      <c r="HVS83" s="201"/>
      <c r="HVT83" s="201"/>
      <c r="HVU83" s="201"/>
      <c r="HVV83" s="201"/>
      <c r="HVW83" s="201"/>
      <c r="HVX83" s="201"/>
      <c r="HVY83" s="201"/>
      <c r="HVZ83" s="201"/>
      <c r="HWA83" s="201"/>
      <c r="HWB83" s="201"/>
      <c r="HWC83" s="201"/>
      <c r="HWD83" s="201"/>
      <c r="HWE83" s="201"/>
      <c r="HWF83" s="201"/>
      <c r="HWG83" s="201"/>
      <c r="HWH83" s="201"/>
      <c r="HWI83" s="201"/>
      <c r="HWJ83" s="201"/>
      <c r="HWK83" s="201"/>
      <c r="HWL83" s="201"/>
      <c r="HWM83" s="201"/>
      <c r="HWN83" s="201"/>
      <c r="HWO83" s="201"/>
      <c r="HWP83" s="201"/>
      <c r="HWQ83" s="201"/>
      <c r="HWR83" s="201"/>
      <c r="HWS83" s="201"/>
      <c r="HWT83" s="201"/>
      <c r="HWU83" s="201"/>
      <c r="HWV83" s="201"/>
      <c r="HWW83" s="201"/>
      <c r="HWX83" s="201"/>
      <c r="HWY83" s="201"/>
      <c r="HWZ83" s="201"/>
      <c r="HXA83" s="201"/>
      <c r="HXB83" s="201"/>
      <c r="HXC83" s="201"/>
      <c r="HXD83" s="201"/>
      <c r="HXE83" s="201"/>
      <c r="HXF83" s="201"/>
      <c r="HXG83" s="201"/>
      <c r="HXH83" s="201"/>
      <c r="HXI83" s="201"/>
      <c r="HXJ83" s="201"/>
      <c r="HXK83" s="201"/>
      <c r="HXL83" s="201"/>
      <c r="HXM83" s="201"/>
      <c r="HXN83" s="201"/>
      <c r="HXO83" s="201"/>
      <c r="HXP83" s="201"/>
      <c r="HXQ83" s="201"/>
      <c r="HXR83" s="201"/>
      <c r="HXS83" s="201"/>
      <c r="HXT83" s="201"/>
      <c r="HXU83" s="201"/>
      <c r="HXV83" s="201"/>
      <c r="HXW83" s="201"/>
      <c r="HXX83" s="201"/>
      <c r="HXY83" s="201"/>
      <c r="HXZ83" s="201"/>
      <c r="HYA83" s="201"/>
      <c r="HYB83" s="201"/>
      <c r="HYC83" s="201"/>
      <c r="HYD83" s="201"/>
      <c r="HYE83" s="201"/>
      <c r="HYF83" s="201"/>
      <c r="HYG83" s="201"/>
      <c r="HYH83" s="201"/>
      <c r="HYI83" s="201"/>
      <c r="HYJ83" s="201"/>
      <c r="HYK83" s="201"/>
      <c r="HYL83" s="201"/>
      <c r="HYM83" s="201"/>
      <c r="HYN83" s="201"/>
      <c r="HYO83" s="201"/>
      <c r="HYP83" s="201"/>
      <c r="HYQ83" s="201"/>
      <c r="HYR83" s="201"/>
      <c r="HYS83" s="201"/>
      <c r="HYT83" s="201"/>
      <c r="HYU83" s="201"/>
      <c r="HYV83" s="201"/>
      <c r="HYW83" s="201"/>
      <c r="HYX83" s="201"/>
      <c r="HYY83" s="201"/>
      <c r="HYZ83" s="201"/>
      <c r="HZA83" s="201"/>
      <c r="HZB83" s="201"/>
      <c r="HZC83" s="201"/>
      <c r="HZD83" s="201"/>
      <c r="HZE83" s="201"/>
      <c r="HZF83" s="201"/>
      <c r="HZG83" s="201"/>
      <c r="HZH83" s="201"/>
      <c r="HZI83" s="201"/>
      <c r="HZJ83" s="201"/>
      <c r="HZK83" s="201"/>
      <c r="HZL83" s="201"/>
      <c r="HZM83" s="201"/>
      <c r="HZN83" s="201"/>
      <c r="HZO83" s="201"/>
      <c r="HZP83" s="201"/>
      <c r="HZQ83" s="201"/>
      <c r="HZR83" s="201"/>
      <c r="HZS83" s="201"/>
      <c r="HZT83" s="201"/>
      <c r="HZU83" s="201"/>
      <c r="HZV83" s="201"/>
      <c r="HZW83" s="201"/>
      <c r="HZX83" s="201"/>
      <c r="HZY83" s="201"/>
      <c r="HZZ83" s="201"/>
      <c r="IAA83" s="201"/>
      <c r="IAB83" s="201"/>
      <c r="IAC83" s="201"/>
      <c r="IAD83" s="201"/>
      <c r="IAE83" s="201"/>
      <c r="IAF83" s="201"/>
      <c r="IAG83" s="201"/>
      <c r="IAH83" s="201"/>
      <c r="IAI83" s="201"/>
      <c r="IAJ83" s="201"/>
      <c r="IAK83" s="201"/>
      <c r="IAL83" s="201"/>
      <c r="IAM83" s="201"/>
      <c r="IAN83" s="201"/>
      <c r="IAO83" s="201"/>
      <c r="IAP83" s="201"/>
      <c r="IAQ83" s="201"/>
      <c r="IAR83" s="201"/>
      <c r="IAS83" s="201"/>
      <c r="IAT83" s="201"/>
      <c r="IAU83" s="201"/>
      <c r="IAV83" s="201"/>
      <c r="IAW83" s="201"/>
      <c r="IAX83" s="201"/>
      <c r="IAY83" s="201"/>
      <c r="IAZ83" s="201"/>
      <c r="IBA83" s="201"/>
      <c r="IBB83" s="201"/>
      <c r="IBC83" s="201"/>
      <c r="IBD83" s="201"/>
      <c r="IBE83" s="201"/>
      <c r="IBF83" s="201"/>
      <c r="IBG83" s="201"/>
      <c r="IBH83" s="201"/>
      <c r="IBI83" s="201"/>
      <c r="IBJ83" s="201"/>
      <c r="IBK83" s="201"/>
      <c r="IBL83" s="201"/>
      <c r="IBM83" s="201"/>
      <c r="IBN83" s="201"/>
      <c r="IBO83" s="201"/>
      <c r="IBP83" s="201"/>
      <c r="IBQ83" s="201"/>
      <c r="IBR83" s="201"/>
      <c r="IBS83" s="201"/>
      <c r="IBT83" s="201"/>
      <c r="IBU83" s="201"/>
      <c r="IBV83" s="201"/>
      <c r="IBW83" s="201"/>
      <c r="IBX83" s="201"/>
      <c r="IBY83" s="201"/>
      <c r="IBZ83" s="201"/>
      <c r="ICA83" s="201"/>
      <c r="ICB83" s="201"/>
      <c r="ICC83" s="201"/>
      <c r="ICD83" s="201"/>
      <c r="ICE83" s="201"/>
      <c r="ICF83" s="201"/>
      <c r="ICG83" s="201"/>
      <c r="ICH83" s="201"/>
      <c r="ICI83" s="201"/>
      <c r="ICJ83" s="201"/>
      <c r="ICK83" s="201"/>
      <c r="ICL83" s="201"/>
      <c r="ICM83" s="201"/>
      <c r="ICN83" s="201"/>
      <c r="ICO83" s="201"/>
      <c r="ICP83" s="201"/>
      <c r="ICQ83" s="201"/>
      <c r="ICR83" s="201"/>
      <c r="ICS83" s="201"/>
      <c r="ICT83" s="201"/>
      <c r="ICU83" s="201"/>
      <c r="ICV83" s="201"/>
      <c r="ICW83" s="201"/>
      <c r="ICX83" s="201"/>
      <c r="ICY83" s="201"/>
      <c r="ICZ83" s="201"/>
      <c r="IDA83" s="201"/>
      <c r="IDB83" s="201"/>
      <c r="IDC83" s="201"/>
      <c r="IDD83" s="201"/>
      <c r="IDE83" s="201"/>
      <c r="IDF83" s="201"/>
      <c r="IDG83" s="201"/>
      <c r="IDH83" s="201"/>
      <c r="IDI83" s="201"/>
      <c r="IDJ83" s="201"/>
      <c r="IDK83" s="201"/>
      <c r="IDL83" s="201"/>
      <c r="IDM83" s="201"/>
      <c r="IDN83" s="201"/>
      <c r="IDO83" s="201"/>
      <c r="IDP83" s="201"/>
      <c r="IDQ83" s="201"/>
      <c r="IDR83" s="201"/>
      <c r="IDS83" s="201"/>
      <c r="IDT83" s="201"/>
      <c r="IDU83" s="201"/>
      <c r="IDV83" s="201"/>
      <c r="IDW83" s="201"/>
      <c r="IDX83" s="201"/>
      <c r="IDY83" s="201"/>
      <c r="IDZ83" s="201"/>
      <c r="IEA83" s="201"/>
      <c r="IEB83" s="201"/>
      <c r="IEC83" s="201"/>
      <c r="IED83" s="201"/>
      <c r="IEE83" s="201"/>
      <c r="IEF83" s="201"/>
      <c r="IEG83" s="201"/>
      <c r="IEH83" s="201"/>
      <c r="IEI83" s="201"/>
      <c r="IEJ83" s="201"/>
      <c r="IEK83" s="201"/>
      <c r="IEL83" s="201"/>
      <c r="IEM83" s="201"/>
      <c r="IEN83" s="201"/>
      <c r="IEO83" s="201"/>
      <c r="IEP83" s="201"/>
      <c r="IEQ83" s="201"/>
      <c r="IER83" s="201"/>
      <c r="IES83" s="201"/>
      <c r="IET83" s="201"/>
      <c r="IEU83" s="201"/>
      <c r="IEV83" s="201"/>
      <c r="IEW83" s="201"/>
      <c r="IEX83" s="201"/>
      <c r="IEY83" s="201"/>
      <c r="IEZ83" s="201"/>
      <c r="IFA83" s="201"/>
      <c r="IFB83" s="201"/>
      <c r="IFC83" s="201"/>
      <c r="IFD83" s="201"/>
      <c r="IFE83" s="201"/>
      <c r="IFF83" s="201"/>
      <c r="IFG83" s="201"/>
      <c r="IFH83" s="201"/>
      <c r="IFI83" s="201"/>
      <c r="IFJ83" s="201"/>
      <c r="IFK83" s="201"/>
      <c r="IFL83" s="201"/>
      <c r="IFM83" s="201"/>
      <c r="IFN83" s="201"/>
      <c r="IFO83" s="201"/>
      <c r="IFP83" s="201"/>
      <c r="IFQ83" s="201"/>
      <c r="IFR83" s="201"/>
      <c r="IFS83" s="201"/>
      <c r="IFT83" s="201"/>
      <c r="IFU83" s="201"/>
      <c r="IFV83" s="201"/>
      <c r="IFW83" s="201"/>
      <c r="IFX83" s="201"/>
      <c r="IFY83" s="201"/>
      <c r="IFZ83" s="201"/>
      <c r="IGA83" s="201"/>
      <c r="IGB83" s="201"/>
      <c r="IGC83" s="201"/>
      <c r="IGD83" s="201"/>
      <c r="IGE83" s="201"/>
      <c r="IGF83" s="201"/>
      <c r="IGG83" s="201"/>
      <c r="IGH83" s="201"/>
      <c r="IGI83" s="201"/>
      <c r="IGJ83" s="201"/>
      <c r="IGK83" s="201"/>
      <c r="IGL83" s="201"/>
      <c r="IGM83" s="201"/>
      <c r="IGN83" s="201"/>
      <c r="IGO83" s="201"/>
      <c r="IGP83" s="201"/>
      <c r="IGQ83" s="201"/>
      <c r="IGR83" s="201"/>
      <c r="IGS83" s="201"/>
      <c r="IGT83" s="201"/>
      <c r="IGU83" s="201"/>
      <c r="IGV83" s="201"/>
      <c r="IGW83" s="201"/>
      <c r="IGX83" s="201"/>
      <c r="IGY83" s="201"/>
      <c r="IGZ83" s="201"/>
      <c r="IHA83" s="201"/>
      <c r="IHB83" s="201"/>
      <c r="IHC83" s="201"/>
      <c r="IHD83" s="201"/>
      <c r="IHE83" s="201"/>
      <c r="IHF83" s="201"/>
      <c r="IHG83" s="201"/>
      <c r="IHH83" s="201"/>
      <c r="IHI83" s="201"/>
      <c r="IHJ83" s="201"/>
      <c r="IHK83" s="201"/>
      <c r="IHL83" s="201"/>
      <c r="IHM83" s="201"/>
      <c r="IHN83" s="201"/>
      <c r="IHO83" s="201"/>
      <c r="IHP83" s="201"/>
      <c r="IHQ83" s="201"/>
      <c r="IHR83" s="201"/>
      <c r="IHS83" s="201"/>
      <c r="IHT83" s="201"/>
      <c r="IHU83" s="201"/>
      <c r="IHV83" s="201"/>
      <c r="IHW83" s="201"/>
      <c r="IHX83" s="201"/>
      <c r="IHY83" s="201"/>
      <c r="IHZ83" s="201"/>
      <c r="IIA83" s="201"/>
      <c r="IIB83" s="201"/>
      <c r="IIC83" s="201"/>
      <c r="IID83" s="201"/>
      <c r="IIE83" s="201"/>
      <c r="IIF83" s="201"/>
      <c r="IIG83" s="201"/>
      <c r="IIH83" s="201"/>
      <c r="III83" s="201"/>
      <c r="IIJ83" s="201"/>
      <c r="IIK83" s="201"/>
      <c r="IIL83" s="201"/>
      <c r="IIM83" s="201"/>
      <c r="IIN83" s="201"/>
      <c r="IIO83" s="201"/>
      <c r="IIP83" s="201"/>
      <c r="IIQ83" s="201"/>
      <c r="IIR83" s="201"/>
      <c r="IIS83" s="201"/>
      <c r="IIT83" s="201"/>
      <c r="IIU83" s="201"/>
      <c r="IIV83" s="201"/>
      <c r="IIW83" s="201"/>
      <c r="IIX83" s="201"/>
      <c r="IIY83" s="201"/>
      <c r="IIZ83" s="201"/>
      <c r="IJA83" s="201"/>
      <c r="IJB83" s="201"/>
      <c r="IJC83" s="201"/>
      <c r="IJD83" s="201"/>
      <c r="IJE83" s="201"/>
      <c r="IJF83" s="201"/>
      <c r="IJG83" s="201"/>
      <c r="IJH83" s="201"/>
      <c r="IJI83" s="201"/>
      <c r="IJJ83" s="201"/>
      <c r="IJK83" s="201"/>
      <c r="IJL83" s="201"/>
      <c r="IJM83" s="201"/>
      <c r="IJN83" s="201"/>
      <c r="IJO83" s="201"/>
      <c r="IJP83" s="201"/>
      <c r="IJQ83" s="201"/>
      <c r="IJR83" s="201"/>
      <c r="IJS83" s="201"/>
      <c r="IJT83" s="201"/>
      <c r="IJU83" s="201"/>
      <c r="IJV83" s="201"/>
      <c r="IJW83" s="201"/>
      <c r="IJX83" s="201"/>
      <c r="IJY83" s="201"/>
      <c r="IJZ83" s="201"/>
      <c r="IKA83" s="201"/>
      <c r="IKB83" s="201"/>
      <c r="IKC83" s="201"/>
      <c r="IKD83" s="201"/>
      <c r="IKE83" s="201"/>
      <c r="IKF83" s="201"/>
      <c r="IKG83" s="201"/>
      <c r="IKH83" s="201"/>
      <c r="IKI83" s="201"/>
      <c r="IKJ83" s="201"/>
      <c r="IKK83" s="201"/>
      <c r="IKL83" s="201"/>
      <c r="IKM83" s="201"/>
      <c r="IKN83" s="201"/>
      <c r="IKO83" s="201"/>
      <c r="IKP83" s="201"/>
      <c r="IKQ83" s="201"/>
      <c r="IKR83" s="201"/>
      <c r="IKS83" s="201"/>
      <c r="IKT83" s="201"/>
      <c r="IKU83" s="201"/>
      <c r="IKV83" s="201"/>
      <c r="IKW83" s="201"/>
      <c r="IKX83" s="201"/>
      <c r="IKY83" s="201"/>
      <c r="IKZ83" s="201"/>
      <c r="ILA83" s="201"/>
      <c r="ILB83" s="201"/>
      <c r="ILC83" s="201"/>
      <c r="ILD83" s="201"/>
      <c r="ILE83" s="201"/>
      <c r="ILF83" s="201"/>
      <c r="ILG83" s="201"/>
      <c r="ILH83" s="201"/>
      <c r="ILI83" s="201"/>
      <c r="ILJ83" s="201"/>
      <c r="ILK83" s="201"/>
      <c r="ILL83" s="201"/>
      <c r="ILM83" s="201"/>
      <c r="ILN83" s="201"/>
      <c r="ILO83" s="201"/>
      <c r="ILP83" s="201"/>
      <c r="ILQ83" s="201"/>
      <c r="ILR83" s="201"/>
      <c r="ILS83" s="201"/>
      <c r="ILT83" s="201"/>
      <c r="ILU83" s="201"/>
      <c r="ILV83" s="201"/>
      <c r="ILW83" s="201"/>
      <c r="ILX83" s="201"/>
      <c r="ILY83" s="201"/>
      <c r="ILZ83" s="201"/>
      <c r="IMA83" s="201"/>
      <c r="IMB83" s="201"/>
      <c r="IMC83" s="201"/>
      <c r="IMD83" s="201"/>
      <c r="IME83" s="201"/>
      <c r="IMF83" s="201"/>
      <c r="IMG83" s="201"/>
      <c r="IMH83" s="201"/>
      <c r="IMI83" s="201"/>
      <c r="IMJ83" s="201"/>
      <c r="IMK83" s="201"/>
      <c r="IML83" s="201"/>
      <c r="IMM83" s="201"/>
      <c r="IMN83" s="201"/>
      <c r="IMO83" s="201"/>
      <c r="IMP83" s="201"/>
      <c r="IMQ83" s="201"/>
      <c r="IMR83" s="201"/>
      <c r="IMS83" s="201"/>
      <c r="IMT83" s="201"/>
      <c r="IMU83" s="201"/>
      <c r="IMV83" s="201"/>
      <c r="IMW83" s="201"/>
      <c r="IMX83" s="201"/>
      <c r="IMY83" s="201"/>
      <c r="IMZ83" s="201"/>
      <c r="INA83" s="201"/>
      <c r="INB83" s="201"/>
      <c r="INC83" s="201"/>
      <c r="IND83" s="201"/>
      <c r="INE83" s="201"/>
      <c r="INF83" s="201"/>
      <c r="ING83" s="201"/>
      <c r="INH83" s="201"/>
      <c r="INI83" s="201"/>
      <c r="INJ83" s="201"/>
      <c r="INK83" s="201"/>
      <c r="INL83" s="201"/>
      <c r="INM83" s="201"/>
      <c r="INN83" s="201"/>
      <c r="INO83" s="201"/>
      <c r="INP83" s="201"/>
      <c r="INQ83" s="201"/>
      <c r="INR83" s="201"/>
      <c r="INS83" s="201"/>
      <c r="INT83" s="201"/>
      <c r="INU83" s="201"/>
      <c r="INV83" s="201"/>
      <c r="INW83" s="201"/>
      <c r="INX83" s="201"/>
      <c r="INY83" s="201"/>
      <c r="INZ83" s="201"/>
      <c r="IOA83" s="201"/>
      <c r="IOB83" s="201"/>
      <c r="IOC83" s="201"/>
      <c r="IOD83" s="201"/>
      <c r="IOE83" s="201"/>
      <c r="IOF83" s="201"/>
      <c r="IOG83" s="201"/>
      <c r="IOH83" s="201"/>
      <c r="IOI83" s="201"/>
      <c r="IOJ83" s="201"/>
      <c r="IOK83" s="201"/>
      <c r="IOL83" s="201"/>
      <c r="IOM83" s="201"/>
      <c r="ION83" s="201"/>
      <c r="IOO83" s="201"/>
      <c r="IOP83" s="201"/>
      <c r="IOQ83" s="201"/>
      <c r="IOR83" s="201"/>
      <c r="IOS83" s="201"/>
      <c r="IOT83" s="201"/>
      <c r="IOU83" s="201"/>
      <c r="IOV83" s="201"/>
      <c r="IOW83" s="201"/>
      <c r="IOX83" s="201"/>
      <c r="IOY83" s="201"/>
      <c r="IOZ83" s="201"/>
      <c r="IPA83" s="201"/>
      <c r="IPB83" s="201"/>
      <c r="IPC83" s="201"/>
      <c r="IPD83" s="201"/>
      <c r="IPE83" s="201"/>
      <c r="IPF83" s="201"/>
      <c r="IPG83" s="201"/>
      <c r="IPH83" s="201"/>
      <c r="IPI83" s="201"/>
      <c r="IPJ83" s="201"/>
      <c r="IPK83" s="201"/>
      <c r="IPL83" s="201"/>
      <c r="IPM83" s="201"/>
      <c r="IPN83" s="201"/>
      <c r="IPO83" s="201"/>
      <c r="IPP83" s="201"/>
      <c r="IPQ83" s="201"/>
      <c r="IPR83" s="201"/>
      <c r="IPS83" s="201"/>
      <c r="IPT83" s="201"/>
      <c r="IPU83" s="201"/>
      <c r="IPV83" s="201"/>
      <c r="IPW83" s="201"/>
      <c r="IPX83" s="201"/>
      <c r="IPY83" s="201"/>
      <c r="IPZ83" s="201"/>
      <c r="IQA83" s="201"/>
      <c r="IQB83" s="201"/>
      <c r="IQC83" s="201"/>
      <c r="IQD83" s="201"/>
      <c r="IQE83" s="201"/>
      <c r="IQF83" s="201"/>
      <c r="IQG83" s="201"/>
      <c r="IQH83" s="201"/>
      <c r="IQI83" s="201"/>
      <c r="IQJ83" s="201"/>
      <c r="IQK83" s="201"/>
      <c r="IQL83" s="201"/>
      <c r="IQM83" s="201"/>
      <c r="IQN83" s="201"/>
      <c r="IQO83" s="201"/>
      <c r="IQP83" s="201"/>
      <c r="IQQ83" s="201"/>
      <c r="IQR83" s="201"/>
      <c r="IQS83" s="201"/>
      <c r="IQT83" s="201"/>
      <c r="IQU83" s="201"/>
      <c r="IQV83" s="201"/>
      <c r="IQW83" s="201"/>
      <c r="IQX83" s="201"/>
      <c r="IQY83" s="201"/>
      <c r="IQZ83" s="201"/>
      <c r="IRA83" s="201"/>
      <c r="IRB83" s="201"/>
      <c r="IRC83" s="201"/>
      <c r="IRD83" s="201"/>
      <c r="IRE83" s="201"/>
      <c r="IRF83" s="201"/>
      <c r="IRG83" s="201"/>
      <c r="IRH83" s="201"/>
      <c r="IRI83" s="201"/>
      <c r="IRJ83" s="201"/>
      <c r="IRK83" s="201"/>
      <c r="IRL83" s="201"/>
      <c r="IRM83" s="201"/>
      <c r="IRN83" s="201"/>
      <c r="IRO83" s="201"/>
      <c r="IRP83" s="201"/>
      <c r="IRQ83" s="201"/>
      <c r="IRR83" s="201"/>
      <c r="IRS83" s="201"/>
      <c r="IRT83" s="201"/>
      <c r="IRU83" s="201"/>
      <c r="IRV83" s="201"/>
      <c r="IRW83" s="201"/>
      <c r="IRX83" s="201"/>
      <c r="IRY83" s="201"/>
      <c r="IRZ83" s="201"/>
      <c r="ISA83" s="201"/>
      <c r="ISB83" s="201"/>
      <c r="ISC83" s="201"/>
      <c r="ISD83" s="201"/>
      <c r="ISE83" s="201"/>
      <c r="ISF83" s="201"/>
      <c r="ISG83" s="201"/>
      <c r="ISH83" s="201"/>
      <c r="ISI83" s="201"/>
      <c r="ISJ83" s="201"/>
      <c r="ISK83" s="201"/>
      <c r="ISL83" s="201"/>
      <c r="ISM83" s="201"/>
      <c r="ISN83" s="201"/>
      <c r="ISO83" s="201"/>
      <c r="ISP83" s="201"/>
      <c r="ISQ83" s="201"/>
      <c r="ISR83" s="201"/>
      <c r="ISS83" s="201"/>
      <c r="IST83" s="201"/>
      <c r="ISU83" s="201"/>
      <c r="ISV83" s="201"/>
      <c r="ISW83" s="201"/>
      <c r="ISX83" s="201"/>
      <c r="ISY83" s="201"/>
      <c r="ISZ83" s="201"/>
      <c r="ITA83" s="201"/>
      <c r="ITB83" s="201"/>
      <c r="ITC83" s="201"/>
      <c r="ITD83" s="201"/>
      <c r="ITE83" s="201"/>
      <c r="ITF83" s="201"/>
      <c r="ITG83" s="201"/>
      <c r="ITH83" s="201"/>
      <c r="ITI83" s="201"/>
      <c r="ITJ83" s="201"/>
      <c r="ITK83" s="201"/>
      <c r="ITL83" s="201"/>
      <c r="ITM83" s="201"/>
      <c r="ITN83" s="201"/>
      <c r="ITO83" s="201"/>
      <c r="ITP83" s="201"/>
      <c r="ITQ83" s="201"/>
      <c r="ITR83" s="201"/>
      <c r="ITS83" s="201"/>
      <c r="ITT83" s="201"/>
      <c r="ITU83" s="201"/>
      <c r="ITV83" s="201"/>
      <c r="ITW83" s="201"/>
      <c r="ITX83" s="201"/>
      <c r="ITY83" s="201"/>
      <c r="ITZ83" s="201"/>
      <c r="IUA83" s="201"/>
      <c r="IUB83" s="201"/>
      <c r="IUC83" s="201"/>
      <c r="IUD83" s="201"/>
      <c r="IUE83" s="201"/>
      <c r="IUF83" s="201"/>
      <c r="IUG83" s="201"/>
      <c r="IUH83" s="201"/>
      <c r="IUI83" s="201"/>
      <c r="IUJ83" s="201"/>
      <c r="IUK83" s="201"/>
      <c r="IUL83" s="201"/>
      <c r="IUM83" s="201"/>
      <c r="IUN83" s="201"/>
      <c r="IUO83" s="201"/>
      <c r="IUP83" s="201"/>
      <c r="IUQ83" s="201"/>
      <c r="IUR83" s="201"/>
      <c r="IUS83" s="201"/>
      <c r="IUT83" s="201"/>
      <c r="IUU83" s="201"/>
      <c r="IUV83" s="201"/>
      <c r="IUW83" s="201"/>
      <c r="IUX83" s="201"/>
      <c r="IUY83" s="201"/>
      <c r="IUZ83" s="201"/>
      <c r="IVA83" s="201"/>
      <c r="IVB83" s="201"/>
      <c r="IVC83" s="201"/>
      <c r="IVD83" s="201"/>
      <c r="IVE83" s="201"/>
      <c r="IVF83" s="201"/>
      <c r="IVG83" s="201"/>
      <c r="IVH83" s="201"/>
      <c r="IVI83" s="201"/>
      <c r="IVJ83" s="201"/>
      <c r="IVK83" s="201"/>
      <c r="IVL83" s="201"/>
      <c r="IVM83" s="201"/>
      <c r="IVN83" s="201"/>
      <c r="IVO83" s="201"/>
      <c r="IVP83" s="201"/>
      <c r="IVQ83" s="201"/>
      <c r="IVR83" s="201"/>
      <c r="IVS83" s="201"/>
      <c r="IVT83" s="201"/>
      <c r="IVU83" s="201"/>
      <c r="IVV83" s="201"/>
      <c r="IVW83" s="201"/>
      <c r="IVX83" s="201"/>
      <c r="IVY83" s="201"/>
      <c r="IVZ83" s="201"/>
      <c r="IWA83" s="201"/>
      <c r="IWB83" s="201"/>
      <c r="IWC83" s="201"/>
      <c r="IWD83" s="201"/>
      <c r="IWE83" s="201"/>
      <c r="IWF83" s="201"/>
      <c r="IWG83" s="201"/>
      <c r="IWH83" s="201"/>
      <c r="IWI83" s="201"/>
      <c r="IWJ83" s="201"/>
      <c r="IWK83" s="201"/>
      <c r="IWL83" s="201"/>
      <c r="IWM83" s="201"/>
      <c r="IWN83" s="201"/>
      <c r="IWO83" s="201"/>
      <c r="IWP83" s="201"/>
      <c r="IWQ83" s="201"/>
      <c r="IWR83" s="201"/>
      <c r="IWS83" s="201"/>
      <c r="IWT83" s="201"/>
      <c r="IWU83" s="201"/>
      <c r="IWV83" s="201"/>
      <c r="IWW83" s="201"/>
      <c r="IWX83" s="201"/>
      <c r="IWY83" s="201"/>
      <c r="IWZ83" s="201"/>
      <c r="IXA83" s="201"/>
      <c r="IXB83" s="201"/>
      <c r="IXC83" s="201"/>
      <c r="IXD83" s="201"/>
      <c r="IXE83" s="201"/>
      <c r="IXF83" s="201"/>
      <c r="IXG83" s="201"/>
      <c r="IXH83" s="201"/>
      <c r="IXI83" s="201"/>
      <c r="IXJ83" s="201"/>
      <c r="IXK83" s="201"/>
      <c r="IXL83" s="201"/>
      <c r="IXM83" s="201"/>
      <c r="IXN83" s="201"/>
      <c r="IXO83" s="201"/>
      <c r="IXP83" s="201"/>
      <c r="IXQ83" s="201"/>
      <c r="IXR83" s="201"/>
      <c r="IXS83" s="201"/>
      <c r="IXT83" s="201"/>
      <c r="IXU83" s="201"/>
      <c r="IXV83" s="201"/>
      <c r="IXW83" s="201"/>
      <c r="IXX83" s="201"/>
      <c r="IXY83" s="201"/>
      <c r="IXZ83" s="201"/>
      <c r="IYA83" s="201"/>
      <c r="IYB83" s="201"/>
      <c r="IYC83" s="201"/>
      <c r="IYD83" s="201"/>
      <c r="IYE83" s="201"/>
      <c r="IYF83" s="201"/>
      <c r="IYG83" s="201"/>
      <c r="IYH83" s="201"/>
      <c r="IYI83" s="201"/>
      <c r="IYJ83" s="201"/>
      <c r="IYK83" s="201"/>
      <c r="IYL83" s="201"/>
      <c r="IYM83" s="201"/>
      <c r="IYN83" s="201"/>
      <c r="IYO83" s="201"/>
      <c r="IYP83" s="201"/>
      <c r="IYQ83" s="201"/>
      <c r="IYR83" s="201"/>
      <c r="IYS83" s="201"/>
      <c r="IYT83" s="201"/>
      <c r="IYU83" s="201"/>
      <c r="IYV83" s="201"/>
      <c r="IYW83" s="201"/>
      <c r="IYX83" s="201"/>
      <c r="IYY83" s="201"/>
      <c r="IYZ83" s="201"/>
      <c r="IZA83" s="201"/>
      <c r="IZB83" s="201"/>
      <c r="IZC83" s="201"/>
      <c r="IZD83" s="201"/>
      <c r="IZE83" s="201"/>
      <c r="IZF83" s="201"/>
      <c r="IZG83" s="201"/>
      <c r="IZH83" s="201"/>
      <c r="IZI83" s="201"/>
      <c r="IZJ83" s="201"/>
      <c r="IZK83" s="201"/>
      <c r="IZL83" s="201"/>
      <c r="IZM83" s="201"/>
      <c r="IZN83" s="201"/>
      <c r="IZO83" s="201"/>
      <c r="IZP83" s="201"/>
      <c r="IZQ83" s="201"/>
      <c r="IZR83" s="201"/>
      <c r="IZS83" s="201"/>
      <c r="IZT83" s="201"/>
      <c r="IZU83" s="201"/>
      <c r="IZV83" s="201"/>
      <c r="IZW83" s="201"/>
      <c r="IZX83" s="201"/>
      <c r="IZY83" s="201"/>
      <c r="IZZ83" s="201"/>
      <c r="JAA83" s="201"/>
      <c r="JAB83" s="201"/>
      <c r="JAC83" s="201"/>
      <c r="JAD83" s="201"/>
      <c r="JAE83" s="201"/>
      <c r="JAF83" s="201"/>
      <c r="JAG83" s="201"/>
      <c r="JAH83" s="201"/>
      <c r="JAI83" s="201"/>
      <c r="JAJ83" s="201"/>
      <c r="JAK83" s="201"/>
      <c r="JAL83" s="201"/>
      <c r="JAM83" s="201"/>
      <c r="JAN83" s="201"/>
      <c r="JAO83" s="201"/>
      <c r="JAP83" s="201"/>
      <c r="JAQ83" s="201"/>
      <c r="JAR83" s="201"/>
      <c r="JAS83" s="201"/>
      <c r="JAT83" s="201"/>
      <c r="JAU83" s="201"/>
      <c r="JAV83" s="201"/>
      <c r="JAW83" s="201"/>
      <c r="JAX83" s="201"/>
      <c r="JAY83" s="201"/>
      <c r="JAZ83" s="201"/>
      <c r="JBA83" s="201"/>
      <c r="JBB83" s="201"/>
      <c r="JBC83" s="201"/>
      <c r="JBD83" s="201"/>
      <c r="JBE83" s="201"/>
      <c r="JBF83" s="201"/>
      <c r="JBG83" s="201"/>
      <c r="JBH83" s="201"/>
      <c r="JBI83" s="201"/>
      <c r="JBJ83" s="201"/>
      <c r="JBK83" s="201"/>
      <c r="JBL83" s="201"/>
      <c r="JBM83" s="201"/>
      <c r="JBN83" s="201"/>
      <c r="JBO83" s="201"/>
      <c r="JBP83" s="201"/>
      <c r="JBQ83" s="201"/>
      <c r="JBR83" s="201"/>
      <c r="JBS83" s="201"/>
      <c r="JBT83" s="201"/>
      <c r="JBU83" s="201"/>
      <c r="JBV83" s="201"/>
      <c r="JBW83" s="201"/>
      <c r="JBX83" s="201"/>
      <c r="JBY83" s="201"/>
      <c r="JBZ83" s="201"/>
      <c r="JCA83" s="201"/>
      <c r="JCB83" s="201"/>
      <c r="JCC83" s="201"/>
      <c r="JCD83" s="201"/>
      <c r="JCE83" s="201"/>
      <c r="JCF83" s="201"/>
      <c r="JCG83" s="201"/>
      <c r="JCH83" s="201"/>
      <c r="JCI83" s="201"/>
      <c r="JCJ83" s="201"/>
      <c r="JCK83" s="201"/>
      <c r="JCL83" s="201"/>
      <c r="JCM83" s="201"/>
      <c r="JCN83" s="201"/>
      <c r="JCO83" s="201"/>
      <c r="JCP83" s="201"/>
      <c r="JCQ83" s="201"/>
      <c r="JCR83" s="201"/>
      <c r="JCS83" s="201"/>
      <c r="JCT83" s="201"/>
      <c r="JCU83" s="201"/>
      <c r="JCV83" s="201"/>
      <c r="JCW83" s="201"/>
      <c r="JCX83" s="201"/>
      <c r="JCY83" s="201"/>
      <c r="JCZ83" s="201"/>
      <c r="JDA83" s="201"/>
      <c r="JDB83" s="201"/>
      <c r="JDC83" s="201"/>
      <c r="JDD83" s="201"/>
      <c r="JDE83" s="201"/>
      <c r="JDF83" s="201"/>
      <c r="JDG83" s="201"/>
      <c r="JDH83" s="201"/>
      <c r="JDI83" s="201"/>
      <c r="JDJ83" s="201"/>
      <c r="JDK83" s="201"/>
      <c r="JDL83" s="201"/>
      <c r="JDM83" s="201"/>
      <c r="JDN83" s="201"/>
      <c r="JDO83" s="201"/>
      <c r="JDP83" s="201"/>
      <c r="JDQ83" s="201"/>
      <c r="JDR83" s="201"/>
      <c r="JDS83" s="201"/>
      <c r="JDT83" s="201"/>
      <c r="JDU83" s="201"/>
      <c r="JDV83" s="201"/>
      <c r="JDW83" s="201"/>
      <c r="JDX83" s="201"/>
      <c r="JDY83" s="201"/>
      <c r="JDZ83" s="201"/>
      <c r="JEA83" s="201"/>
      <c r="JEB83" s="201"/>
      <c r="JEC83" s="201"/>
      <c r="JED83" s="201"/>
      <c r="JEE83" s="201"/>
      <c r="JEF83" s="201"/>
      <c r="JEG83" s="201"/>
      <c r="JEH83" s="201"/>
      <c r="JEI83" s="201"/>
      <c r="JEJ83" s="201"/>
      <c r="JEK83" s="201"/>
      <c r="JEL83" s="201"/>
      <c r="JEM83" s="201"/>
      <c r="JEN83" s="201"/>
      <c r="JEO83" s="201"/>
      <c r="JEP83" s="201"/>
      <c r="JEQ83" s="201"/>
      <c r="JER83" s="201"/>
      <c r="JES83" s="201"/>
      <c r="JET83" s="201"/>
      <c r="JEU83" s="201"/>
      <c r="JEV83" s="201"/>
      <c r="JEW83" s="201"/>
      <c r="JEX83" s="201"/>
      <c r="JEY83" s="201"/>
      <c r="JEZ83" s="201"/>
      <c r="JFA83" s="201"/>
      <c r="JFB83" s="201"/>
      <c r="JFC83" s="201"/>
      <c r="JFD83" s="201"/>
      <c r="JFE83" s="201"/>
      <c r="JFF83" s="201"/>
      <c r="JFG83" s="201"/>
      <c r="JFH83" s="201"/>
      <c r="JFI83" s="201"/>
      <c r="JFJ83" s="201"/>
      <c r="JFK83" s="201"/>
      <c r="JFL83" s="201"/>
      <c r="JFM83" s="201"/>
      <c r="JFN83" s="201"/>
      <c r="JFO83" s="201"/>
      <c r="JFP83" s="201"/>
      <c r="JFQ83" s="201"/>
      <c r="JFR83" s="201"/>
      <c r="JFS83" s="201"/>
      <c r="JFT83" s="201"/>
      <c r="JFU83" s="201"/>
      <c r="JFV83" s="201"/>
      <c r="JFW83" s="201"/>
      <c r="JFX83" s="201"/>
      <c r="JFY83" s="201"/>
      <c r="JFZ83" s="201"/>
      <c r="JGA83" s="201"/>
      <c r="JGB83" s="201"/>
      <c r="JGC83" s="201"/>
      <c r="JGD83" s="201"/>
      <c r="JGE83" s="201"/>
      <c r="JGF83" s="201"/>
      <c r="JGG83" s="201"/>
      <c r="JGH83" s="201"/>
      <c r="JGI83" s="201"/>
      <c r="JGJ83" s="201"/>
      <c r="JGK83" s="201"/>
      <c r="JGL83" s="201"/>
      <c r="JGM83" s="201"/>
      <c r="JGN83" s="201"/>
      <c r="JGO83" s="201"/>
      <c r="JGP83" s="201"/>
      <c r="JGQ83" s="201"/>
      <c r="JGR83" s="201"/>
      <c r="JGS83" s="201"/>
      <c r="JGT83" s="201"/>
      <c r="JGU83" s="201"/>
      <c r="JGV83" s="201"/>
      <c r="JGW83" s="201"/>
      <c r="JGX83" s="201"/>
      <c r="JGY83" s="201"/>
      <c r="JGZ83" s="201"/>
      <c r="JHA83" s="201"/>
      <c r="JHB83" s="201"/>
      <c r="JHC83" s="201"/>
      <c r="JHD83" s="201"/>
      <c r="JHE83" s="201"/>
      <c r="JHF83" s="201"/>
      <c r="JHG83" s="201"/>
      <c r="JHH83" s="201"/>
      <c r="JHI83" s="201"/>
      <c r="JHJ83" s="201"/>
      <c r="JHK83" s="201"/>
      <c r="JHL83" s="201"/>
      <c r="JHM83" s="201"/>
      <c r="JHN83" s="201"/>
      <c r="JHO83" s="201"/>
      <c r="JHP83" s="201"/>
      <c r="JHQ83" s="201"/>
      <c r="JHR83" s="201"/>
      <c r="JHS83" s="201"/>
      <c r="JHT83" s="201"/>
      <c r="JHU83" s="201"/>
      <c r="JHV83" s="201"/>
      <c r="JHW83" s="201"/>
      <c r="JHX83" s="201"/>
      <c r="JHY83" s="201"/>
      <c r="JHZ83" s="201"/>
      <c r="JIA83" s="201"/>
      <c r="JIB83" s="201"/>
      <c r="JIC83" s="201"/>
      <c r="JID83" s="201"/>
      <c r="JIE83" s="201"/>
      <c r="JIF83" s="201"/>
      <c r="JIG83" s="201"/>
      <c r="JIH83" s="201"/>
      <c r="JII83" s="201"/>
      <c r="JIJ83" s="201"/>
      <c r="JIK83" s="201"/>
      <c r="JIL83" s="201"/>
      <c r="JIM83" s="201"/>
      <c r="JIN83" s="201"/>
      <c r="JIO83" s="201"/>
      <c r="JIP83" s="201"/>
      <c r="JIQ83" s="201"/>
      <c r="JIR83" s="201"/>
      <c r="JIS83" s="201"/>
      <c r="JIT83" s="201"/>
      <c r="JIU83" s="201"/>
      <c r="JIV83" s="201"/>
      <c r="JIW83" s="201"/>
      <c r="JIX83" s="201"/>
      <c r="JIY83" s="201"/>
      <c r="JIZ83" s="201"/>
      <c r="JJA83" s="201"/>
      <c r="JJB83" s="201"/>
      <c r="JJC83" s="201"/>
      <c r="JJD83" s="201"/>
      <c r="JJE83" s="201"/>
      <c r="JJF83" s="201"/>
      <c r="JJG83" s="201"/>
      <c r="JJH83" s="201"/>
      <c r="JJI83" s="201"/>
      <c r="JJJ83" s="201"/>
      <c r="JJK83" s="201"/>
      <c r="JJL83" s="201"/>
      <c r="JJM83" s="201"/>
      <c r="JJN83" s="201"/>
      <c r="JJO83" s="201"/>
      <c r="JJP83" s="201"/>
      <c r="JJQ83" s="201"/>
      <c r="JJR83" s="201"/>
      <c r="JJS83" s="201"/>
      <c r="JJT83" s="201"/>
      <c r="JJU83" s="201"/>
      <c r="JJV83" s="201"/>
      <c r="JJW83" s="201"/>
      <c r="JJX83" s="201"/>
      <c r="JJY83" s="201"/>
      <c r="JJZ83" s="201"/>
      <c r="JKA83" s="201"/>
      <c r="JKB83" s="201"/>
      <c r="JKC83" s="201"/>
      <c r="JKD83" s="201"/>
      <c r="JKE83" s="201"/>
      <c r="JKF83" s="201"/>
      <c r="JKG83" s="201"/>
      <c r="JKH83" s="201"/>
      <c r="JKI83" s="201"/>
      <c r="JKJ83" s="201"/>
      <c r="JKK83" s="201"/>
      <c r="JKL83" s="201"/>
      <c r="JKM83" s="201"/>
      <c r="JKN83" s="201"/>
      <c r="JKO83" s="201"/>
      <c r="JKP83" s="201"/>
      <c r="JKQ83" s="201"/>
      <c r="JKR83" s="201"/>
      <c r="JKS83" s="201"/>
      <c r="JKT83" s="201"/>
      <c r="JKU83" s="201"/>
      <c r="JKV83" s="201"/>
      <c r="JKW83" s="201"/>
      <c r="JKX83" s="201"/>
      <c r="JKY83" s="201"/>
      <c r="JKZ83" s="201"/>
      <c r="JLA83" s="201"/>
      <c r="JLB83" s="201"/>
      <c r="JLC83" s="201"/>
      <c r="JLD83" s="201"/>
      <c r="JLE83" s="201"/>
      <c r="JLF83" s="201"/>
      <c r="JLG83" s="201"/>
      <c r="JLH83" s="201"/>
      <c r="JLI83" s="201"/>
      <c r="JLJ83" s="201"/>
      <c r="JLK83" s="201"/>
      <c r="JLL83" s="201"/>
      <c r="JLM83" s="201"/>
      <c r="JLN83" s="201"/>
      <c r="JLO83" s="201"/>
      <c r="JLP83" s="201"/>
      <c r="JLQ83" s="201"/>
      <c r="JLR83" s="201"/>
      <c r="JLS83" s="201"/>
      <c r="JLT83" s="201"/>
      <c r="JLU83" s="201"/>
      <c r="JLV83" s="201"/>
      <c r="JLW83" s="201"/>
      <c r="JLX83" s="201"/>
      <c r="JLY83" s="201"/>
      <c r="JLZ83" s="201"/>
      <c r="JMA83" s="201"/>
      <c r="JMB83" s="201"/>
      <c r="JMC83" s="201"/>
      <c r="JMD83" s="201"/>
      <c r="JME83" s="201"/>
      <c r="JMF83" s="201"/>
      <c r="JMG83" s="201"/>
      <c r="JMH83" s="201"/>
      <c r="JMI83" s="201"/>
      <c r="JMJ83" s="201"/>
      <c r="JMK83" s="201"/>
      <c r="JML83" s="201"/>
      <c r="JMM83" s="201"/>
      <c r="JMN83" s="201"/>
      <c r="JMO83" s="201"/>
      <c r="JMP83" s="201"/>
      <c r="JMQ83" s="201"/>
      <c r="JMR83" s="201"/>
      <c r="JMS83" s="201"/>
      <c r="JMT83" s="201"/>
      <c r="JMU83" s="201"/>
      <c r="JMV83" s="201"/>
      <c r="JMW83" s="201"/>
      <c r="JMX83" s="201"/>
      <c r="JMY83" s="201"/>
      <c r="JMZ83" s="201"/>
      <c r="JNA83" s="201"/>
      <c r="JNB83" s="201"/>
      <c r="JNC83" s="201"/>
      <c r="JND83" s="201"/>
      <c r="JNE83" s="201"/>
      <c r="JNF83" s="201"/>
      <c r="JNG83" s="201"/>
      <c r="JNH83" s="201"/>
      <c r="JNI83" s="201"/>
      <c r="JNJ83" s="201"/>
      <c r="JNK83" s="201"/>
      <c r="JNL83" s="201"/>
      <c r="JNM83" s="201"/>
      <c r="JNN83" s="201"/>
      <c r="JNO83" s="201"/>
      <c r="JNP83" s="201"/>
      <c r="JNQ83" s="201"/>
      <c r="JNR83" s="201"/>
      <c r="JNS83" s="201"/>
      <c r="JNT83" s="201"/>
      <c r="JNU83" s="201"/>
      <c r="JNV83" s="201"/>
      <c r="JNW83" s="201"/>
      <c r="JNX83" s="201"/>
      <c r="JNY83" s="201"/>
      <c r="JNZ83" s="201"/>
      <c r="JOA83" s="201"/>
      <c r="JOB83" s="201"/>
      <c r="JOC83" s="201"/>
      <c r="JOD83" s="201"/>
      <c r="JOE83" s="201"/>
      <c r="JOF83" s="201"/>
      <c r="JOG83" s="201"/>
      <c r="JOH83" s="201"/>
      <c r="JOI83" s="201"/>
      <c r="JOJ83" s="201"/>
      <c r="JOK83" s="201"/>
      <c r="JOL83" s="201"/>
      <c r="JOM83" s="201"/>
      <c r="JON83" s="201"/>
      <c r="JOO83" s="201"/>
      <c r="JOP83" s="201"/>
      <c r="JOQ83" s="201"/>
      <c r="JOR83" s="201"/>
      <c r="JOS83" s="201"/>
      <c r="JOT83" s="201"/>
      <c r="JOU83" s="201"/>
      <c r="JOV83" s="201"/>
      <c r="JOW83" s="201"/>
      <c r="JOX83" s="201"/>
      <c r="JOY83" s="201"/>
      <c r="JOZ83" s="201"/>
      <c r="JPA83" s="201"/>
      <c r="JPB83" s="201"/>
      <c r="JPC83" s="201"/>
      <c r="JPD83" s="201"/>
      <c r="JPE83" s="201"/>
      <c r="JPF83" s="201"/>
      <c r="JPG83" s="201"/>
      <c r="JPH83" s="201"/>
      <c r="JPI83" s="201"/>
      <c r="JPJ83" s="201"/>
      <c r="JPK83" s="201"/>
      <c r="JPL83" s="201"/>
      <c r="JPM83" s="201"/>
      <c r="JPN83" s="201"/>
      <c r="JPO83" s="201"/>
      <c r="JPP83" s="201"/>
      <c r="JPQ83" s="201"/>
      <c r="JPR83" s="201"/>
      <c r="JPS83" s="201"/>
      <c r="JPT83" s="201"/>
      <c r="JPU83" s="201"/>
      <c r="JPV83" s="201"/>
      <c r="JPW83" s="201"/>
      <c r="JPX83" s="201"/>
      <c r="JPY83" s="201"/>
      <c r="JPZ83" s="201"/>
      <c r="JQA83" s="201"/>
      <c r="JQB83" s="201"/>
      <c r="JQC83" s="201"/>
      <c r="JQD83" s="201"/>
      <c r="JQE83" s="201"/>
      <c r="JQF83" s="201"/>
      <c r="JQG83" s="201"/>
      <c r="JQH83" s="201"/>
      <c r="JQI83" s="201"/>
      <c r="JQJ83" s="201"/>
      <c r="JQK83" s="201"/>
      <c r="JQL83" s="201"/>
      <c r="JQM83" s="201"/>
      <c r="JQN83" s="201"/>
      <c r="JQO83" s="201"/>
      <c r="JQP83" s="201"/>
      <c r="JQQ83" s="201"/>
      <c r="JQR83" s="201"/>
      <c r="JQS83" s="201"/>
      <c r="JQT83" s="201"/>
      <c r="JQU83" s="201"/>
      <c r="JQV83" s="201"/>
      <c r="JQW83" s="201"/>
      <c r="JQX83" s="201"/>
      <c r="JQY83" s="201"/>
      <c r="JQZ83" s="201"/>
      <c r="JRA83" s="201"/>
      <c r="JRB83" s="201"/>
      <c r="JRC83" s="201"/>
      <c r="JRD83" s="201"/>
      <c r="JRE83" s="201"/>
      <c r="JRF83" s="201"/>
      <c r="JRG83" s="201"/>
      <c r="JRH83" s="201"/>
      <c r="JRI83" s="201"/>
      <c r="JRJ83" s="201"/>
      <c r="JRK83" s="201"/>
      <c r="JRL83" s="201"/>
      <c r="JRM83" s="201"/>
      <c r="JRN83" s="201"/>
      <c r="JRO83" s="201"/>
      <c r="JRP83" s="201"/>
      <c r="JRQ83" s="201"/>
      <c r="JRR83" s="201"/>
      <c r="JRS83" s="201"/>
      <c r="JRT83" s="201"/>
      <c r="JRU83" s="201"/>
      <c r="JRV83" s="201"/>
      <c r="JRW83" s="201"/>
      <c r="JRX83" s="201"/>
      <c r="JRY83" s="201"/>
      <c r="JRZ83" s="201"/>
      <c r="JSA83" s="201"/>
      <c r="JSB83" s="201"/>
      <c r="JSC83" s="201"/>
      <c r="JSD83" s="201"/>
      <c r="JSE83" s="201"/>
      <c r="JSF83" s="201"/>
      <c r="JSG83" s="201"/>
      <c r="JSH83" s="201"/>
      <c r="JSI83" s="201"/>
      <c r="JSJ83" s="201"/>
      <c r="JSK83" s="201"/>
      <c r="JSL83" s="201"/>
      <c r="JSM83" s="201"/>
      <c r="JSN83" s="201"/>
      <c r="JSO83" s="201"/>
      <c r="JSP83" s="201"/>
      <c r="JSQ83" s="201"/>
      <c r="JSR83" s="201"/>
      <c r="JSS83" s="201"/>
      <c r="JST83" s="201"/>
      <c r="JSU83" s="201"/>
      <c r="JSV83" s="201"/>
      <c r="JSW83" s="201"/>
      <c r="JSX83" s="201"/>
      <c r="JSY83" s="201"/>
      <c r="JSZ83" s="201"/>
      <c r="JTA83" s="201"/>
      <c r="JTB83" s="201"/>
      <c r="JTC83" s="201"/>
      <c r="JTD83" s="201"/>
      <c r="JTE83" s="201"/>
      <c r="JTF83" s="201"/>
      <c r="JTG83" s="201"/>
      <c r="JTH83" s="201"/>
      <c r="JTI83" s="201"/>
      <c r="JTJ83" s="201"/>
      <c r="JTK83" s="201"/>
      <c r="JTL83" s="201"/>
      <c r="JTM83" s="201"/>
      <c r="JTN83" s="201"/>
      <c r="JTO83" s="201"/>
      <c r="JTP83" s="201"/>
      <c r="JTQ83" s="201"/>
      <c r="JTR83" s="201"/>
      <c r="JTS83" s="201"/>
      <c r="JTT83" s="201"/>
      <c r="JTU83" s="201"/>
      <c r="JTV83" s="201"/>
      <c r="JTW83" s="201"/>
      <c r="JTX83" s="201"/>
      <c r="JTY83" s="201"/>
      <c r="JTZ83" s="201"/>
      <c r="JUA83" s="201"/>
      <c r="JUB83" s="201"/>
      <c r="JUC83" s="201"/>
      <c r="JUD83" s="201"/>
      <c r="JUE83" s="201"/>
      <c r="JUF83" s="201"/>
      <c r="JUG83" s="201"/>
      <c r="JUH83" s="201"/>
      <c r="JUI83" s="201"/>
      <c r="JUJ83" s="201"/>
      <c r="JUK83" s="201"/>
      <c r="JUL83" s="201"/>
      <c r="JUM83" s="201"/>
      <c r="JUN83" s="201"/>
      <c r="JUO83" s="201"/>
      <c r="JUP83" s="201"/>
      <c r="JUQ83" s="201"/>
      <c r="JUR83" s="201"/>
      <c r="JUS83" s="201"/>
      <c r="JUT83" s="201"/>
      <c r="JUU83" s="201"/>
      <c r="JUV83" s="201"/>
      <c r="JUW83" s="201"/>
      <c r="JUX83" s="201"/>
      <c r="JUY83" s="201"/>
      <c r="JUZ83" s="201"/>
      <c r="JVA83" s="201"/>
      <c r="JVB83" s="201"/>
      <c r="JVC83" s="201"/>
      <c r="JVD83" s="201"/>
      <c r="JVE83" s="201"/>
      <c r="JVF83" s="201"/>
      <c r="JVG83" s="201"/>
      <c r="JVH83" s="201"/>
      <c r="JVI83" s="201"/>
      <c r="JVJ83" s="201"/>
      <c r="JVK83" s="201"/>
      <c r="JVL83" s="201"/>
      <c r="JVM83" s="201"/>
      <c r="JVN83" s="201"/>
      <c r="JVO83" s="201"/>
      <c r="JVP83" s="201"/>
      <c r="JVQ83" s="201"/>
      <c r="JVR83" s="201"/>
      <c r="JVS83" s="201"/>
      <c r="JVT83" s="201"/>
      <c r="JVU83" s="201"/>
      <c r="JVV83" s="201"/>
      <c r="JVW83" s="201"/>
      <c r="JVX83" s="201"/>
      <c r="JVY83" s="201"/>
      <c r="JVZ83" s="201"/>
      <c r="JWA83" s="201"/>
      <c r="JWB83" s="201"/>
      <c r="JWC83" s="201"/>
      <c r="JWD83" s="201"/>
      <c r="JWE83" s="201"/>
      <c r="JWF83" s="201"/>
      <c r="JWG83" s="201"/>
      <c r="JWH83" s="201"/>
      <c r="JWI83" s="201"/>
      <c r="JWJ83" s="201"/>
      <c r="JWK83" s="201"/>
      <c r="JWL83" s="201"/>
      <c r="JWM83" s="201"/>
      <c r="JWN83" s="201"/>
      <c r="JWO83" s="201"/>
      <c r="JWP83" s="201"/>
      <c r="JWQ83" s="201"/>
      <c r="JWR83" s="201"/>
      <c r="JWS83" s="201"/>
      <c r="JWT83" s="201"/>
      <c r="JWU83" s="201"/>
      <c r="JWV83" s="201"/>
      <c r="JWW83" s="201"/>
      <c r="JWX83" s="201"/>
      <c r="JWY83" s="201"/>
      <c r="JWZ83" s="201"/>
      <c r="JXA83" s="201"/>
      <c r="JXB83" s="201"/>
      <c r="JXC83" s="201"/>
      <c r="JXD83" s="201"/>
      <c r="JXE83" s="201"/>
      <c r="JXF83" s="201"/>
      <c r="JXG83" s="201"/>
      <c r="JXH83" s="201"/>
      <c r="JXI83" s="201"/>
      <c r="JXJ83" s="201"/>
      <c r="JXK83" s="201"/>
      <c r="JXL83" s="201"/>
      <c r="JXM83" s="201"/>
      <c r="JXN83" s="201"/>
      <c r="JXO83" s="201"/>
      <c r="JXP83" s="201"/>
      <c r="JXQ83" s="201"/>
      <c r="JXR83" s="201"/>
      <c r="JXS83" s="201"/>
      <c r="JXT83" s="201"/>
      <c r="JXU83" s="201"/>
      <c r="JXV83" s="201"/>
      <c r="JXW83" s="201"/>
      <c r="JXX83" s="201"/>
      <c r="JXY83" s="201"/>
      <c r="JXZ83" s="201"/>
      <c r="JYA83" s="201"/>
      <c r="JYB83" s="201"/>
      <c r="JYC83" s="201"/>
      <c r="JYD83" s="201"/>
      <c r="JYE83" s="201"/>
      <c r="JYF83" s="201"/>
      <c r="JYG83" s="201"/>
      <c r="JYH83" s="201"/>
      <c r="JYI83" s="201"/>
      <c r="JYJ83" s="201"/>
      <c r="JYK83" s="201"/>
      <c r="JYL83" s="201"/>
      <c r="JYM83" s="201"/>
      <c r="JYN83" s="201"/>
      <c r="JYO83" s="201"/>
      <c r="JYP83" s="201"/>
      <c r="JYQ83" s="201"/>
      <c r="JYR83" s="201"/>
      <c r="JYS83" s="201"/>
      <c r="JYT83" s="201"/>
      <c r="JYU83" s="201"/>
      <c r="JYV83" s="201"/>
      <c r="JYW83" s="201"/>
      <c r="JYX83" s="201"/>
      <c r="JYY83" s="201"/>
      <c r="JYZ83" s="201"/>
      <c r="JZA83" s="201"/>
      <c r="JZB83" s="201"/>
      <c r="JZC83" s="201"/>
      <c r="JZD83" s="201"/>
      <c r="JZE83" s="201"/>
      <c r="JZF83" s="201"/>
      <c r="JZG83" s="201"/>
      <c r="JZH83" s="201"/>
      <c r="JZI83" s="201"/>
      <c r="JZJ83" s="201"/>
      <c r="JZK83" s="201"/>
      <c r="JZL83" s="201"/>
      <c r="JZM83" s="201"/>
      <c r="JZN83" s="201"/>
      <c r="JZO83" s="201"/>
      <c r="JZP83" s="201"/>
      <c r="JZQ83" s="201"/>
      <c r="JZR83" s="201"/>
      <c r="JZS83" s="201"/>
      <c r="JZT83" s="201"/>
      <c r="JZU83" s="201"/>
      <c r="JZV83" s="201"/>
      <c r="JZW83" s="201"/>
      <c r="JZX83" s="201"/>
      <c r="JZY83" s="201"/>
      <c r="JZZ83" s="201"/>
      <c r="KAA83" s="201"/>
      <c r="KAB83" s="201"/>
      <c r="KAC83" s="201"/>
      <c r="KAD83" s="201"/>
      <c r="KAE83" s="201"/>
      <c r="KAF83" s="201"/>
      <c r="KAG83" s="201"/>
      <c r="KAH83" s="201"/>
      <c r="KAI83" s="201"/>
      <c r="KAJ83" s="201"/>
      <c r="KAK83" s="201"/>
      <c r="KAL83" s="201"/>
      <c r="KAM83" s="201"/>
      <c r="KAN83" s="201"/>
      <c r="KAO83" s="201"/>
      <c r="KAP83" s="201"/>
      <c r="KAQ83" s="201"/>
      <c r="KAR83" s="201"/>
      <c r="KAS83" s="201"/>
      <c r="KAT83" s="201"/>
      <c r="KAU83" s="201"/>
      <c r="KAV83" s="201"/>
      <c r="KAW83" s="201"/>
      <c r="KAX83" s="201"/>
      <c r="KAY83" s="201"/>
      <c r="KAZ83" s="201"/>
      <c r="KBA83" s="201"/>
      <c r="KBB83" s="201"/>
      <c r="KBC83" s="201"/>
      <c r="KBD83" s="201"/>
      <c r="KBE83" s="201"/>
      <c r="KBF83" s="201"/>
      <c r="KBG83" s="201"/>
      <c r="KBH83" s="201"/>
      <c r="KBI83" s="201"/>
      <c r="KBJ83" s="201"/>
      <c r="KBK83" s="201"/>
      <c r="KBL83" s="201"/>
      <c r="KBM83" s="201"/>
      <c r="KBN83" s="201"/>
      <c r="KBO83" s="201"/>
      <c r="KBP83" s="201"/>
      <c r="KBQ83" s="201"/>
      <c r="KBR83" s="201"/>
      <c r="KBS83" s="201"/>
      <c r="KBT83" s="201"/>
      <c r="KBU83" s="201"/>
      <c r="KBV83" s="201"/>
      <c r="KBW83" s="201"/>
      <c r="KBX83" s="201"/>
      <c r="KBY83" s="201"/>
      <c r="KBZ83" s="201"/>
      <c r="KCA83" s="201"/>
      <c r="KCB83" s="201"/>
      <c r="KCC83" s="201"/>
      <c r="KCD83" s="201"/>
      <c r="KCE83" s="201"/>
      <c r="KCF83" s="201"/>
      <c r="KCG83" s="201"/>
      <c r="KCH83" s="201"/>
      <c r="KCI83" s="201"/>
      <c r="KCJ83" s="201"/>
      <c r="KCK83" s="201"/>
      <c r="KCL83" s="201"/>
      <c r="KCM83" s="201"/>
      <c r="KCN83" s="201"/>
      <c r="KCO83" s="201"/>
      <c r="KCP83" s="201"/>
      <c r="KCQ83" s="201"/>
      <c r="KCR83" s="201"/>
      <c r="KCS83" s="201"/>
      <c r="KCT83" s="201"/>
      <c r="KCU83" s="201"/>
      <c r="KCV83" s="201"/>
      <c r="KCW83" s="201"/>
      <c r="KCX83" s="201"/>
      <c r="KCY83" s="201"/>
      <c r="KCZ83" s="201"/>
      <c r="KDA83" s="201"/>
      <c r="KDB83" s="201"/>
      <c r="KDC83" s="201"/>
      <c r="KDD83" s="201"/>
      <c r="KDE83" s="201"/>
      <c r="KDF83" s="201"/>
      <c r="KDG83" s="201"/>
      <c r="KDH83" s="201"/>
      <c r="KDI83" s="201"/>
      <c r="KDJ83" s="201"/>
      <c r="KDK83" s="201"/>
      <c r="KDL83" s="201"/>
      <c r="KDM83" s="201"/>
      <c r="KDN83" s="201"/>
      <c r="KDO83" s="201"/>
      <c r="KDP83" s="201"/>
      <c r="KDQ83" s="201"/>
      <c r="KDR83" s="201"/>
      <c r="KDS83" s="201"/>
      <c r="KDT83" s="201"/>
      <c r="KDU83" s="201"/>
      <c r="KDV83" s="201"/>
      <c r="KDW83" s="201"/>
      <c r="KDX83" s="201"/>
      <c r="KDY83" s="201"/>
      <c r="KDZ83" s="201"/>
      <c r="KEA83" s="201"/>
      <c r="KEB83" s="201"/>
      <c r="KEC83" s="201"/>
      <c r="KED83" s="201"/>
      <c r="KEE83" s="201"/>
      <c r="KEF83" s="201"/>
      <c r="KEG83" s="201"/>
      <c r="KEH83" s="201"/>
      <c r="KEI83" s="201"/>
      <c r="KEJ83" s="201"/>
      <c r="KEK83" s="201"/>
      <c r="KEL83" s="201"/>
      <c r="KEM83" s="201"/>
      <c r="KEN83" s="201"/>
      <c r="KEO83" s="201"/>
      <c r="KEP83" s="201"/>
      <c r="KEQ83" s="201"/>
      <c r="KER83" s="201"/>
      <c r="KES83" s="201"/>
      <c r="KET83" s="201"/>
      <c r="KEU83" s="201"/>
      <c r="KEV83" s="201"/>
      <c r="KEW83" s="201"/>
      <c r="KEX83" s="201"/>
      <c r="KEY83" s="201"/>
      <c r="KEZ83" s="201"/>
      <c r="KFA83" s="201"/>
      <c r="KFB83" s="201"/>
      <c r="KFC83" s="201"/>
      <c r="KFD83" s="201"/>
      <c r="KFE83" s="201"/>
      <c r="KFF83" s="201"/>
      <c r="KFG83" s="201"/>
      <c r="KFH83" s="201"/>
      <c r="KFI83" s="201"/>
      <c r="KFJ83" s="201"/>
      <c r="KFK83" s="201"/>
      <c r="KFL83" s="201"/>
      <c r="KFM83" s="201"/>
      <c r="KFN83" s="201"/>
      <c r="KFO83" s="201"/>
      <c r="KFP83" s="201"/>
      <c r="KFQ83" s="201"/>
      <c r="KFR83" s="201"/>
      <c r="KFS83" s="201"/>
      <c r="KFT83" s="201"/>
      <c r="KFU83" s="201"/>
      <c r="KFV83" s="201"/>
      <c r="KFW83" s="201"/>
      <c r="KFX83" s="201"/>
      <c r="KFY83" s="201"/>
      <c r="KFZ83" s="201"/>
      <c r="KGA83" s="201"/>
      <c r="KGB83" s="201"/>
      <c r="KGC83" s="201"/>
      <c r="KGD83" s="201"/>
      <c r="KGE83" s="201"/>
      <c r="KGF83" s="201"/>
      <c r="KGG83" s="201"/>
      <c r="KGH83" s="201"/>
      <c r="KGI83" s="201"/>
      <c r="KGJ83" s="201"/>
      <c r="KGK83" s="201"/>
      <c r="KGL83" s="201"/>
      <c r="KGM83" s="201"/>
      <c r="KGN83" s="201"/>
      <c r="KGO83" s="201"/>
      <c r="KGP83" s="201"/>
      <c r="KGQ83" s="201"/>
      <c r="KGR83" s="201"/>
      <c r="KGS83" s="201"/>
      <c r="KGT83" s="201"/>
      <c r="KGU83" s="201"/>
      <c r="KGV83" s="201"/>
      <c r="KGW83" s="201"/>
      <c r="KGX83" s="201"/>
      <c r="KGY83" s="201"/>
      <c r="KGZ83" s="201"/>
      <c r="KHA83" s="201"/>
      <c r="KHB83" s="201"/>
      <c r="KHC83" s="201"/>
      <c r="KHD83" s="201"/>
      <c r="KHE83" s="201"/>
      <c r="KHF83" s="201"/>
      <c r="KHG83" s="201"/>
      <c r="KHH83" s="201"/>
      <c r="KHI83" s="201"/>
      <c r="KHJ83" s="201"/>
      <c r="KHK83" s="201"/>
      <c r="KHL83" s="201"/>
      <c r="KHM83" s="201"/>
      <c r="KHN83" s="201"/>
      <c r="KHO83" s="201"/>
      <c r="KHP83" s="201"/>
      <c r="KHQ83" s="201"/>
      <c r="KHR83" s="201"/>
      <c r="KHS83" s="201"/>
      <c r="KHT83" s="201"/>
      <c r="KHU83" s="201"/>
      <c r="KHV83" s="201"/>
      <c r="KHW83" s="201"/>
      <c r="KHX83" s="201"/>
      <c r="KHY83" s="201"/>
      <c r="KHZ83" s="201"/>
      <c r="KIA83" s="201"/>
      <c r="KIB83" s="201"/>
      <c r="KIC83" s="201"/>
      <c r="KID83" s="201"/>
      <c r="KIE83" s="201"/>
      <c r="KIF83" s="201"/>
      <c r="KIG83" s="201"/>
      <c r="KIH83" s="201"/>
      <c r="KII83" s="201"/>
      <c r="KIJ83" s="201"/>
      <c r="KIK83" s="201"/>
      <c r="KIL83" s="201"/>
      <c r="KIM83" s="201"/>
      <c r="KIN83" s="201"/>
      <c r="KIO83" s="201"/>
      <c r="KIP83" s="201"/>
      <c r="KIQ83" s="201"/>
      <c r="KIR83" s="201"/>
      <c r="KIS83" s="201"/>
      <c r="KIT83" s="201"/>
      <c r="KIU83" s="201"/>
      <c r="KIV83" s="201"/>
      <c r="KIW83" s="201"/>
      <c r="KIX83" s="201"/>
      <c r="KIY83" s="201"/>
      <c r="KIZ83" s="201"/>
      <c r="KJA83" s="201"/>
      <c r="KJB83" s="201"/>
      <c r="KJC83" s="201"/>
      <c r="KJD83" s="201"/>
      <c r="KJE83" s="201"/>
      <c r="KJF83" s="201"/>
      <c r="KJG83" s="201"/>
      <c r="KJH83" s="201"/>
      <c r="KJI83" s="201"/>
      <c r="KJJ83" s="201"/>
      <c r="KJK83" s="201"/>
      <c r="KJL83" s="201"/>
      <c r="KJM83" s="201"/>
      <c r="KJN83" s="201"/>
      <c r="KJO83" s="201"/>
      <c r="KJP83" s="201"/>
      <c r="KJQ83" s="201"/>
      <c r="KJR83" s="201"/>
      <c r="KJS83" s="201"/>
      <c r="KJT83" s="201"/>
      <c r="KJU83" s="201"/>
      <c r="KJV83" s="201"/>
      <c r="KJW83" s="201"/>
      <c r="KJX83" s="201"/>
      <c r="KJY83" s="201"/>
      <c r="KJZ83" s="201"/>
      <c r="KKA83" s="201"/>
      <c r="KKB83" s="201"/>
      <c r="KKC83" s="201"/>
      <c r="KKD83" s="201"/>
      <c r="KKE83" s="201"/>
      <c r="KKF83" s="201"/>
      <c r="KKG83" s="201"/>
      <c r="KKH83" s="201"/>
      <c r="KKI83" s="201"/>
      <c r="KKJ83" s="201"/>
      <c r="KKK83" s="201"/>
      <c r="KKL83" s="201"/>
      <c r="KKM83" s="201"/>
      <c r="KKN83" s="201"/>
      <c r="KKO83" s="201"/>
      <c r="KKP83" s="201"/>
      <c r="KKQ83" s="201"/>
      <c r="KKR83" s="201"/>
      <c r="KKS83" s="201"/>
      <c r="KKT83" s="201"/>
      <c r="KKU83" s="201"/>
      <c r="KKV83" s="201"/>
      <c r="KKW83" s="201"/>
      <c r="KKX83" s="201"/>
      <c r="KKY83" s="201"/>
      <c r="KKZ83" s="201"/>
      <c r="KLA83" s="201"/>
      <c r="KLB83" s="201"/>
      <c r="KLC83" s="201"/>
      <c r="KLD83" s="201"/>
      <c r="KLE83" s="201"/>
      <c r="KLF83" s="201"/>
      <c r="KLG83" s="201"/>
      <c r="KLH83" s="201"/>
      <c r="KLI83" s="201"/>
      <c r="KLJ83" s="201"/>
      <c r="KLK83" s="201"/>
      <c r="KLL83" s="201"/>
      <c r="KLM83" s="201"/>
      <c r="KLN83" s="201"/>
      <c r="KLO83" s="201"/>
      <c r="KLP83" s="201"/>
      <c r="KLQ83" s="201"/>
      <c r="KLR83" s="201"/>
      <c r="KLS83" s="201"/>
      <c r="KLT83" s="201"/>
      <c r="KLU83" s="201"/>
      <c r="KLV83" s="201"/>
      <c r="KLW83" s="201"/>
      <c r="KLX83" s="201"/>
      <c r="KLY83" s="201"/>
      <c r="KLZ83" s="201"/>
      <c r="KMA83" s="201"/>
      <c r="KMB83" s="201"/>
      <c r="KMC83" s="201"/>
      <c r="KMD83" s="201"/>
      <c r="KME83" s="201"/>
      <c r="KMF83" s="201"/>
      <c r="KMG83" s="201"/>
      <c r="KMH83" s="201"/>
      <c r="KMI83" s="201"/>
      <c r="KMJ83" s="201"/>
      <c r="KMK83" s="201"/>
      <c r="KML83" s="201"/>
      <c r="KMM83" s="201"/>
      <c r="KMN83" s="201"/>
      <c r="KMO83" s="201"/>
      <c r="KMP83" s="201"/>
      <c r="KMQ83" s="201"/>
      <c r="KMR83" s="201"/>
      <c r="KMS83" s="201"/>
      <c r="KMT83" s="201"/>
      <c r="KMU83" s="201"/>
      <c r="KMV83" s="201"/>
      <c r="KMW83" s="201"/>
      <c r="KMX83" s="201"/>
      <c r="KMY83" s="201"/>
      <c r="KMZ83" s="201"/>
      <c r="KNA83" s="201"/>
      <c r="KNB83" s="201"/>
      <c r="KNC83" s="201"/>
      <c r="KND83" s="201"/>
      <c r="KNE83" s="201"/>
      <c r="KNF83" s="201"/>
      <c r="KNG83" s="201"/>
      <c r="KNH83" s="201"/>
      <c r="KNI83" s="201"/>
      <c r="KNJ83" s="201"/>
      <c r="KNK83" s="201"/>
      <c r="KNL83" s="201"/>
      <c r="KNM83" s="201"/>
      <c r="KNN83" s="201"/>
      <c r="KNO83" s="201"/>
      <c r="KNP83" s="201"/>
      <c r="KNQ83" s="201"/>
      <c r="KNR83" s="201"/>
      <c r="KNS83" s="201"/>
      <c r="KNT83" s="201"/>
      <c r="KNU83" s="201"/>
      <c r="KNV83" s="201"/>
      <c r="KNW83" s="201"/>
      <c r="KNX83" s="201"/>
      <c r="KNY83" s="201"/>
      <c r="KNZ83" s="201"/>
      <c r="KOA83" s="201"/>
      <c r="KOB83" s="201"/>
      <c r="KOC83" s="201"/>
      <c r="KOD83" s="201"/>
      <c r="KOE83" s="201"/>
      <c r="KOF83" s="201"/>
      <c r="KOG83" s="201"/>
      <c r="KOH83" s="201"/>
      <c r="KOI83" s="201"/>
      <c r="KOJ83" s="201"/>
      <c r="KOK83" s="201"/>
      <c r="KOL83" s="201"/>
      <c r="KOM83" s="201"/>
      <c r="KON83" s="201"/>
      <c r="KOO83" s="201"/>
      <c r="KOP83" s="201"/>
      <c r="KOQ83" s="201"/>
      <c r="KOR83" s="201"/>
      <c r="KOS83" s="201"/>
      <c r="KOT83" s="201"/>
      <c r="KOU83" s="201"/>
      <c r="KOV83" s="201"/>
      <c r="KOW83" s="201"/>
      <c r="KOX83" s="201"/>
      <c r="KOY83" s="201"/>
      <c r="KOZ83" s="201"/>
      <c r="KPA83" s="201"/>
      <c r="KPB83" s="201"/>
      <c r="KPC83" s="201"/>
      <c r="KPD83" s="201"/>
      <c r="KPE83" s="201"/>
      <c r="KPF83" s="201"/>
      <c r="KPG83" s="201"/>
      <c r="KPH83" s="201"/>
      <c r="KPI83" s="201"/>
      <c r="KPJ83" s="201"/>
      <c r="KPK83" s="201"/>
      <c r="KPL83" s="201"/>
      <c r="KPM83" s="201"/>
      <c r="KPN83" s="201"/>
      <c r="KPO83" s="201"/>
      <c r="KPP83" s="201"/>
      <c r="KPQ83" s="201"/>
      <c r="KPR83" s="201"/>
      <c r="KPS83" s="201"/>
      <c r="KPT83" s="201"/>
      <c r="KPU83" s="201"/>
      <c r="KPV83" s="201"/>
      <c r="KPW83" s="201"/>
      <c r="KPX83" s="201"/>
      <c r="KPY83" s="201"/>
      <c r="KPZ83" s="201"/>
      <c r="KQA83" s="201"/>
      <c r="KQB83" s="201"/>
      <c r="KQC83" s="201"/>
      <c r="KQD83" s="201"/>
      <c r="KQE83" s="201"/>
      <c r="KQF83" s="201"/>
      <c r="KQG83" s="201"/>
      <c r="KQH83" s="201"/>
      <c r="KQI83" s="201"/>
      <c r="KQJ83" s="201"/>
      <c r="KQK83" s="201"/>
      <c r="KQL83" s="201"/>
      <c r="KQM83" s="201"/>
      <c r="KQN83" s="201"/>
      <c r="KQO83" s="201"/>
      <c r="KQP83" s="201"/>
      <c r="KQQ83" s="201"/>
      <c r="KQR83" s="201"/>
      <c r="KQS83" s="201"/>
      <c r="KQT83" s="201"/>
      <c r="KQU83" s="201"/>
      <c r="KQV83" s="201"/>
      <c r="KQW83" s="201"/>
      <c r="KQX83" s="201"/>
      <c r="KQY83" s="201"/>
      <c r="KQZ83" s="201"/>
      <c r="KRA83" s="201"/>
      <c r="KRB83" s="201"/>
      <c r="KRC83" s="201"/>
      <c r="KRD83" s="201"/>
      <c r="KRE83" s="201"/>
      <c r="KRF83" s="201"/>
      <c r="KRG83" s="201"/>
      <c r="KRH83" s="201"/>
      <c r="KRI83" s="201"/>
      <c r="KRJ83" s="201"/>
      <c r="KRK83" s="201"/>
      <c r="KRL83" s="201"/>
      <c r="KRM83" s="201"/>
      <c r="KRN83" s="201"/>
      <c r="KRO83" s="201"/>
      <c r="KRP83" s="201"/>
      <c r="KRQ83" s="201"/>
      <c r="KRR83" s="201"/>
      <c r="KRS83" s="201"/>
      <c r="KRT83" s="201"/>
      <c r="KRU83" s="201"/>
      <c r="KRV83" s="201"/>
      <c r="KRW83" s="201"/>
      <c r="KRX83" s="201"/>
      <c r="KRY83" s="201"/>
      <c r="KRZ83" s="201"/>
      <c r="KSA83" s="201"/>
      <c r="KSB83" s="201"/>
      <c r="KSC83" s="201"/>
      <c r="KSD83" s="201"/>
      <c r="KSE83" s="201"/>
      <c r="KSF83" s="201"/>
      <c r="KSG83" s="201"/>
      <c r="KSH83" s="201"/>
      <c r="KSI83" s="201"/>
      <c r="KSJ83" s="201"/>
      <c r="KSK83" s="201"/>
      <c r="KSL83" s="201"/>
      <c r="KSM83" s="201"/>
      <c r="KSN83" s="201"/>
      <c r="KSO83" s="201"/>
      <c r="KSP83" s="201"/>
      <c r="KSQ83" s="201"/>
      <c r="KSR83" s="201"/>
      <c r="KSS83" s="201"/>
      <c r="KST83" s="201"/>
      <c r="KSU83" s="201"/>
      <c r="KSV83" s="201"/>
      <c r="KSW83" s="201"/>
      <c r="KSX83" s="201"/>
      <c r="KSY83" s="201"/>
      <c r="KSZ83" s="201"/>
      <c r="KTA83" s="201"/>
      <c r="KTB83" s="201"/>
      <c r="KTC83" s="201"/>
      <c r="KTD83" s="201"/>
      <c r="KTE83" s="201"/>
      <c r="KTF83" s="201"/>
      <c r="KTG83" s="201"/>
      <c r="KTH83" s="201"/>
      <c r="KTI83" s="201"/>
      <c r="KTJ83" s="201"/>
      <c r="KTK83" s="201"/>
      <c r="KTL83" s="201"/>
      <c r="KTM83" s="201"/>
      <c r="KTN83" s="201"/>
      <c r="KTO83" s="201"/>
      <c r="KTP83" s="201"/>
      <c r="KTQ83" s="201"/>
      <c r="KTR83" s="201"/>
      <c r="KTS83" s="201"/>
      <c r="KTT83" s="201"/>
      <c r="KTU83" s="201"/>
      <c r="KTV83" s="201"/>
      <c r="KTW83" s="201"/>
      <c r="KTX83" s="201"/>
      <c r="KTY83" s="201"/>
      <c r="KTZ83" s="201"/>
      <c r="KUA83" s="201"/>
      <c r="KUB83" s="201"/>
      <c r="KUC83" s="201"/>
      <c r="KUD83" s="201"/>
      <c r="KUE83" s="201"/>
      <c r="KUF83" s="201"/>
      <c r="KUG83" s="201"/>
      <c r="KUH83" s="201"/>
      <c r="KUI83" s="201"/>
      <c r="KUJ83" s="201"/>
      <c r="KUK83" s="201"/>
      <c r="KUL83" s="201"/>
      <c r="KUM83" s="201"/>
      <c r="KUN83" s="201"/>
      <c r="KUO83" s="201"/>
      <c r="KUP83" s="201"/>
      <c r="KUQ83" s="201"/>
      <c r="KUR83" s="201"/>
      <c r="KUS83" s="201"/>
      <c r="KUT83" s="201"/>
      <c r="KUU83" s="201"/>
      <c r="KUV83" s="201"/>
      <c r="KUW83" s="201"/>
      <c r="KUX83" s="201"/>
      <c r="KUY83" s="201"/>
      <c r="KUZ83" s="201"/>
      <c r="KVA83" s="201"/>
      <c r="KVB83" s="201"/>
      <c r="KVC83" s="201"/>
      <c r="KVD83" s="201"/>
      <c r="KVE83" s="201"/>
      <c r="KVF83" s="201"/>
      <c r="KVG83" s="201"/>
      <c r="KVH83" s="201"/>
      <c r="KVI83" s="201"/>
      <c r="KVJ83" s="201"/>
      <c r="KVK83" s="201"/>
      <c r="KVL83" s="201"/>
      <c r="KVM83" s="201"/>
      <c r="KVN83" s="201"/>
      <c r="KVO83" s="201"/>
      <c r="KVP83" s="201"/>
      <c r="KVQ83" s="201"/>
      <c r="KVR83" s="201"/>
      <c r="KVS83" s="201"/>
      <c r="KVT83" s="201"/>
      <c r="KVU83" s="201"/>
      <c r="KVV83" s="201"/>
      <c r="KVW83" s="201"/>
      <c r="KVX83" s="201"/>
      <c r="KVY83" s="201"/>
      <c r="KVZ83" s="201"/>
      <c r="KWA83" s="201"/>
      <c r="KWB83" s="201"/>
      <c r="KWC83" s="201"/>
      <c r="KWD83" s="201"/>
      <c r="KWE83" s="201"/>
      <c r="KWF83" s="201"/>
      <c r="KWG83" s="201"/>
      <c r="KWH83" s="201"/>
      <c r="KWI83" s="201"/>
      <c r="KWJ83" s="201"/>
      <c r="KWK83" s="201"/>
      <c r="KWL83" s="201"/>
      <c r="KWM83" s="201"/>
      <c r="KWN83" s="201"/>
      <c r="KWO83" s="201"/>
      <c r="KWP83" s="201"/>
      <c r="KWQ83" s="201"/>
      <c r="KWR83" s="201"/>
      <c r="KWS83" s="201"/>
      <c r="KWT83" s="201"/>
      <c r="KWU83" s="201"/>
      <c r="KWV83" s="201"/>
      <c r="KWW83" s="201"/>
      <c r="KWX83" s="201"/>
      <c r="KWY83" s="201"/>
      <c r="KWZ83" s="201"/>
      <c r="KXA83" s="201"/>
      <c r="KXB83" s="201"/>
      <c r="KXC83" s="201"/>
      <c r="KXD83" s="201"/>
      <c r="KXE83" s="201"/>
      <c r="KXF83" s="201"/>
      <c r="KXG83" s="201"/>
      <c r="KXH83" s="201"/>
      <c r="KXI83" s="201"/>
      <c r="KXJ83" s="201"/>
      <c r="KXK83" s="201"/>
      <c r="KXL83" s="201"/>
      <c r="KXM83" s="201"/>
      <c r="KXN83" s="201"/>
      <c r="KXO83" s="201"/>
      <c r="KXP83" s="201"/>
      <c r="KXQ83" s="201"/>
      <c r="KXR83" s="201"/>
      <c r="KXS83" s="201"/>
      <c r="KXT83" s="201"/>
      <c r="KXU83" s="201"/>
      <c r="KXV83" s="201"/>
      <c r="KXW83" s="201"/>
      <c r="KXX83" s="201"/>
      <c r="KXY83" s="201"/>
      <c r="KXZ83" s="201"/>
      <c r="KYA83" s="201"/>
      <c r="KYB83" s="201"/>
      <c r="KYC83" s="201"/>
      <c r="KYD83" s="201"/>
      <c r="KYE83" s="201"/>
      <c r="KYF83" s="201"/>
      <c r="KYG83" s="201"/>
      <c r="KYH83" s="201"/>
      <c r="KYI83" s="201"/>
      <c r="KYJ83" s="201"/>
      <c r="KYK83" s="201"/>
      <c r="KYL83" s="201"/>
      <c r="KYM83" s="201"/>
      <c r="KYN83" s="201"/>
      <c r="KYO83" s="201"/>
      <c r="KYP83" s="201"/>
      <c r="KYQ83" s="201"/>
      <c r="KYR83" s="201"/>
      <c r="KYS83" s="201"/>
      <c r="KYT83" s="201"/>
      <c r="KYU83" s="201"/>
      <c r="KYV83" s="201"/>
      <c r="KYW83" s="201"/>
      <c r="KYX83" s="201"/>
      <c r="KYY83" s="201"/>
      <c r="KYZ83" s="201"/>
      <c r="KZA83" s="201"/>
      <c r="KZB83" s="201"/>
      <c r="KZC83" s="201"/>
      <c r="KZD83" s="201"/>
      <c r="KZE83" s="201"/>
      <c r="KZF83" s="201"/>
      <c r="KZG83" s="201"/>
      <c r="KZH83" s="201"/>
      <c r="KZI83" s="201"/>
      <c r="KZJ83" s="201"/>
      <c r="KZK83" s="201"/>
      <c r="KZL83" s="201"/>
      <c r="KZM83" s="201"/>
      <c r="KZN83" s="201"/>
      <c r="KZO83" s="201"/>
      <c r="KZP83" s="201"/>
      <c r="KZQ83" s="201"/>
      <c r="KZR83" s="201"/>
      <c r="KZS83" s="201"/>
      <c r="KZT83" s="201"/>
      <c r="KZU83" s="201"/>
      <c r="KZV83" s="201"/>
      <c r="KZW83" s="201"/>
      <c r="KZX83" s="201"/>
      <c r="KZY83" s="201"/>
      <c r="KZZ83" s="201"/>
      <c r="LAA83" s="201"/>
      <c r="LAB83" s="201"/>
      <c r="LAC83" s="201"/>
      <c r="LAD83" s="201"/>
      <c r="LAE83" s="201"/>
      <c r="LAF83" s="201"/>
      <c r="LAG83" s="201"/>
      <c r="LAH83" s="201"/>
      <c r="LAI83" s="201"/>
      <c r="LAJ83" s="201"/>
      <c r="LAK83" s="201"/>
      <c r="LAL83" s="201"/>
      <c r="LAM83" s="201"/>
      <c r="LAN83" s="201"/>
      <c r="LAO83" s="201"/>
      <c r="LAP83" s="201"/>
      <c r="LAQ83" s="201"/>
      <c r="LAR83" s="201"/>
      <c r="LAS83" s="201"/>
      <c r="LAT83" s="201"/>
      <c r="LAU83" s="201"/>
      <c r="LAV83" s="201"/>
      <c r="LAW83" s="201"/>
      <c r="LAX83" s="201"/>
      <c r="LAY83" s="201"/>
      <c r="LAZ83" s="201"/>
      <c r="LBA83" s="201"/>
      <c r="LBB83" s="201"/>
      <c r="LBC83" s="201"/>
      <c r="LBD83" s="201"/>
      <c r="LBE83" s="201"/>
      <c r="LBF83" s="201"/>
      <c r="LBG83" s="201"/>
      <c r="LBH83" s="201"/>
      <c r="LBI83" s="201"/>
      <c r="LBJ83" s="201"/>
      <c r="LBK83" s="201"/>
      <c r="LBL83" s="201"/>
      <c r="LBM83" s="201"/>
      <c r="LBN83" s="201"/>
      <c r="LBO83" s="201"/>
      <c r="LBP83" s="201"/>
      <c r="LBQ83" s="201"/>
      <c r="LBR83" s="201"/>
      <c r="LBS83" s="201"/>
      <c r="LBT83" s="201"/>
      <c r="LBU83" s="201"/>
      <c r="LBV83" s="201"/>
      <c r="LBW83" s="201"/>
      <c r="LBX83" s="201"/>
      <c r="LBY83" s="201"/>
      <c r="LBZ83" s="201"/>
      <c r="LCA83" s="201"/>
      <c r="LCB83" s="201"/>
      <c r="LCC83" s="201"/>
      <c r="LCD83" s="201"/>
      <c r="LCE83" s="201"/>
      <c r="LCF83" s="201"/>
      <c r="LCG83" s="201"/>
      <c r="LCH83" s="201"/>
      <c r="LCI83" s="201"/>
      <c r="LCJ83" s="201"/>
      <c r="LCK83" s="201"/>
      <c r="LCL83" s="201"/>
      <c r="LCM83" s="201"/>
      <c r="LCN83" s="201"/>
      <c r="LCO83" s="201"/>
      <c r="LCP83" s="201"/>
      <c r="LCQ83" s="201"/>
      <c r="LCR83" s="201"/>
      <c r="LCS83" s="201"/>
      <c r="LCT83" s="201"/>
      <c r="LCU83" s="201"/>
      <c r="LCV83" s="201"/>
      <c r="LCW83" s="201"/>
      <c r="LCX83" s="201"/>
      <c r="LCY83" s="201"/>
      <c r="LCZ83" s="201"/>
      <c r="LDA83" s="201"/>
      <c r="LDB83" s="201"/>
      <c r="LDC83" s="201"/>
      <c r="LDD83" s="201"/>
      <c r="LDE83" s="201"/>
      <c r="LDF83" s="201"/>
      <c r="LDG83" s="201"/>
      <c r="LDH83" s="201"/>
      <c r="LDI83" s="201"/>
      <c r="LDJ83" s="201"/>
      <c r="LDK83" s="201"/>
      <c r="LDL83" s="201"/>
      <c r="LDM83" s="201"/>
      <c r="LDN83" s="201"/>
      <c r="LDO83" s="201"/>
      <c r="LDP83" s="201"/>
      <c r="LDQ83" s="201"/>
      <c r="LDR83" s="201"/>
      <c r="LDS83" s="201"/>
      <c r="LDT83" s="201"/>
      <c r="LDU83" s="201"/>
      <c r="LDV83" s="201"/>
      <c r="LDW83" s="201"/>
      <c r="LDX83" s="201"/>
      <c r="LDY83" s="201"/>
      <c r="LDZ83" s="201"/>
      <c r="LEA83" s="201"/>
      <c r="LEB83" s="201"/>
      <c r="LEC83" s="201"/>
      <c r="LED83" s="201"/>
      <c r="LEE83" s="201"/>
      <c r="LEF83" s="201"/>
      <c r="LEG83" s="201"/>
      <c r="LEH83" s="201"/>
      <c r="LEI83" s="201"/>
      <c r="LEJ83" s="201"/>
      <c r="LEK83" s="201"/>
      <c r="LEL83" s="201"/>
      <c r="LEM83" s="201"/>
      <c r="LEN83" s="201"/>
      <c r="LEO83" s="201"/>
      <c r="LEP83" s="201"/>
      <c r="LEQ83" s="201"/>
      <c r="LER83" s="201"/>
      <c r="LES83" s="201"/>
      <c r="LET83" s="201"/>
      <c r="LEU83" s="201"/>
      <c r="LEV83" s="201"/>
      <c r="LEW83" s="201"/>
      <c r="LEX83" s="201"/>
      <c r="LEY83" s="201"/>
      <c r="LEZ83" s="201"/>
      <c r="LFA83" s="201"/>
      <c r="LFB83" s="201"/>
      <c r="LFC83" s="201"/>
      <c r="LFD83" s="201"/>
      <c r="LFE83" s="201"/>
      <c r="LFF83" s="201"/>
      <c r="LFG83" s="201"/>
      <c r="LFH83" s="201"/>
      <c r="LFI83" s="201"/>
      <c r="LFJ83" s="201"/>
      <c r="LFK83" s="201"/>
      <c r="LFL83" s="201"/>
      <c r="LFM83" s="201"/>
      <c r="LFN83" s="201"/>
      <c r="LFO83" s="201"/>
      <c r="LFP83" s="201"/>
      <c r="LFQ83" s="201"/>
      <c r="LFR83" s="201"/>
      <c r="LFS83" s="201"/>
      <c r="LFT83" s="201"/>
      <c r="LFU83" s="201"/>
      <c r="LFV83" s="201"/>
      <c r="LFW83" s="201"/>
      <c r="LFX83" s="201"/>
      <c r="LFY83" s="201"/>
      <c r="LFZ83" s="201"/>
      <c r="LGA83" s="201"/>
      <c r="LGB83" s="201"/>
      <c r="LGC83" s="201"/>
      <c r="LGD83" s="201"/>
      <c r="LGE83" s="201"/>
      <c r="LGF83" s="201"/>
      <c r="LGG83" s="201"/>
      <c r="LGH83" s="201"/>
      <c r="LGI83" s="201"/>
      <c r="LGJ83" s="201"/>
      <c r="LGK83" s="201"/>
      <c r="LGL83" s="201"/>
      <c r="LGM83" s="201"/>
      <c r="LGN83" s="201"/>
      <c r="LGO83" s="201"/>
      <c r="LGP83" s="201"/>
      <c r="LGQ83" s="201"/>
      <c r="LGR83" s="201"/>
      <c r="LGS83" s="201"/>
      <c r="LGT83" s="201"/>
      <c r="LGU83" s="201"/>
      <c r="LGV83" s="201"/>
      <c r="LGW83" s="201"/>
      <c r="LGX83" s="201"/>
      <c r="LGY83" s="201"/>
      <c r="LGZ83" s="201"/>
      <c r="LHA83" s="201"/>
      <c r="LHB83" s="201"/>
      <c r="LHC83" s="201"/>
      <c r="LHD83" s="201"/>
      <c r="LHE83" s="201"/>
      <c r="LHF83" s="201"/>
      <c r="LHG83" s="201"/>
      <c r="LHH83" s="201"/>
      <c r="LHI83" s="201"/>
      <c r="LHJ83" s="201"/>
      <c r="LHK83" s="201"/>
      <c r="LHL83" s="201"/>
      <c r="LHM83" s="201"/>
      <c r="LHN83" s="201"/>
      <c r="LHO83" s="201"/>
      <c r="LHP83" s="201"/>
      <c r="LHQ83" s="201"/>
      <c r="LHR83" s="201"/>
      <c r="LHS83" s="201"/>
      <c r="LHT83" s="201"/>
      <c r="LHU83" s="201"/>
      <c r="LHV83" s="201"/>
      <c r="LHW83" s="201"/>
      <c r="LHX83" s="201"/>
      <c r="LHY83" s="201"/>
      <c r="LHZ83" s="201"/>
      <c r="LIA83" s="201"/>
      <c r="LIB83" s="201"/>
      <c r="LIC83" s="201"/>
      <c r="LID83" s="201"/>
      <c r="LIE83" s="201"/>
      <c r="LIF83" s="201"/>
      <c r="LIG83" s="201"/>
      <c r="LIH83" s="201"/>
      <c r="LII83" s="201"/>
      <c r="LIJ83" s="201"/>
      <c r="LIK83" s="201"/>
      <c r="LIL83" s="201"/>
      <c r="LIM83" s="201"/>
      <c r="LIN83" s="201"/>
      <c r="LIO83" s="201"/>
      <c r="LIP83" s="201"/>
      <c r="LIQ83" s="201"/>
      <c r="LIR83" s="201"/>
      <c r="LIS83" s="201"/>
      <c r="LIT83" s="201"/>
      <c r="LIU83" s="201"/>
      <c r="LIV83" s="201"/>
      <c r="LIW83" s="201"/>
      <c r="LIX83" s="201"/>
      <c r="LIY83" s="201"/>
      <c r="LIZ83" s="201"/>
      <c r="LJA83" s="201"/>
      <c r="LJB83" s="201"/>
      <c r="LJC83" s="201"/>
      <c r="LJD83" s="201"/>
      <c r="LJE83" s="201"/>
      <c r="LJF83" s="201"/>
      <c r="LJG83" s="201"/>
      <c r="LJH83" s="201"/>
      <c r="LJI83" s="201"/>
      <c r="LJJ83" s="201"/>
      <c r="LJK83" s="201"/>
      <c r="LJL83" s="201"/>
      <c r="LJM83" s="201"/>
      <c r="LJN83" s="201"/>
      <c r="LJO83" s="201"/>
      <c r="LJP83" s="201"/>
      <c r="LJQ83" s="201"/>
      <c r="LJR83" s="201"/>
      <c r="LJS83" s="201"/>
      <c r="LJT83" s="201"/>
      <c r="LJU83" s="201"/>
      <c r="LJV83" s="201"/>
      <c r="LJW83" s="201"/>
      <c r="LJX83" s="201"/>
      <c r="LJY83" s="201"/>
      <c r="LJZ83" s="201"/>
      <c r="LKA83" s="201"/>
      <c r="LKB83" s="201"/>
      <c r="LKC83" s="201"/>
      <c r="LKD83" s="201"/>
      <c r="LKE83" s="201"/>
      <c r="LKF83" s="201"/>
      <c r="LKG83" s="201"/>
      <c r="LKH83" s="201"/>
      <c r="LKI83" s="201"/>
      <c r="LKJ83" s="201"/>
      <c r="LKK83" s="201"/>
      <c r="LKL83" s="201"/>
      <c r="LKM83" s="201"/>
      <c r="LKN83" s="201"/>
      <c r="LKO83" s="201"/>
      <c r="LKP83" s="201"/>
      <c r="LKQ83" s="201"/>
      <c r="LKR83" s="201"/>
      <c r="LKS83" s="201"/>
      <c r="LKT83" s="201"/>
      <c r="LKU83" s="201"/>
      <c r="LKV83" s="201"/>
      <c r="LKW83" s="201"/>
      <c r="LKX83" s="201"/>
      <c r="LKY83" s="201"/>
      <c r="LKZ83" s="201"/>
      <c r="LLA83" s="201"/>
      <c r="LLB83" s="201"/>
      <c r="LLC83" s="201"/>
      <c r="LLD83" s="201"/>
      <c r="LLE83" s="201"/>
      <c r="LLF83" s="201"/>
      <c r="LLG83" s="201"/>
      <c r="LLH83" s="201"/>
      <c r="LLI83" s="201"/>
      <c r="LLJ83" s="201"/>
      <c r="LLK83" s="201"/>
      <c r="LLL83" s="201"/>
      <c r="LLM83" s="201"/>
      <c r="LLN83" s="201"/>
      <c r="LLO83" s="201"/>
      <c r="LLP83" s="201"/>
      <c r="LLQ83" s="201"/>
      <c r="LLR83" s="201"/>
      <c r="LLS83" s="201"/>
      <c r="LLT83" s="201"/>
      <c r="LLU83" s="201"/>
      <c r="LLV83" s="201"/>
      <c r="LLW83" s="201"/>
      <c r="LLX83" s="201"/>
      <c r="LLY83" s="201"/>
      <c r="LLZ83" s="201"/>
      <c r="LMA83" s="201"/>
      <c r="LMB83" s="201"/>
      <c r="LMC83" s="201"/>
      <c r="LMD83" s="201"/>
      <c r="LME83" s="201"/>
      <c r="LMF83" s="201"/>
      <c r="LMG83" s="201"/>
      <c r="LMH83" s="201"/>
      <c r="LMI83" s="201"/>
      <c r="LMJ83" s="201"/>
      <c r="LMK83" s="201"/>
      <c r="LML83" s="201"/>
      <c r="LMM83" s="201"/>
      <c r="LMN83" s="201"/>
      <c r="LMO83" s="201"/>
      <c r="LMP83" s="201"/>
      <c r="LMQ83" s="201"/>
      <c r="LMR83" s="201"/>
      <c r="LMS83" s="201"/>
      <c r="LMT83" s="201"/>
      <c r="LMU83" s="201"/>
      <c r="LMV83" s="201"/>
      <c r="LMW83" s="201"/>
      <c r="LMX83" s="201"/>
      <c r="LMY83" s="201"/>
      <c r="LMZ83" s="201"/>
      <c r="LNA83" s="201"/>
      <c r="LNB83" s="201"/>
      <c r="LNC83" s="201"/>
      <c r="LND83" s="201"/>
      <c r="LNE83" s="201"/>
      <c r="LNF83" s="201"/>
      <c r="LNG83" s="201"/>
      <c r="LNH83" s="201"/>
      <c r="LNI83" s="201"/>
      <c r="LNJ83" s="201"/>
      <c r="LNK83" s="201"/>
      <c r="LNL83" s="201"/>
      <c r="LNM83" s="201"/>
      <c r="LNN83" s="201"/>
      <c r="LNO83" s="201"/>
      <c r="LNP83" s="201"/>
      <c r="LNQ83" s="201"/>
      <c r="LNR83" s="201"/>
      <c r="LNS83" s="201"/>
      <c r="LNT83" s="201"/>
      <c r="LNU83" s="201"/>
      <c r="LNV83" s="201"/>
      <c r="LNW83" s="201"/>
      <c r="LNX83" s="201"/>
      <c r="LNY83" s="201"/>
      <c r="LNZ83" s="201"/>
      <c r="LOA83" s="201"/>
      <c r="LOB83" s="201"/>
      <c r="LOC83" s="201"/>
      <c r="LOD83" s="201"/>
      <c r="LOE83" s="201"/>
      <c r="LOF83" s="201"/>
      <c r="LOG83" s="201"/>
      <c r="LOH83" s="201"/>
      <c r="LOI83" s="201"/>
      <c r="LOJ83" s="201"/>
      <c r="LOK83" s="201"/>
      <c r="LOL83" s="201"/>
      <c r="LOM83" s="201"/>
      <c r="LON83" s="201"/>
      <c r="LOO83" s="201"/>
      <c r="LOP83" s="201"/>
      <c r="LOQ83" s="201"/>
      <c r="LOR83" s="201"/>
      <c r="LOS83" s="201"/>
      <c r="LOT83" s="201"/>
      <c r="LOU83" s="201"/>
      <c r="LOV83" s="201"/>
      <c r="LOW83" s="201"/>
      <c r="LOX83" s="201"/>
      <c r="LOY83" s="201"/>
      <c r="LOZ83" s="201"/>
      <c r="LPA83" s="201"/>
      <c r="LPB83" s="201"/>
      <c r="LPC83" s="201"/>
      <c r="LPD83" s="201"/>
      <c r="LPE83" s="201"/>
      <c r="LPF83" s="201"/>
      <c r="LPG83" s="201"/>
      <c r="LPH83" s="201"/>
      <c r="LPI83" s="201"/>
      <c r="LPJ83" s="201"/>
      <c r="LPK83" s="201"/>
      <c r="LPL83" s="201"/>
      <c r="LPM83" s="201"/>
      <c r="LPN83" s="201"/>
      <c r="LPO83" s="201"/>
      <c r="LPP83" s="201"/>
      <c r="LPQ83" s="201"/>
      <c r="LPR83" s="201"/>
      <c r="LPS83" s="201"/>
      <c r="LPT83" s="201"/>
      <c r="LPU83" s="201"/>
      <c r="LPV83" s="201"/>
      <c r="LPW83" s="201"/>
      <c r="LPX83" s="201"/>
      <c r="LPY83" s="201"/>
      <c r="LPZ83" s="201"/>
      <c r="LQA83" s="201"/>
      <c r="LQB83" s="201"/>
      <c r="LQC83" s="201"/>
      <c r="LQD83" s="201"/>
      <c r="LQE83" s="201"/>
      <c r="LQF83" s="201"/>
      <c r="LQG83" s="201"/>
      <c r="LQH83" s="201"/>
      <c r="LQI83" s="201"/>
      <c r="LQJ83" s="201"/>
      <c r="LQK83" s="201"/>
      <c r="LQL83" s="201"/>
      <c r="LQM83" s="201"/>
      <c r="LQN83" s="201"/>
      <c r="LQO83" s="201"/>
      <c r="LQP83" s="201"/>
      <c r="LQQ83" s="201"/>
      <c r="LQR83" s="201"/>
      <c r="LQS83" s="201"/>
      <c r="LQT83" s="201"/>
      <c r="LQU83" s="201"/>
      <c r="LQV83" s="201"/>
      <c r="LQW83" s="201"/>
      <c r="LQX83" s="201"/>
      <c r="LQY83" s="201"/>
      <c r="LQZ83" s="201"/>
      <c r="LRA83" s="201"/>
      <c r="LRB83" s="201"/>
      <c r="LRC83" s="201"/>
      <c r="LRD83" s="201"/>
      <c r="LRE83" s="201"/>
      <c r="LRF83" s="201"/>
      <c r="LRG83" s="201"/>
      <c r="LRH83" s="201"/>
      <c r="LRI83" s="201"/>
      <c r="LRJ83" s="201"/>
      <c r="LRK83" s="201"/>
      <c r="LRL83" s="201"/>
      <c r="LRM83" s="201"/>
      <c r="LRN83" s="201"/>
      <c r="LRO83" s="201"/>
      <c r="LRP83" s="201"/>
      <c r="LRQ83" s="201"/>
      <c r="LRR83" s="201"/>
      <c r="LRS83" s="201"/>
      <c r="LRT83" s="201"/>
      <c r="LRU83" s="201"/>
      <c r="LRV83" s="201"/>
      <c r="LRW83" s="201"/>
      <c r="LRX83" s="201"/>
      <c r="LRY83" s="201"/>
      <c r="LRZ83" s="201"/>
      <c r="LSA83" s="201"/>
      <c r="LSB83" s="201"/>
      <c r="LSC83" s="201"/>
      <c r="LSD83" s="201"/>
      <c r="LSE83" s="201"/>
      <c r="LSF83" s="201"/>
      <c r="LSG83" s="201"/>
      <c r="LSH83" s="201"/>
      <c r="LSI83" s="201"/>
      <c r="LSJ83" s="201"/>
      <c r="LSK83" s="201"/>
      <c r="LSL83" s="201"/>
      <c r="LSM83" s="201"/>
      <c r="LSN83" s="201"/>
      <c r="LSO83" s="201"/>
      <c r="LSP83" s="201"/>
      <c r="LSQ83" s="201"/>
      <c r="LSR83" s="201"/>
      <c r="LSS83" s="201"/>
      <c r="LST83" s="201"/>
      <c r="LSU83" s="201"/>
      <c r="LSV83" s="201"/>
      <c r="LSW83" s="201"/>
      <c r="LSX83" s="201"/>
      <c r="LSY83" s="201"/>
      <c r="LSZ83" s="201"/>
      <c r="LTA83" s="201"/>
      <c r="LTB83" s="201"/>
      <c r="LTC83" s="201"/>
      <c r="LTD83" s="201"/>
      <c r="LTE83" s="201"/>
      <c r="LTF83" s="201"/>
      <c r="LTG83" s="201"/>
      <c r="LTH83" s="201"/>
      <c r="LTI83" s="201"/>
      <c r="LTJ83" s="201"/>
      <c r="LTK83" s="201"/>
      <c r="LTL83" s="201"/>
      <c r="LTM83" s="201"/>
      <c r="LTN83" s="201"/>
      <c r="LTO83" s="201"/>
      <c r="LTP83" s="201"/>
      <c r="LTQ83" s="201"/>
      <c r="LTR83" s="201"/>
      <c r="LTS83" s="201"/>
      <c r="LTT83" s="201"/>
      <c r="LTU83" s="201"/>
      <c r="LTV83" s="201"/>
      <c r="LTW83" s="201"/>
      <c r="LTX83" s="201"/>
      <c r="LTY83" s="201"/>
      <c r="LTZ83" s="201"/>
      <c r="LUA83" s="201"/>
      <c r="LUB83" s="201"/>
      <c r="LUC83" s="201"/>
      <c r="LUD83" s="201"/>
      <c r="LUE83" s="201"/>
      <c r="LUF83" s="201"/>
      <c r="LUG83" s="201"/>
      <c r="LUH83" s="201"/>
      <c r="LUI83" s="201"/>
      <c r="LUJ83" s="201"/>
      <c r="LUK83" s="201"/>
      <c r="LUL83" s="201"/>
      <c r="LUM83" s="201"/>
      <c r="LUN83" s="201"/>
      <c r="LUO83" s="201"/>
      <c r="LUP83" s="201"/>
      <c r="LUQ83" s="201"/>
      <c r="LUR83" s="201"/>
      <c r="LUS83" s="201"/>
      <c r="LUT83" s="201"/>
      <c r="LUU83" s="201"/>
      <c r="LUV83" s="201"/>
      <c r="LUW83" s="201"/>
      <c r="LUX83" s="201"/>
      <c r="LUY83" s="201"/>
      <c r="LUZ83" s="201"/>
      <c r="LVA83" s="201"/>
      <c r="LVB83" s="201"/>
      <c r="LVC83" s="201"/>
      <c r="LVD83" s="201"/>
      <c r="LVE83" s="201"/>
      <c r="LVF83" s="201"/>
      <c r="LVG83" s="201"/>
      <c r="LVH83" s="201"/>
      <c r="LVI83" s="201"/>
      <c r="LVJ83" s="201"/>
      <c r="LVK83" s="201"/>
      <c r="LVL83" s="201"/>
      <c r="LVM83" s="201"/>
      <c r="LVN83" s="201"/>
      <c r="LVO83" s="201"/>
      <c r="LVP83" s="201"/>
      <c r="LVQ83" s="201"/>
      <c r="LVR83" s="201"/>
      <c r="LVS83" s="201"/>
      <c r="LVT83" s="201"/>
      <c r="LVU83" s="201"/>
      <c r="LVV83" s="201"/>
      <c r="LVW83" s="201"/>
      <c r="LVX83" s="201"/>
      <c r="LVY83" s="201"/>
      <c r="LVZ83" s="201"/>
      <c r="LWA83" s="201"/>
      <c r="LWB83" s="201"/>
      <c r="LWC83" s="201"/>
      <c r="LWD83" s="201"/>
      <c r="LWE83" s="201"/>
      <c r="LWF83" s="201"/>
      <c r="LWG83" s="201"/>
      <c r="LWH83" s="201"/>
      <c r="LWI83" s="201"/>
      <c r="LWJ83" s="201"/>
      <c r="LWK83" s="201"/>
      <c r="LWL83" s="201"/>
      <c r="LWM83" s="201"/>
      <c r="LWN83" s="201"/>
      <c r="LWO83" s="201"/>
      <c r="LWP83" s="201"/>
      <c r="LWQ83" s="201"/>
      <c r="LWR83" s="201"/>
      <c r="LWS83" s="201"/>
      <c r="LWT83" s="201"/>
      <c r="LWU83" s="201"/>
      <c r="LWV83" s="201"/>
      <c r="LWW83" s="201"/>
      <c r="LWX83" s="201"/>
      <c r="LWY83" s="201"/>
      <c r="LWZ83" s="201"/>
      <c r="LXA83" s="201"/>
      <c r="LXB83" s="201"/>
      <c r="LXC83" s="201"/>
      <c r="LXD83" s="201"/>
      <c r="LXE83" s="201"/>
      <c r="LXF83" s="201"/>
      <c r="LXG83" s="201"/>
      <c r="LXH83" s="201"/>
      <c r="LXI83" s="201"/>
      <c r="LXJ83" s="201"/>
      <c r="LXK83" s="201"/>
      <c r="LXL83" s="201"/>
      <c r="LXM83" s="201"/>
      <c r="LXN83" s="201"/>
      <c r="LXO83" s="201"/>
      <c r="LXP83" s="201"/>
      <c r="LXQ83" s="201"/>
      <c r="LXR83" s="201"/>
      <c r="LXS83" s="201"/>
      <c r="LXT83" s="201"/>
      <c r="LXU83" s="201"/>
      <c r="LXV83" s="201"/>
      <c r="LXW83" s="201"/>
      <c r="LXX83" s="201"/>
      <c r="LXY83" s="201"/>
      <c r="LXZ83" s="201"/>
      <c r="LYA83" s="201"/>
      <c r="LYB83" s="201"/>
      <c r="LYC83" s="201"/>
      <c r="LYD83" s="201"/>
      <c r="LYE83" s="201"/>
      <c r="LYF83" s="201"/>
      <c r="LYG83" s="201"/>
      <c r="LYH83" s="201"/>
      <c r="LYI83" s="201"/>
      <c r="LYJ83" s="201"/>
      <c r="LYK83" s="201"/>
      <c r="LYL83" s="201"/>
      <c r="LYM83" s="201"/>
      <c r="LYN83" s="201"/>
      <c r="LYO83" s="201"/>
      <c r="LYP83" s="201"/>
      <c r="LYQ83" s="201"/>
      <c r="LYR83" s="201"/>
      <c r="LYS83" s="201"/>
      <c r="LYT83" s="201"/>
      <c r="LYU83" s="201"/>
      <c r="LYV83" s="201"/>
      <c r="LYW83" s="201"/>
      <c r="LYX83" s="201"/>
      <c r="LYY83" s="201"/>
      <c r="LYZ83" s="201"/>
      <c r="LZA83" s="201"/>
      <c r="LZB83" s="201"/>
      <c r="LZC83" s="201"/>
      <c r="LZD83" s="201"/>
      <c r="LZE83" s="201"/>
      <c r="LZF83" s="201"/>
      <c r="LZG83" s="201"/>
      <c r="LZH83" s="201"/>
      <c r="LZI83" s="201"/>
      <c r="LZJ83" s="201"/>
      <c r="LZK83" s="201"/>
      <c r="LZL83" s="201"/>
      <c r="LZM83" s="201"/>
      <c r="LZN83" s="201"/>
      <c r="LZO83" s="201"/>
      <c r="LZP83" s="201"/>
      <c r="LZQ83" s="201"/>
      <c r="LZR83" s="201"/>
      <c r="LZS83" s="201"/>
      <c r="LZT83" s="201"/>
      <c r="LZU83" s="201"/>
      <c r="LZV83" s="201"/>
      <c r="LZW83" s="201"/>
      <c r="LZX83" s="201"/>
      <c r="LZY83" s="201"/>
      <c r="LZZ83" s="201"/>
      <c r="MAA83" s="201"/>
      <c r="MAB83" s="201"/>
      <c r="MAC83" s="201"/>
      <c r="MAD83" s="201"/>
      <c r="MAE83" s="201"/>
      <c r="MAF83" s="201"/>
      <c r="MAG83" s="201"/>
      <c r="MAH83" s="201"/>
      <c r="MAI83" s="201"/>
      <c r="MAJ83" s="201"/>
      <c r="MAK83" s="201"/>
      <c r="MAL83" s="201"/>
      <c r="MAM83" s="201"/>
      <c r="MAN83" s="201"/>
      <c r="MAO83" s="201"/>
      <c r="MAP83" s="201"/>
      <c r="MAQ83" s="201"/>
      <c r="MAR83" s="201"/>
      <c r="MAS83" s="201"/>
      <c r="MAT83" s="201"/>
      <c r="MAU83" s="201"/>
      <c r="MAV83" s="201"/>
      <c r="MAW83" s="201"/>
      <c r="MAX83" s="201"/>
      <c r="MAY83" s="201"/>
      <c r="MAZ83" s="201"/>
      <c r="MBA83" s="201"/>
      <c r="MBB83" s="201"/>
      <c r="MBC83" s="201"/>
      <c r="MBD83" s="201"/>
      <c r="MBE83" s="201"/>
      <c r="MBF83" s="201"/>
      <c r="MBG83" s="201"/>
      <c r="MBH83" s="201"/>
      <c r="MBI83" s="201"/>
      <c r="MBJ83" s="201"/>
      <c r="MBK83" s="201"/>
      <c r="MBL83" s="201"/>
      <c r="MBM83" s="201"/>
      <c r="MBN83" s="201"/>
      <c r="MBO83" s="201"/>
      <c r="MBP83" s="201"/>
      <c r="MBQ83" s="201"/>
      <c r="MBR83" s="201"/>
      <c r="MBS83" s="201"/>
      <c r="MBT83" s="201"/>
      <c r="MBU83" s="201"/>
      <c r="MBV83" s="201"/>
      <c r="MBW83" s="201"/>
      <c r="MBX83" s="201"/>
      <c r="MBY83" s="201"/>
      <c r="MBZ83" s="201"/>
      <c r="MCA83" s="201"/>
      <c r="MCB83" s="201"/>
      <c r="MCC83" s="201"/>
      <c r="MCD83" s="201"/>
      <c r="MCE83" s="201"/>
      <c r="MCF83" s="201"/>
      <c r="MCG83" s="201"/>
      <c r="MCH83" s="201"/>
      <c r="MCI83" s="201"/>
      <c r="MCJ83" s="201"/>
      <c r="MCK83" s="201"/>
      <c r="MCL83" s="201"/>
      <c r="MCM83" s="201"/>
      <c r="MCN83" s="201"/>
      <c r="MCO83" s="201"/>
      <c r="MCP83" s="201"/>
      <c r="MCQ83" s="201"/>
      <c r="MCR83" s="201"/>
      <c r="MCS83" s="201"/>
      <c r="MCT83" s="201"/>
      <c r="MCU83" s="201"/>
      <c r="MCV83" s="201"/>
      <c r="MCW83" s="201"/>
      <c r="MCX83" s="201"/>
      <c r="MCY83" s="201"/>
      <c r="MCZ83" s="201"/>
      <c r="MDA83" s="201"/>
      <c r="MDB83" s="201"/>
      <c r="MDC83" s="201"/>
      <c r="MDD83" s="201"/>
      <c r="MDE83" s="201"/>
      <c r="MDF83" s="201"/>
      <c r="MDG83" s="201"/>
      <c r="MDH83" s="201"/>
      <c r="MDI83" s="201"/>
      <c r="MDJ83" s="201"/>
      <c r="MDK83" s="201"/>
      <c r="MDL83" s="201"/>
      <c r="MDM83" s="201"/>
      <c r="MDN83" s="201"/>
      <c r="MDO83" s="201"/>
      <c r="MDP83" s="201"/>
      <c r="MDQ83" s="201"/>
      <c r="MDR83" s="201"/>
      <c r="MDS83" s="201"/>
      <c r="MDT83" s="201"/>
      <c r="MDU83" s="201"/>
      <c r="MDV83" s="201"/>
      <c r="MDW83" s="201"/>
      <c r="MDX83" s="201"/>
      <c r="MDY83" s="201"/>
      <c r="MDZ83" s="201"/>
      <c r="MEA83" s="201"/>
      <c r="MEB83" s="201"/>
      <c r="MEC83" s="201"/>
      <c r="MED83" s="201"/>
      <c r="MEE83" s="201"/>
      <c r="MEF83" s="201"/>
      <c r="MEG83" s="201"/>
      <c r="MEH83" s="201"/>
      <c r="MEI83" s="201"/>
      <c r="MEJ83" s="201"/>
      <c r="MEK83" s="201"/>
      <c r="MEL83" s="201"/>
      <c r="MEM83" s="201"/>
      <c r="MEN83" s="201"/>
      <c r="MEO83" s="201"/>
      <c r="MEP83" s="201"/>
      <c r="MEQ83" s="201"/>
      <c r="MER83" s="201"/>
      <c r="MES83" s="201"/>
      <c r="MET83" s="201"/>
      <c r="MEU83" s="201"/>
      <c r="MEV83" s="201"/>
      <c r="MEW83" s="201"/>
      <c r="MEX83" s="201"/>
      <c r="MEY83" s="201"/>
      <c r="MEZ83" s="201"/>
      <c r="MFA83" s="201"/>
      <c r="MFB83" s="201"/>
      <c r="MFC83" s="201"/>
      <c r="MFD83" s="201"/>
      <c r="MFE83" s="201"/>
      <c r="MFF83" s="201"/>
      <c r="MFG83" s="201"/>
      <c r="MFH83" s="201"/>
      <c r="MFI83" s="201"/>
      <c r="MFJ83" s="201"/>
      <c r="MFK83" s="201"/>
      <c r="MFL83" s="201"/>
      <c r="MFM83" s="201"/>
      <c r="MFN83" s="201"/>
      <c r="MFO83" s="201"/>
      <c r="MFP83" s="201"/>
      <c r="MFQ83" s="201"/>
      <c r="MFR83" s="201"/>
      <c r="MFS83" s="201"/>
      <c r="MFT83" s="201"/>
      <c r="MFU83" s="201"/>
      <c r="MFV83" s="201"/>
      <c r="MFW83" s="201"/>
      <c r="MFX83" s="201"/>
      <c r="MFY83" s="201"/>
      <c r="MFZ83" s="201"/>
      <c r="MGA83" s="201"/>
      <c r="MGB83" s="201"/>
      <c r="MGC83" s="201"/>
      <c r="MGD83" s="201"/>
      <c r="MGE83" s="201"/>
      <c r="MGF83" s="201"/>
      <c r="MGG83" s="201"/>
      <c r="MGH83" s="201"/>
      <c r="MGI83" s="201"/>
      <c r="MGJ83" s="201"/>
      <c r="MGK83" s="201"/>
      <c r="MGL83" s="201"/>
      <c r="MGM83" s="201"/>
      <c r="MGN83" s="201"/>
      <c r="MGO83" s="201"/>
      <c r="MGP83" s="201"/>
      <c r="MGQ83" s="201"/>
      <c r="MGR83" s="201"/>
      <c r="MGS83" s="201"/>
      <c r="MGT83" s="201"/>
      <c r="MGU83" s="201"/>
      <c r="MGV83" s="201"/>
      <c r="MGW83" s="201"/>
      <c r="MGX83" s="201"/>
      <c r="MGY83" s="201"/>
      <c r="MGZ83" s="201"/>
      <c r="MHA83" s="201"/>
      <c r="MHB83" s="201"/>
      <c r="MHC83" s="201"/>
      <c r="MHD83" s="201"/>
      <c r="MHE83" s="201"/>
      <c r="MHF83" s="201"/>
      <c r="MHG83" s="201"/>
      <c r="MHH83" s="201"/>
      <c r="MHI83" s="201"/>
      <c r="MHJ83" s="201"/>
      <c r="MHK83" s="201"/>
      <c r="MHL83" s="201"/>
      <c r="MHM83" s="201"/>
      <c r="MHN83" s="201"/>
      <c r="MHO83" s="201"/>
      <c r="MHP83" s="201"/>
      <c r="MHQ83" s="201"/>
      <c r="MHR83" s="201"/>
      <c r="MHS83" s="201"/>
      <c r="MHT83" s="201"/>
      <c r="MHU83" s="201"/>
      <c r="MHV83" s="201"/>
      <c r="MHW83" s="201"/>
      <c r="MHX83" s="201"/>
      <c r="MHY83" s="201"/>
      <c r="MHZ83" s="201"/>
      <c r="MIA83" s="201"/>
      <c r="MIB83" s="201"/>
      <c r="MIC83" s="201"/>
      <c r="MID83" s="201"/>
      <c r="MIE83" s="201"/>
      <c r="MIF83" s="201"/>
      <c r="MIG83" s="201"/>
      <c r="MIH83" s="201"/>
      <c r="MII83" s="201"/>
      <c r="MIJ83" s="201"/>
      <c r="MIK83" s="201"/>
      <c r="MIL83" s="201"/>
      <c r="MIM83" s="201"/>
      <c r="MIN83" s="201"/>
      <c r="MIO83" s="201"/>
      <c r="MIP83" s="201"/>
      <c r="MIQ83" s="201"/>
      <c r="MIR83" s="201"/>
      <c r="MIS83" s="201"/>
      <c r="MIT83" s="201"/>
      <c r="MIU83" s="201"/>
      <c r="MIV83" s="201"/>
      <c r="MIW83" s="201"/>
      <c r="MIX83" s="201"/>
      <c r="MIY83" s="201"/>
      <c r="MIZ83" s="201"/>
      <c r="MJA83" s="201"/>
      <c r="MJB83" s="201"/>
      <c r="MJC83" s="201"/>
      <c r="MJD83" s="201"/>
      <c r="MJE83" s="201"/>
      <c r="MJF83" s="201"/>
      <c r="MJG83" s="201"/>
      <c r="MJH83" s="201"/>
      <c r="MJI83" s="201"/>
      <c r="MJJ83" s="201"/>
      <c r="MJK83" s="201"/>
      <c r="MJL83" s="201"/>
      <c r="MJM83" s="201"/>
      <c r="MJN83" s="201"/>
      <c r="MJO83" s="201"/>
      <c r="MJP83" s="201"/>
      <c r="MJQ83" s="201"/>
      <c r="MJR83" s="201"/>
      <c r="MJS83" s="201"/>
      <c r="MJT83" s="201"/>
      <c r="MJU83" s="201"/>
      <c r="MJV83" s="201"/>
      <c r="MJW83" s="201"/>
      <c r="MJX83" s="201"/>
      <c r="MJY83" s="201"/>
      <c r="MJZ83" s="201"/>
      <c r="MKA83" s="201"/>
      <c r="MKB83" s="201"/>
      <c r="MKC83" s="201"/>
      <c r="MKD83" s="201"/>
      <c r="MKE83" s="201"/>
      <c r="MKF83" s="201"/>
      <c r="MKG83" s="201"/>
      <c r="MKH83" s="201"/>
      <c r="MKI83" s="201"/>
      <c r="MKJ83" s="201"/>
      <c r="MKK83" s="201"/>
      <c r="MKL83" s="201"/>
      <c r="MKM83" s="201"/>
      <c r="MKN83" s="201"/>
      <c r="MKO83" s="201"/>
      <c r="MKP83" s="201"/>
      <c r="MKQ83" s="201"/>
      <c r="MKR83" s="201"/>
      <c r="MKS83" s="201"/>
      <c r="MKT83" s="201"/>
      <c r="MKU83" s="201"/>
      <c r="MKV83" s="201"/>
      <c r="MKW83" s="201"/>
      <c r="MKX83" s="201"/>
      <c r="MKY83" s="201"/>
      <c r="MKZ83" s="201"/>
      <c r="MLA83" s="201"/>
      <c r="MLB83" s="201"/>
      <c r="MLC83" s="201"/>
      <c r="MLD83" s="201"/>
      <c r="MLE83" s="201"/>
      <c r="MLF83" s="201"/>
      <c r="MLG83" s="201"/>
      <c r="MLH83" s="201"/>
      <c r="MLI83" s="201"/>
      <c r="MLJ83" s="201"/>
      <c r="MLK83" s="201"/>
      <c r="MLL83" s="201"/>
      <c r="MLM83" s="201"/>
      <c r="MLN83" s="201"/>
      <c r="MLO83" s="201"/>
      <c r="MLP83" s="201"/>
      <c r="MLQ83" s="201"/>
      <c r="MLR83" s="201"/>
      <c r="MLS83" s="201"/>
      <c r="MLT83" s="201"/>
      <c r="MLU83" s="201"/>
      <c r="MLV83" s="201"/>
      <c r="MLW83" s="201"/>
      <c r="MLX83" s="201"/>
      <c r="MLY83" s="201"/>
      <c r="MLZ83" s="201"/>
      <c r="MMA83" s="201"/>
      <c r="MMB83" s="201"/>
      <c r="MMC83" s="201"/>
      <c r="MMD83" s="201"/>
      <c r="MME83" s="201"/>
      <c r="MMF83" s="201"/>
      <c r="MMG83" s="201"/>
      <c r="MMH83" s="201"/>
      <c r="MMI83" s="201"/>
      <c r="MMJ83" s="201"/>
      <c r="MMK83" s="201"/>
      <c r="MML83" s="201"/>
      <c r="MMM83" s="201"/>
      <c r="MMN83" s="201"/>
      <c r="MMO83" s="201"/>
      <c r="MMP83" s="201"/>
      <c r="MMQ83" s="201"/>
      <c r="MMR83" s="201"/>
      <c r="MMS83" s="201"/>
      <c r="MMT83" s="201"/>
      <c r="MMU83" s="201"/>
      <c r="MMV83" s="201"/>
      <c r="MMW83" s="201"/>
      <c r="MMX83" s="201"/>
      <c r="MMY83" s="201"/>
      <c r="MMZ83" s="201"/>
      <c r="MNA83" s="201"/>
      <c r="MNB83" s="201"/>
      <c r="MNC83" s="201"/>
      <c r="MND83" s="201"/>
      <c r="MNE83" s="201"/>
      <c r="MNF83" s="201"/>
      <c r="MNG83" s="201"/>
      <c r="MNH83" s="201"/>
      <c r="MNI83" s="201"/>
      <c r="MNJ83" s="201"/>
      <c r="MNK83" s="201"/>
      <c r="MNL83" s="201"/>
      <c r="MNM83" s="201"/>
      <c r="MNN83" s="201"/>
      <c r="MNO83" s="201"/>
      <c r="MNP83" s="201"/>
      <c r="MNQ83" s="201"/>
      <c r="MNR83" s="201"/>
      <c r="MNS83" s="201"/>
      <c r="MNT83" s="201"/>
      <c r="MNU83" s="201"/>
      <c r="MNV83" s="201"/>
      <c r="MNW83" s="201"/>
      <c r="MNX83" s="201"/>
      <c r="MNY83" s="201"/>
      <c r="MNZ83" s="201"/>
      <c r="MOA83" s="201"/>
      <c r="MOB83" s="201"/>
      <c r="MOC83" s="201"/>
      <c r="MOD83" s="201"/>
      <c r="MOE83" s="201"/>
      <c r="MOF83" s="201"/>
      <c r="MOG83" s="201"/>
      <c r="MOH83" s="201"/>
      <c r="MOI83" s="201"/>
      <c r="MOJ83" s="201"/>
      <c r="MOK83" s="201"/>
      <c r="MOL83" s="201"/>
      <c r="MOM83" s="201"/>
      <c r="MON83" s="201"/>
      <c r="MOO83" s="201"/>
      <c r="MOP83" s="201"/>
      <c r="MOQ83" s="201"/>
      <c r="MOR83" s="201"/>
      <c r="MOS83" s="201"/>
      <c r="MOT83" s="201"/>
      <c r="MOU83" s="201"/>
      <c r="MOV83" s="201"/>
      <c r="MOW83" s="201"/>
      <c r="MOX83" s="201"/>
      <c r="MOY83" s="201"/>
      <c r="MOZ83" s="201"/>
      <c r="MPA83" s="201"/>
      <c r="MPB83" s="201"/>
      <c r="MPC83" s="201"/>
      <c r="MPD83" s="201"/>
      <c r="MPE83" s="201"/>
      <c r="MPF83" s="201"/>
      <c r="MPG83" s="201"/>
      <c r="MPH83" s="201"/>
      <c r="MPI83" s="201"/>
      <c r="MPJ83" s="201"/>
      <c r="MPK83" s="201"/>
      <c r="MPL83" s="201"/>
      <c r="MPM83" s="201"/>
      <c r="MPN83" s="201"/>
      <c r="MPO83" s="201"/>
      <c r="MPP83" s="201"/>
      <c r="MPQ83" s="201"/>
      <c r="MPR83" s="201"/>
      <c r="MPS83" s="201"/>
      <c r="MPT83" s="201"/>
      <c r="MPU83" s="201"/>
      <c r="MPV83" s="201"/>
      <c r="MPW83" s="201"/>
      <c r="MPX83" s="201"/>
      <c r="MPY83" s="201"/>
      <c r="MPZ83" s="201"/>
      <c r="MQA83" s="201"/>
      <c r="MQB83" s="201"/>
      <c r="MQC83" s="201"/>
      <c r="MQD83" s="201"/>
      <c r="MQE83" s="201"/>
      <c r="MQF83" s="201"/>
      <c r="MQG83" s="201"/>
      <c r="MQH83" s="201"/>
      <c r="MQI83" s="201"/>
      <c r="MQJ83" s="201"/>
      <c r="MQK83" s="201"/>
      <c r="MQL83" s="201"/>
      <c r="MQM83" s="201"/>
      <c r="MQN83" s="201"/>
      <c r="MQO83" s="201"/>
      <c r="MQP83" s="201"/>
      <c r="MQQ83" s="201"/>
      <c r="MQR83" s="201"/>
      <c r="MQS83" s="201"/>
      <c r="MQT83" s="201"/>
      <c r="MQU83" s="201"/>
      <c r="MQV83" s="201"/>
      <c r="MQW83" s="201"/>
      <c r="MQX83" s="201"/>
      <c r="MQY83" s="201"/>
      <c r="MQZ83" s="201"/>
      <c r="MRA83" s="201"/>
      <c r="MRB83" s="201"/>
      <c r="MRC83" s="201"/>
      <c r="MRD83" s="201"/>
      <c r="MRE83" s="201"/>
      <c r="MRF83" s="201"/>
      <c r="MRG83" s="201"/>
      <c r="MRH83" s="201"/>
      <c r="MRI83" s="201"/>
      <c r="MRJ83" s="201"/>
      <c r="MRK83" s="201"/>
      <c r="MRL83" s="201"/>
      <c r="MRM83" s="201"/>
      <c r="MRN83" s="201"/>
      <c r="MRO83" s="201"/>
      <c r="MRP83" s="201"/>
      <c r="MRQ83" s="201"/>
      <c r="MRR83" s="201"/>
      <c r="MRS83" s="201"/>
      <c r="MRT83" s="201"/>
      <c r="MRU83" s="201"/>
      <c r="MRV83" s="201"/>
      <c r="MRW83" s="201"/>
      <c r="MRX83" s="201"/>
      <c r="MRY83" s="201"/>
      <c r="MRZ83" s="201"/>
      <c r="MSA83" s="201"/>
      <c r="MSB83" s="201"/>
      <c r="MSC83" s="201"/>
      <c r="MSD83" s="201"/>
      <c r="MSE83" s="201"/>
      <c r="MSF83" s="201"/>
      <c r="MSG83" s="201"/>
      <c r="MSH83" s="201"/>
      <c r="MSI83" s="201"/>
      <c r="MSJ83" s="201"/>
      <c r="MSK83" s="201"/>
      <c r="MSL83" s="201"/>
      <c r="MSM83" s="201"/>
      <c r="MSN83" s="201"/>
      <c r="MSO83" s="201"/>
      <c r="MSP83" s="201"/>
      <c r="MSQ83" s="201"/>
      <c r="MSR83" s="201"/>
      <c r="MSS83" s="201"/>
      <c r="MST83" s="201"/>
      <c r="MSU83" s="201"/>
      <c r="MSV83" s="201"/>
      <c r="MSW83" s="201"/>
      <c r="MSX83" s="201"/>
      <c r="MSY83" s="201"/>
      <c r="MSZ83" s="201"/>
      <c r="MTA83" s="201"/>
      <c r="MTB83" s="201"/>
      <c r="MTC83" s="201"/>
      <c r="MTD83" s="201"/>
      <c r="MTE83" s="201"/>
      <c r="MTF83" s="201"/>
      <c r="MTG83" s="201"/>
      <c r="MTH83" s="201"/>
      <c r="MTI83" s="201"/>
      <c r="MTJ83" s="201"/>
      <c r="MTK83" s="201"/>
      <c r="MTL83" s="201"/>
      <c r="MTM83" s="201"/>
      <c r="MTN83" s="201"/>
      <c r="MTO83" s="201"/>
      <c r="MTP83" s="201"/>
      <c r="MTQ83" s="201"/>
      <c r="MTR83" s="201"/>
      <c r="MTS83" s="201"/>
      <c r="MTT83" s="201"/>
      <c r="MTU83" s="201"/>
      <c r="MTV83" s="201"/>
      <c r="MTW83" s="201"/>
      <c r="MTX83" s="201"/>
      <c r="MTY83" s="201"/>
      <c r="MTZ83" s="201"/>
      <c r="MUA83" s="201"/>
      <c r="MUB83" s="201"/>
      <c r="MUC83" s="201"/>
      <c r="MUD83" s="201"/>
      <c r="MUE83" s="201"/>
      <c r="MUF83" s="201"/>
      <c r="MUG83" s="201"/>
      <c r="MUH83" s="201"/>
      <c r="MUI83" s="201"/>
      <c r="MUJ83" s="201"/>
      <c r="MUK83" s="201"/>
      <c r="MUL83" s="201"/>
      <c r="MUM83" s="201"/>
      <c r="MUN83" s="201"/>
      <c r="MUO83" s="201"/>
      <c r="MUP83" s="201"/>
      <c r="MUQ83" s="201"/>
      <c r="MUR83" s="201"/>
      <c r="MUS83" s="201"/>
      <c r="MUT83" s="201"/>
      <c r="MUU83" s="201"/>
      <c r="MUV83" s="201"/>
      <c r="MUW83" s="201"/>
      <c r="MUX83" s="201"/>
      <c r="MUY83" s="201"/>
      <c r="MUZ83" s="201"/>
      <c r="MVA83" s="201"/>
      <c r="MVB83" s="201"/>
      <c r="MVC83" s="201"/>
      <c r="MVD83" s="201"/>
      <c r="MVE83" s="201"/>
      <c r="MVF83" s="201"/>
      <c r="MVG83" s="201"/>
      <c r="MVH83" s="201"/>
      <c r="MVI83" s="201"/>
      <c r="MVJ83" s="201"/>
      <c r="MVK83" s="201"/>
      <c r="MVL83" s="201"/>
      <c r="MVM83" s="201"/>
      <c r="MVN83" s="201"/>
      <c r="MVO83" s="201"/>
      <c r="MVP83" s="201"/>
      <c r="MVQ83" s="201"/>
      <c r="MVR83" s="201"/>
      <c r="MVS83" s="201"/>
      <c r="MVT83" s="201"/>
      <c r="MVU83" s="201"/>
      <c r="MVV83" s="201"/>
      <c r="MVW83" s="201"/>
      <c r="MVX83" s="201"/>
      <c r="MVY83" s="201"/>
      <c r="MVZ83" s="201"/>
      <c r="MWA83" s="201"/>
      <c r="MWB83" s="201"/>
      <c r="MWC83" s="201"/>
      <c r="MWD83" s="201"/>
      <c r="MWE83" s="201"/>
      <c r="MWF83" s="201"/>
      <c r="MWG83" s="201"/>
      <c r="MWH83" s="201"/>
      <c r="MWI83" s="201"/>
      <c r="MWJ83" s="201"/>
      <c r="MWK83" s="201"/>
      <c r="MWL83" s="201"/>
      <c r="MWM83" s="201"/>
      <c r="MWN83" s="201"/>
      <c r="MWO83" s="201"/>
      <c r="MWP83" s="201"/>
      <c r="MWQ83" s="201"/>
      <c r="MWR83" s="201"/>
      <c r="MWS83" s="201"/>
      <c r="MWT83" s="201"/>
      <c r="MWU83" s="201"/>
      <c r="MWV83" s="201"/>
      <c r="MWW83" s="201"/>
      <c r="MWX83" s="201"/>
      <c r="MWY83" s="201"/>
      <c r="MWZ83" s="201"/>
      <c r="MXA83" s="201"/>
      <c r="MXB83" s="201"/>
      <c r="MXC83" s="201"/>
      <c r="MXD83" s="201"/>
      <c r="MXE83" s="201"/>
      <c r="MXF83" s="201"/>
      <c r="MXG83" s="201"/>
      <c r="MXH83" s="201"/>
      <c r="MXI83" s="201"/>
      <c r="MXJ83" s="201"/>
      <c r="MXK83" s="201"/>
      <c r="MXL83" s="201"/>
      <c r="MXM83" s="201"/>
      <c r="MXN83" s="201"/>
      <c r="MXO83" s="201"/>
      <c r="MXP83" s="201"/>
      <c r="MXQ83" s="201"/>
      <c r="MXR83" s="201"/>
      <c r="MXS83" s="201"/>
      <c r="MXT83" s="201"/>
      <c r="MXU83" s="201"/>
      <c r="MXV83" s="201"/>
      <c r="MXW83" s="201"/>
      <c r="MXX83" s="201"/>
      <c r="MXY83" s="201"/>
      <c r="MXZ83" s="201"/>
      <c r="MYA83" s="201"/>
      <c r="MYB83" s="201"/>
      <c r="MYC83" s="201"/>
      <c r="MYD83" s="201"/>
      <c r="MYE83" s="201"/>
      <c r="MYF83" s="201"/>
      <c r="MYG83" s="201"/>
      <c r="MYH83" s="201"/>
      <c r="MYI83" s="201"/>
      <c r="MYJ83" s="201"/>
      <c r="MYK83" s="201"/>
      <c r="MYL83" s="201"/>
      <c r="MYM83" s="201"/>
      <c r="MYN83" s="201"/>
      <c r="MYO83" s="201"/>
      <c r="MYP83" s="201"/>
      <c r="MYQ83" s="201"/>
      <c r="MYR83" s="201"/>
      <c r="MYS83" s="201"/>
      <c r="MYT83" s="201"/>
      <c r="MYU83" s="201"/>
      <c r="MYV83" s="201"/>
      <c r="MYW83" s="201"/>
      <c r="MYX83" s="201"/>
      <c r="MYY83" s="201"/>
      <c r="MYZ83" s="201"/>
      <c r="MZA83" s="201"/>
      <c r="MZB83" s="201"/>
      <c r="MZC83" s="201"/>
      <c r="MZD83" s="201"/>
      <c r="MZE83" s="201"/>
      <c r="MZF83" s="201"/>
      <c r="MZG83" s="201"/>
      <c r="MZH83" s="201"/>
      <c r="MZI83" s="201"/>
      <c r="MZJ83" s="201"/>
      <c r="MZK83" s="201"/>
      <c r="MZL83" s="201"/>
      <c r="MZM83" s="201"/>
      <c r="MZN83" s="201"/>
      <c r="MZO83" s="201"/>
      <c r="MZP83" s="201"/>
      <c r="MZQ83" s="201"/>
      <c r="MZR83" s="201"/>
      <c r="MZS83" s="201"/>
      <c r="MZT83" s="201"/>
      <c r="MZU83" s="201"/>
      <c r="MZV83" s="201"/>
      <c r="MZW83" s="201"/>
      <c r="MZX83" s="201"/>
      <c r="MZY83" s="201"/>
      <c r="MZZ83" s="201"/>
      <c r="NAA83" s="201"/>
      <c r="NAB83" s="201"/>
      <c r="NAC83" s="201"/>
      <c r="NAD83" s="201"/>
      <c r="NAE83" s="201"/>
      <c r="NAF83" s="201"/>
      <c r="NAG83" s="201"/>
      <c r="NAH83" s="201"/>
      <c r="NAI83" s="201"/>
      <c r="NAJ83" s="201"/>
      <c r="NAK83" s="201"/>
      <c r="NAL83" s="201"/>
      <c r="NAM83" s="201"/>
      <c r="NAN83" s="201"/>
      <c r="NAO83" s="201"/>
      <c r="NAP83" s="201"/>
      <c r="NAQ83" s="201"/>
      <c r="NAR83" s="201"/>
      <c r="NAS83" s="201"/>
      <c r="NAT83" s="201"/>
      <c r="NAU83" s="201"/>
      <c r="NAV83" s="201"/>
      <c r="NAW83" s="201"/>
      <c r="NAX83" s="201"/>
      <c r="NAY83" s="201"/>
      <c r="NAZ83" s="201"/>
      <c r="NBA83" s="201"/>
      <c r="NBB83" s="201"/>
      <c r="NBC83" s="201"/>
      <c r="NBD83" s="201"/>
      <c r="NBE83" s="201"/>
      <c r="NBF83" s="201"/>
      <c r="NBG83" s="201"/>
      <c r="NBH83" s="201"/>
      <c r="NBI83" s="201"/>
      <c r="NBJ83" s="201"/>
      <c r="NBK83" s="201"/>
      <c r="NBL83" s="201"/>
      <c r="NBM83" s="201"/>
      <c r="NBN83" s="201"/>
      <c r="NBO83" s="201"/>
      <c r="NBP83" s="201"/>
      <c r="NBQ83" s="201"/>
      <c r="NBR83" s="201"/>
      <c r="NBS83" s="201"/>
      <c r="NBT83" s="201"/>
      <c r="NBU83" s="201"/>
      <c r="NBV83" s="201"/>
      <c r="NBW83" s="201"/>
      <c r="NBX83" s="201"/>
      <c r="NBY83" s="201"/>
      <c r="NBZ83" s="201"/>
      <c r="NCA83" s="201"/>
      <c r="NCB83" s="201"/>
      <c r="NCC83" s="201"/>
      <c r="NCD83" s="201"/>
      <c r="NCE83" s="201"/>
      <c r="NCF83" s="201"/>
      <c r="NCG83" s="201"/>
      <c r="NCH83" s="201"/>
      <c r="NCI83" s="201"/>
      <c r="NCJ83" s="201"/>
      <c r="NCK83" s="201"/>
      <c r="NCL83" s="201"/>
      <c r="NCM83" s="201"/>
      <c r="NCN83" s="201"/>
      <c r="NCO83" s="201"/>
      <c r="NCP83" s="201"/>
      <c r="NCQ83" s="201"/>
      <c r="NCR83" s="201"/>
      <c r="NCS83" s="201"/>
      <c r="NCT83" s="201"/>
      <c r="NCU83" s="201"/>
      <c r="NCV83" s="201"/>
      <c r="NCW83" s="201"/>
      <c r="NCX83" s="201"/>
      <c r="NCY83" s="201"/>
      <c r="NCZ83" s="201"/>
      <c r="NDA83" s="201"/>
      <c r="NDB83" s="201"/>
      <c r="NDC83" s="201"/>
      <c r="NDD83" s="201"/>
      <c r="NDE83" s="201"/>
      <c r="NDF83" s="201"/>
      <c r="NDG83" s="201"/>
      <c r="NDH83" s="201"/>
      <c r="NDI83" s="201"/>
      <c r="NDJ83" s="201"/>
      <c r="NDK83" s="201"/>
      <c r="NDL83" s="201"/>
      <c r="NDM83" s="201"/>
      <c r="NDN83" s="201"/>
      <c r="NDO83" s="201"/>
      <c r="NDP83" s="201"/>
      <c r="NDQ83" s="201"/>
      <c r="NDR83" s="201"/>
      <c r="NDS83" s="201"/>
      <c r="NDT83" s="201"/>
      <c r="NDU83" s="201"/>
      <c r="NDV83" s="201"/>
      <c r="NDW83" s="201"/>
      <c r="NDX83" s="201"/>
      <c r="NDY83" s="201"/>
      <c r="NDZ83" s="201"/>
      <c r="NEA83" s="201"/>
      <c r="NEB83" s="201"/>
      <c r="NEC83" s="201"/>
      <c r="NED83" s="201"/>
      <c r="NEE83" s="201"/>
      <c r="NEF83" s="201"/>
      <c r="NEG83" s="201"/>
      <c r="NEH83" s="201"/>
      <c r="NEI83" s="201"/>
      <c r="NEJ83" s="201"/>
      <c r="NEK83" s="201"/>
      <c r="NEL83" s="201"/>
      <c r="NEM83" s="201"/>
      <c r="NEN83" s="201"/>
      <c r="NEO83" s="201"/>
      <c r="NEP83" s="201"/>
      <c r="NEQ83" s="201"/>
      <c r="NER83" s="201"/>
      <c r="NES83" s="201"/>
      <c r="NET83" s="201"/>
      <c r="NEU83" s="201"/>
      <c r="NEV83" s="201"/>
      <c r="NEW83" s="201"/>
      <c r="NEX83" s="201"/>
      <c r="NEY83" s="201"/>
      <c r="NEZ83" s="201"/>
      <c r="NFA83" s="201"/>
      <c r="NFB83" s="201"/>
      <c r="NFC83" s="201"/>
      <c r="NFD83" s="201"/>
      <c r="NFE83" s="201"/>
      <c r="NFF83" s="201"/>
      <c r="NFG83" s="201"/>
      <c r="NFH83" s="201"/>
      <c r="NFI83" s="201"/>
      <c r="NFJ83" s="201"/>
      <c r="NFK83" s="201"/>
      <c r="NFL83" s="201"/>
      <c r="NFM83" s="201"/>
      <c r="NFN83" s="201"/>
      <c r="NFO83" s="201"/>
      <c r="NFP83" s="201"/>
      <c r="NFQ83" s="201"/>
      <c r="NFR83" s="201"/>
      <c r="NFS83" s="201"/>
      <c r="NFT83" s="201"/>
      <c r="NFU83" s="201"/>
      <c r="NFV83" s="201"/>
      <c r="NFW83" s="201"/>
      <c r="NFX83" s="201"/>
      <c r="NFY83" s="201"/>
      <c r="NFZ83" s="201"/>
      <c r="NGA83" s="201"/>
      <c r="NGB83" s="201"/>
      <c r="NGC83" s="201"/>
      <c r="NGD83" s="201"/>
      <c r="NGE83" s="201"/>
      <c r="NGF83" s="201"/>
      <c r="NGG83" s="201"/>
      <c r="NGH83" s="201"/>
      <c r="NGI83" s="201"/>
      <c r="NGJ83" s="201"/>
      <c r="NGK83" s="201"/>
      <c r="NGL83" s="201"/>
      <c r="NGM83" s="201"/>
      <c r="NGN83" s="201"/>
      <c r="NGO83" s="201"/>
      <c r="NGP83" s="201"/>
      <c r="NGQ83" s="201"/>
      <c r="NGR83" s="201"/>
      <c r="NGS83" s="201"/>
      <c r="NGT83" s="201"/>
      <c r="NGU83" s="201"/>
      <c r="NGV83" s="201"/>
      <c r="NGW83" s="201"/>
      <c r="NGX83" s="201"/>
      <c r="NGY83" s="201"/>
      <c r="NGZ83" s="201"/>
      <c r="NHA83" s="201"/>
      <c r="NHB83" s="201"/>
      <c r="NHC83" s="201"/>
      <c r="NHD83" s="201"/>
      <c r="NHE83" s="201"/>
      <c r="NHF83" s="201"/>
      <c r="NHG83" s="201"/>
      <c r="NHH83" s="201"/>
      <c r="NHI83" s="201"/>
      <c r="NHJ83" s="201"/>
      <c r="NHK83" s="201"/>
      <c r="NHL83" s="201"/>
      <c r="NHM83" s="201"/>
      <c r="NHN83" s="201"/>
      <c r="NHO83" s="201"/>
      <c r="NHP83" s="201"/>
      <c r="NHQ83" s="201"/>
      <c r="NHR83" s="201"/>
      <c r="NHS83" s="201"/>
      <c r="NHT83" s="201"/>
      <c r="NHU83" s="201"/>
      <c r="NHV83" s="201"/>
      <c r="NHW83" s="201"/>
      <c r="NHX83" s="201"/>
      <c r="NHY83" s="201"/>
      <c r="NHZ83" s="201"/>
      <c r="NIA83" s="201"/>
      <c r="NIB83" s="201"/>
      <c r="NIC83" s="201"/>
      <c r="NID83" s="201"/>
      <c r="NIE83" s="201"/>
      <c r="NIF83" s="201"/>
      <c r="NIG83" s="201"/>
      <c r="NIH83" s="201"/>
      <c r="NII83" s="201"/>
      <c r="NIJ83" s="201"/>
      <c r="NIK83" s="201"/>
      <c r="NIL83" s="201"/>
      <c r="NIM83" s="201"/>
      <c r="NIN83" s="201"/>
      <c r="NIO83" s="201"/>
      <c r="NIP83" s="201"/>
      <c r="NIQ83" s="201"/>
      <c r="NIR83" s="201"/>
      <c r="NIS83" s="201"/>
      <c r="NIT83" s="201"/>
      <c r="NIU83" s="201"/>
      <c r="NIV83" s="201"/>
      <c r="NIW83" s="201"/>
      <c r="NIX83" s="201"/>
      <c r="NIY83" s="201"/>
      <c r="NIZ83" s="201"/>
      <c r="NJA83" s="201"/>
      <c r="NJB83" s="201"/>
      <c r="NJC83" s="201"/>
      <c r="NJD83" s="201"/>
      <c r="NJE83" s="201"/>
      <c r="NJF83" s="201"/>
      <c r="NJG83" s="201"/>
      <c r="NJH83" s="201"/>
      <c r="NJI83" s="201"/>
      <c r="NJJ83" s="201"/>
      <c r="NJK83" s="201"/>
      <c r="NJL83" s="201"/>
      <c r="NJM83" s="201"/>
      <c r="NJN83" s="201"/>
      <c r="NJO83" s="201"/>
      <c r="NJP83" s="201"/>
      <c r="NJQ83" s="201"/>
      <c r="NJR83" s="201"/>
      <c r="NJS83" s="201"/>
      <c r="NJT83" s="201"/>
      <c r="NJU83" s="201"/>
      <c r="NJV83" s="201"/>
      <c r="NJW83" s="201"/>
      <c r="NJX83" s="201"/>
      <c r="NJY83" s="201"/>
      <c r="NJZ83" s="201"/>
      <c r="NKA83" s="201"/>
      <c r="NKB83" s="201"/>
      <c r="NKC83" s="201"/>
      <c r="NKD83" s="201"/>
      <c r="NKE83" s="201"/>
      <c r="NKF83" s="201"/>
      <c r="NKG83" s="201"/>
      <c r="NKH83" s="201"/>
      <c r="NKI83" s="201"/>
      <c r="NKJ83" s="201"/>
      <c r="NKK83" s="201"/>
      <c r="NKL83" s="201"/>
      <c r="NKM83" s="201"/>
      <c r="NKN83" s="201"/>
      <c r="NKO83" s="201"/>
      <c r="NKP83" s="201"/>
      <c r="NKQ83" s="201"/>
      <c r="NKR83" s="201"/>
      <c r="NKS83" s="201"/>
      <c r="NKT83" s="201"/>
      <c r="NKU83" s="201"/>
      <c r="NKV83" s="201"/>
      <c r="NKW83" s="201"/>
      <c r="NKX83" s="201"/>
      <c r="NKY83" s="201"/>
      <c r="NKZ83" s="201"/>
      <c r="NLA83" s="201"/>
      <c r="NLB83" s="201"/>
      <c r="NLC83" s="201"/>
      <c r="NLD83" s="201"/>
      <c r="NLE83" s="201"/>
      <c r="NLF83" s="201"/>
      <c r="NLG83" s="201"/>
      <c r="NLH83" s="201"/>
      <c r="NLI83" s="201"/>
      <c r="NLJ83" s="201"/>
      <c r="NLK83" s="201"/>
      <c r="NLL83" s="201"/>
      <c r="NLM83" s="201"/>
      <c r="NLN83" s="201"/>
      <c r="NLO83" s="201"/>
      <c r="NLP83" s="201"/>
      <c r="NLQ83" s="201"/>
      <c r="NLR83" s="201"/>
      <c r="NLS83" s="201"/>
      <c r="NLT83" s="201"/>
      <c r="NLU83" s="201"/>
      <c r="NLV83" s="201"/>
      <c r="NLW83" s="201"/>
      <c r="NLX83" s="201"/>
      <c r="NLY83" s="201"/>
      <c r="NLZ83" s="201"/>
      <c r="NMA83" s="201"/>
      <c r="NMB83" s="201"/>
      <c r="NMC83" s="201"/>
      <c r="NMD83" s="201"/>
      <c r="NME83" s="201"/>
      <c r="NMF83" s="201"/>
      <c r="NMG83" s="201"/>
      <c r="NMH83" s="201"/>
      <c r="NMI83" s="201"/>
      <c r="NMJ83" s="201"/>
      <c r="NMK83" s="201"/>
      <c r="NML83" s="201"/>
      <c r="NMM83" s="201"/>
      <c r="NMN83" s="201"/>
      <c r="NMO83" s="201"/>
      <c r="NMP83" s="201"/>
      <c r="NMQ83" s="201"/>
      <c r="NMR83" s="201"/>
      <c r="NMS83" s="201"/>
      <c r="NMT83" s="201"/>
      <c r="NMU83" s="201"/>
      <c r="NMV83" s="201"/>
      <c r="NMW83" s="201"/>
      <c r="NMX83" s="201"/>
      <c r="NMY83" s="201"/>
      <c r="NMZ83" s="201"/>
      <c r="NNA83" s="201"/>
      <c r="NNB83" s="201"/>
      <c r="NNC83" s="201"/>
      <c r="NND83" s="201"/>
      <c r="NNE83" s="201"/>
      <c r="NNF83" s="201"/>
      <c r="NNG83" s="201"/>
      <c r="NNH83" s="201"/>
      <c r="NNI83" s="201"/>
      <c r="NNJ83" s="201"/>
      <c r="NNK83" s="201"/>
      <c r="NNL83" s="201"/>
      <c r="NNM83" s="201"/>
      <c r="NNN83" s="201"/>
      <c r="NNO83" s="201"/>
      <c r="NNP83" s="201"/>
      <c r="NNQ83" s="201"/>
      <c r="NNR83" s="201"/>
      <c r="NNS83" s="201"/>
      <c r="NNT83" s="201"/>
      <c r="NNU83" s="201"/>
      <c r="NNV83" s="201"/>
      <c r="NNW83" s="201"/>
      <c r="NNX83" s="201"/>
      <c r="NNY83" s="201"/>
      <c r="NNZ83" s="201"/>
      <c r="NOA83" s="201"/>
      <c r="NOB83" s="201"/>
      <c r="NOC83" s="201"/>
      <c r="NOD83" s="201"/>
      <c r="NOE83" s="201"/>
      <c r="NOF83" s="201"/>
      <c r="NOG83" s="201"/>
      <c r="NOH83" s="201"/>
      <c r="NOI83" s="201"/>
      <c r="NOJ83" s="201"/>
      <c r="NOK83" s="201"/>
      <c r="NOL83" s="201"/>
      <c r="NOM83" s="201"/>
      <c r="NON83" s="201"/>
      <c r="NOO83" s="201"/>
      <c r="NOP83" s="201"/>
      <c r="NOQ83" s="201"/>
      <c r="NOR83" s="201"/>
      <c r="NOS83" s="201"/>
      <c r="NOT83" s="201"/>
      <c r="NOU83" s="201"/>
      <c r="NOV83" s="201"/>
      <c r="NOW83" s="201"/>
      <c r="NOX83" s="201"/>
      <c r="NOY83" s="201"/>
      <c r="NOZ83" s="201"/>
      <c r="NPA83" s="201"/>
      <c r="NPB83" s="201"/>
      <c r="NPC83" s="201"/>
      <c r="NPD83" s="201"/>
      <c r="NPE83" s="201"/>
      <c r="NPF83" s="201"/>
      <c r="NPG83" s="201"/>
      <c r="NPH83" s="201"/>
      <c r="NPI83" s="201"/>
      <c r="NPJ83" s="201"/>
      <c r="NPK83" s="201"/>
      <c r="NPL83" s="201"/>
      <c r="NPM83" s="201"/>
      <c r="NPN83" s="201"/>
      <c r="NPO83" s="201"/>
      <c r="NPP83" s="201"/>
      <c r="NPQ83" s="201"/>
      <c r="NPR83" s="201"/>
      <c r="NPS83" s="201"/>
      <c r="NPT83" s="201"/>
      <c r="NPU83" s="201"/>
      <c r="NPV83" s="201"/>
      <c r="NPW83" s="201"/>
      <c r="NPX83" s="201"/>
      <c r="NPY83" s="201"/>
      <c r="NPZ83" s="201"/>
      <c r="NQA83" s="201"/>
      <c r="NQB83" s="201"/>
      <c r="NQC83" s="201"/>
      <c r="NQD83" s="201"/>
      <c r="NQE83" s="201"/>
      <c r="NQF83" s="201"/>
      <c r="NQG83" s="201"/>
      <c r="NQH83" s="201"/>
      <c r="NQI83" s="201"/>
      <c r="NQJ83" s="201"/>
      <c r="NQK83" s="201"/>
      <c r="NQL83" s="201"/>
      <c r="NQM83" s="201"/>
      <c r="NQN83" s="201"/>
      <c r="NQO83" s="201"/>
      <c r="NQP83" s="201"/>
      <c r="NQQ83" s="201"/>
      <c r="NQR83" s="201"/>
      <c r="NQS83" s="201"/>
      <c r="NQT83" s="201"/>
      <c r="NQU83" s="201"/>
      <c r="NQV83" s="201"/>
      <c r="NQW83" s="201"/>
      <c r="NQX83" s="201"/>
      <c r="NQY83" s="201"/>
      <c r="NQZ83" s="201"/>
      <c r="NRA83" s="201"/>
      <c r="NRB83" s="201"/>
      <c r="NRC83" s="201"/>
      <c r="NRD83" s="201"/>
      <c r="NRE83" s="201"/>
      <c r="NRF83" s="201"/>
      <c r="NRG83" s="201"/>
      <c r="NRH83" s="201"/>
      <c r="NRI83" s="201"/>
      <c r="NRJ83" s="201"/>
      <c r="NRK83" s="201"/>
      <c r="NRL83" s="201"/>
      <c r="NRM83" s="201"/>
      <c r="NRN83" s="201"/>
      <c r="NRO83" s="201"/>
      <c r="NRP83" s="201"/>
      <c r="NRQ83" s="201"/>
      <c r="NRR83" s="201"/>
      <c r="NRS83" s="201"/>
      <c r="NRT83" s="201"/>
      <c r="NRU83" s="201"/>
      <c r="NRV83" s="201"/>
      <c r="NRW83" s="201"/>
      <c r="NRX83" s="201"/>
      <c r="NRY83" s="201"/>
      <c r="NRZ83" s="201"/>
      <c r="NSA83" s="201"/>
      <c r="NSB83" s="201"/>
      <c r="NSC83" s="201"/>
      <c r="NSD83" s="201"/>
      <c r="NSE83" s="201"/>
      <c r="NSF83" s="201"/>
      <c r="NSG83" s="201"/>
      <c r="NSH83" s="201"/>
      <c r="NSI83" s="201"/>
      <c r="NSJ83" s="201"/>
      <c r="NSK83" s="201"/>
      <c r="NSL83" s="201"/>
      <c r="NSM83" s="201"/>
      <c r="NSN83" s="201"/>
      <c r="NSO83" s="201"/>
      <c r="NSP83" s="201"/>
      <c r="NSQ83" s="201"/>
      <c r="NSR83" s="201"/>
      <c r="NSS83" s="201"/>
      <c r="NST83" s="201"/>
      <c r="NSU83" s="201"/>
      <c r="NSV83" s="201"/>
      <c r="NSW83" s="201"/>
      <c r="NSX83" s="201"/>
      <c r="NSY83" s="201"/>
      <c r="NSZ83" s="201"/>
      <c r="NTA83" s="201"/>
      <c r="NTB83" s="201"/>
      <c r="NTC83" s="201"/>
      <c r="NTD83" s="201"/>
      <c r="NTE83" s="201"/>
      <c r="NTF83" s="201"/>
      <c r="NTG83" s="201"/>
      <c r="NTH83" s="201"/>
      <c r="NTI83" s="201"/>
      <c r="NTJ83" s="201"/>
      <c r="NTK83" s="201"/>
      <c r="NTL83" s="201"/>
      <c r="NTM83" s="201"/>
      <c r="NTN83" s="201"/>
      <c r="NTO83" s="201"/>
      <c r="NTP83" s="201"/>
      <c r="NTQ83" s="201"/>
      <c r="NTR83" s="201"/>
      <c r="NTS83" s="201"/>
      <c r="NTT83" s="201"/>
      <c r="NTU83" s="201"/>
      <c r="NTV83" s="201"/>
      <c r="NTW83" s="201"/>
      <c r="NTX83" s="201"/>
      <c r="NTY83" s="201"/>
      <c r="NTZ83" s="201"/>
      <c r="NUA83" s="201"/>
      <c r="NUB83" s="201"/>
      <c r="NUC83" s="201"/>
      <c r="NUD83" s="201"/>
      <c r="NUE83" s="201"/>
      <c r="NUF83" s="201"/>
      <c r="NUG83" s="201"/>
      <c r="NUH83" s="201"/>
      <c r="NUI83" s="201"/>
      <c r="NUJ83" s="201"/>
      <c r="NUK83" s="201"/>
      <c r="NUL83" s="201"/>
      <c r="NUM83" s="201"/>
      <c r="NUN83" s="201"/>
      <c r="NUO83" s="201"/>
      <c r="NUP83" s="201"/>
      <c r="NUQ83" s="201"/>
      <c r="NUR83" s="201"/>
      <c r="NUS83" s="201"/>
      <c r="NUT83" s="201"/>
      <c r="NUU83" s="201"/>
      <c r="NUV83" s="201"/>
      <c r="NUW83" s="201"/>
      <c r="NUX83" s="201"/>
      <c r="NUY83" s="201"/>
      <c r="NUZ83" s="201"/>
      <c r="NVA83" s="201"/>
      <c r="NVB83" s="201"/>
      <c r="NVC83" s="201"/>
      <c r="NVD83" s="201"/>
      <c r="NVE83" s="201"/>
      <c r="NVF83" s="201"/>
      <c r="NVG83" s="201"/>
      <c r="NVH83" s="201"/>
      <c r="NVI83" s="201"/>
      <c r="NVJ83" s="201"/>
      <c r="NVK83" s="201"/>
      <c r="NVL83" s="201"/>
      <c r="NVM83" s="201"/>
      <c r="NVN83" s="201"/>
      <c r="NVO83" s="201"/>
      <c r="NVP83" s="201"/>
      <c r="NVQ83" s="201"/>
      <c r="NVR83" s="201"/>
      <c r="NVS83" s="201"/>
      <c r="NVT83" s="201"/>
      <c r="NVU83" s="201"/>
      <c r="NVV83" s="201"/>
      <c r="NVW83" s="201"/>
      <c r="NVX83" s="201"/>
      <c r="NVY83" s="201"/>
      <c r="NVZ83" s="201"/>
      <c r="NWA83" s="201"/>
      <c r="NWB83" s="201"/>
      <c r="NWC83" s="201"/>
      <c r="NWD83" s="201"/>
      <c r="NWE83" s="201"/>
      <c r="NWF83" s="201"/>
      <c r="NWG83" s="201"/>
      <c r="NWH83" s="201"/>
      <c r="NWI83" s="201"/>
      <c r="NWJ83" s="201"/>
      <c r="NWK83" s="201"/>
      <c r="NWL83" s="201"/>
      <c r="NWM83" s="201"/>
      <c r="NWN83" s="201"/>
      <c r="NWO83" s="201"/>
      <c r="NWP83" s="201"/>
      <c r="NWQ83" s="201"/>
      <c r="NWR83" s="201"/>
      <c r="NWS83" s="201"/>
      <c r="NWT83" s="201"/>
      <c r="NWU83" s="201"/>
      <c r="NWV83" s="201"/>
      <c r="NWW83" s="201"/>
      <c r="NWX83" s="201"/>
      <c r="NWY83" s="201"/>
      <c r="NWZ83" s="201"/>
      <c r="NXA83" s="201"/>
      <c r="NXB83" s="201"/>
      <c r="NXC83" s="201"/>
      <c r="NXD83" s="201"/>
      <c r="NXE83" s="201"/>
      <c r="NXF83" s="201"/>
      <c r="NXG83" s="201"/>
      <c r="NXH83" s="201"/>
      <c r="NXI83" s="201"/>
      <c r="NXJ83" s="201"/>
      <c r="NXK83" s="201"/>
      <c r="NXL83" s="201"/>
      <c r="NXM83" s="201"/>
      <c r="NXN83" s="201"/>
      <c r="NXO83" s="201"/>
      <c r="NXP83" s="201"/>
      <c r="NXQ83" s="201"/>
      <c r="NXR83" s="201"/>
      <c r="NXS83" s="201"/>
      <c r="NXT83" s="201"/>
      <c r="NXU83" s="201"/>
      <c r="NXV83" s="201"/>
      <c r="NXW83" s="201"/>
      <c r="NXX83" s="201"/>
      <c r="NXY83" s="201"/>
      <c r="NXZ83" s="201"/>
      <c r="NYA83" s="201"/>
      <c r="NYB83" s="201"/>
      <c r="NYC83" s="201"/>
      <c r="NYD83" s="201"/>
      <c r="NYE83" s="201"/>
      <c r="NYF83" s="201"/>
      <c r="NYG83" s="201"/>
      <c r="NYH83" s="201"/>
      <c r="NYI83" s="201"/>
      <c r="NYJ83" s="201"/>
      <c r="NYK83" s="201"/>
      <c r="NYL83" s="201"/>
      <c r="NYM83" s="201"/>
      <c r="NYN83" s="201"/>
      <c r="NYO83" s="201"/>
      <c r="NYP83" s="201"/>
      <c r="NYQ83" s="201"/>
      <c r="NYR83" s="201"/>
      <c r="NYS83" s="201"/>
      <c r="NYT83" s="201"/>
      <c r="NYU83" s="201"/>
      <c r="NYV83" s="201"/>
      <c r="NYW83" s="201"/>
      <c r="NYX83" s="201"/>
      <c r="NYY83" s="201"/>
      <c r="NYZ83" s="201"/>
      <c r="NZA83" s="201"/>
      <c r="NZB83" s="201"/>
      <c r="NZC83" s="201"/>
      <c r="NZD83" s="201"/>
      <c r="NZE83" s="201"/>
      <c r="NZF83" s="201"/>
      <c r="NZG83" s="201"/>
      <c r="NZH83" s="201"/>
      <c r="NZI83" s="201"/>
      <c r="NZJ83" s="201"/>
      <c r="NZK83" s="201"/>
      <c r="NZL83" s="201"/>
      <c r="NZM83" s="201"/>
      <c r="NZN83" s="201"/>
      <c r="NZO83" s="201"/>
      <c r="NZP83" s="201"/>
      <c r="NZQ83" s="201"/>
      <c r="NZR83" s="201"/>
      <c r="NZS83" s="201"/>
      <c r="NZT83" s="201"/>
      <c r="NZU83" s="201"/>
      <c r="NZV83" s="201"/>
      <c r="NZW83" s="201"/>
      <c r="NZX83" s="201"/>
      <c r="NZY83" s="201"/>
      <c r="NZZ83" s="201"/>
      <c r="OAA83" s="201"/>
      <c r="OAB83" s="201"/>
      <c r="OAC83" s="201"/>
      <c r="OAD83" s="201"/>
      <c r="OAE83" s="201"/>
      <c r="OAF83" s="201"/>
      <c r="OAG83" s="201"/>
      <c r="OAH83" s="201"/>
      <c r="OAI83" s="201"/>
      <c r="OAJ83" s="201"/>
      <c r="OAK83" s="201"/>
      <c r="OAL83" s="201"/>
      <c r="OAM83" s="201"/>
      <c r="OAN83" s="201"/>
      <c r="OAO83" s="201"/>
      <c r="OAP83" s="201"/>
      <c r="OAQ83" s="201"/>
      <c r="OAR83" s="201"/>
      <c r="OAS83" s="201"/>
      <c r="OAT83" s="201"/>
      <c r="OAU83" s="201"/>
      <c r="OAV83" s="201"/>
      <c r="OAW83" s="201"/>
      <c r="OAX83" s="201"/>
      <c r="OAY83" s="201"/>
      <c r="OAZ83" s="201"/>
      <c r="OBA83" s="201"/>
      <c r="OBB83" s="201"/>
      <c r="OBC83" s="201"/>
      <c r="OBD83" s="201"/>
      <c r="OBE83" s="201"/>
      <c r="OBF83" s="201"/>
      <c r="OBG83" s="201"/>
      <c r="OBH83" s="201"/>
      <c r="OBI83" s="201"/>
      <c r="OBJ83" s="201"/>
      <c r="OBK83" s="201"/>
      <c r="OBL83" s="201"/>
      <c r="OBM83" s="201"/>
      <c r="OBN83" s="201"/>
      <c r="OBO83" s="201"/>
      <c r="OBP83" s="201"/>
      <c r="OBQ83" s="201"/>
      <c r="OBR83" s="201"/>
      <c r="OBS83" s="201"/>
      <c r="OBT83" s="201"/>
      <c r="OBU83" s="201"/>
      <c r="OBV83" s="201"/>
      <c r="OBW83" s="201"/>
      <c r="OBX83" s="201"/>
      <c r="OBY83" s="201"/>
      <c r="OBZ83" s="201"/>
      <c r="OCA83" s="201"/>
      <c r="OCB83" s="201"/>
      <c r="OCC83" s="201"/>
      <c r="OCD83" s="201"/>
      <c r="OCE83" s="201"/>
      <c r="OCF83" s="201"/>
      <c r="OCG83" s="201"/>
      <c r="OCH83" s="201"/>
      <c r="OCI83" s="201"/>
      <c r="OCJ83" s="201"/>
      <c r="OCK83" s="201"/>
      <c r="OCL83" s="201"/>
      <c r="OCM83" s="201"/>
      <c r="OCN83" s="201"/>
      <c r="OCO83" s="201"/>
      <c r="OCP83" s="201"/>
      <c r="OCQ83" s="201"/>
      <c r="OCR83" s="201"/>
      <c r="OCS83" s="201"/>
      <c r="OCT83" s="201"/>
      <c r="OCU83" s="201"/>
      <c r="OCV83" s="201"/>
      <c r="OCW83" s="201"/>
      <c r="OCX83" s="201"/>
      <c r="OCY83" s="201"/>
      <c r="OCZ83" s="201"/>
      <c r="ODA83" s="201"/>
      <c r="ODB83" s="201"/>
      <c r="ODC83" s="201"/>
      <c r="ODD83" s="201"/>
      <c r="ODE83" s="201"/>
      <c r="ODF83" s="201"/>
      <c r="ODG83" s="201"/>
      <c r="ODH83" s="201"/>
      <c r="ODI83" s="201"/>
      <c r="ODJ83" s="201"/>
      <c r="ODK83" s="201"/>
      <c r="ODL83" s="201"/>
      <c r="ODM83" s="201"/>
      <c r="ODN83" s="201"/>
      <c r="ODO83" s="201"/>
      <c r="ODP83" s="201"/>
      <c r="ODQ83" s="201"/>
      <c r="ODR83" s="201"/>
      <c r="ODS83" s="201"/>
      <c r="ODT83" s="201"/>
      <c r="ODU83" s="201"/>
      <c r="ODV83" s="201"/>
      <c r="ODW83" s="201"/>
      <c r="ODX83" s="201"/>
      <c r="ODY83" s="201"/>
      <c r="ODZ83" s="201"/>
      <c r="OEA83" s="201"/>
      <c r="OEB83" s="201"/>
      <c r="OEC83" s="201"/>
      <c r="OED83" s="201"/>
      <c r="OEE83" s="201"/>
      <c r="OEF83" s="201"/>
      <c r="OEG83" s="201"/>
      <c r="OEH83" s="201"/>
      <c r="OEI83" s="201"/>
      <c r="OEJ83" s="201"/>
      <c r="OEK83" s="201"/>
      <c r="OEL83" s="201"/>
      <c r="OEM83" s="201"/>
      <c r="OEN83" s="201"/>
      <c r="OEO83" s="201"/>
      <c r="OEP83" s="201"/>
      <c r="OEQ83" s="201"/>
      <c r="OER83" s="201"/>
      <c r="OES83" s="201"/>
      <c r="OET83" s="201"/>
      <c r="OEU83" s="201"/>
      <c r="OEV83" s="201"/>
      <c r="OEW83" s="201"/>
      <c r="OEX83" s="201"/>
      <c r="OEY83" s="201"/>
      <c r="OEZ83" s="201"/>
      <c r="OFA83" s="201"/>
      <c r="OFB83" s="201"/>
      <c r="OFC83" s="201"/>
      <c r="OFD83" s="201"/>
      <c r="OFE83" s="201"/>
      <c r="OFF83" s="201"/>
      <c r="OFG83" s="201"/>
      <c r="OFH83" s="201"/>
      <c r="OFI83" s="201"/>
      <c r="OFJ83" s="201"/>
      <c r="OFK83" s="201"/>
      <c r="OFL83" s="201"/>
      <c r="OFM83" s="201"/>
      <c r="OFN83" s="201"/>
      <c r="OFO83" s="201"/>
      <c r="OFP83" s="201"/>
      <c r="OFQ83" s="201"/>
      <c r="OFR83" s="201"/>
      <c r="OFS83" s="201"/>
      <c r="OFT83" s="201"/>
      <c r="OFU83" s="201"/>
      <c r="OFV83" s="201"/>
      <c r="OFW83" s="201"/>
      <c r="OFX83" s="201"/>
      <c r="OFY83" s="201"/>
      <c r="OFZ83" s="201"/>
      <c r="OGA83" s="201"/>
      <c r="OGB83" s="201"/>
      <c r="OGC83" s="201"/>
      <c r="OGD83" s="201"/>
      <c r="OGE83" s="201"/>
      <c r="OGF83" s="201"/>
      <c r="OGG83" s="201"/>
      <c r="OGH83" s="201"/>
      <c r="OGI83" s="201"/>
      <c r="OGJ83" s="201"/>
      <c r="OGK83" s="201"/>
      <c r="OGL83" s="201"/>
      <c r="OGM83" s="201"/>
      <c r="OGN83" s="201"/>
      <c r="OGO83" s="201"/>
      <c r="OGP83" s="201"/>
      <c r="OGQ83" s="201"/>
      <c r="OGR83" s="201"/>
      <c r="OGS83" s="201"/>
      <c r="OGT83" s="201"/>
      <c r="OGU83" s="201"/>
      <c r="OGV83" s="201"/>
      <c r="OGW83" s="201"/>
      <c r="OGX83" s="201"/>
      <c r="OGY83" s="201"/>
      <c r="OGZ83" s="201"/>
      <c r="OHA83" s="201"/>
      <c r="OHB83" s="201"/>
      <c r="OHC83" s="201"/>
      <c r="OHD83" s="201"/>
      <c r="OHE83" s="201"/>
      <c r="OHF83" s="201"/>
      <c r="OHG83" s="201"/>
      <c r="OHH83" s="201"/>
      <c r="OHI83" s="201"/>
      <c r="OHJ83" s="201"/>
      <c r="OHK83" s="201"/>
      <c r="OHL83" s="201"/>
      <c r="OHM83" s="201"/>
      <c r="OHN83" s="201"/>
      <c r="OHO83" s="201"/>
      <c r="OHP83" s="201"/>
      <c r="OHQ83" s="201"/>
      <c r="OHR83" s="201"/>
      <c r="OHS83" s="201"/>
      <c r="OHT83" s="201"/>
      <c r="OHU83" s="201"/>
      <c r="OHV83" s="201"/>
      <c r="OHW83" s="201"/>
      <c r="OHX83" s="201"/>
      <c r="OHY83" s="201"/>
      <c r="OHZ83" s="201"/>
      <c r="OIA83" s="201"/>
      <c r="OIB83" s="201"/>
      <c r="OIC83" s="201"/>
      <c r="OID83" s="201"/>
      <c r="OIE83" s="201"/>
      <c r="OIF83" s="201"/>
      <c r="OIG83" s="201"/>
      <c r="OIH83" s="201"/>
      <c r="OII83" s="201"/>
      <c r="OIJ83" s="201"/>
      <c r="OIK83" s="201"/>
      <c r="OIL83" s="201"/>
      <c r="OIM83" s="201"/>
      <c r="OIN83" s="201"/>
      <c r="OIO83" s="201"/>
      <c r="OIP83" s="201"/>
      <c r="OIQ83" s="201"/>
      <c r="OIR83" s="201"/>
      <c r="OIS83" s="201"/>
      <c r="OIT83" s="201"/>
      <c r="OIU83" s="201"/>
      <c r="OIV83" s="201"/>
      <c r="OIW83" s="201"/>
      <c r="OIX83" s="201"/>
      <c r="OIY83" s="201"/>
      <c r="OIZ83" s="201"/>
      <c r="OJA83" s="201"/>
      <c r="OJB83" s="201"/>
      <c r="OJC83" s="201"/>
      <c r="OJD83" s="201"/>
      <c r="OJE83" s="201"/>
      <c r="OJF83" s="201"/>
      <c r="OJG83" s="201"/>
      <c r="OJH83" s="201"/>
      <c r="OJI83" s="201"/>
      <c r="OJJ83" s="201"/>
      <c r="OJK83" s="201"/>
      <c r="OJL83" s="201"/>
      <c r="OJM83" s="201"/>
      <c r="OJN83" s="201"/>
      <c r="OJO83" s="201"/>
      <c r="OJP83" s="201"/>
      <c r="OJQ83" s="201"/>
      <c r="OJR83" s="201"/>
      <c r="OJS83" s="201"/>
      <c r="OJT83" s="201"/>
      <c r="OJU83" s="201"/>
      <c r="OJV83" s="201"/>
      <c r="OJW83" s="201"/>
      <c r="OJX83" s="201"/>
      <c r="OJY83" s="201"/>
      <c r="OJZ83" s="201"/>
      <c r="OKA83" s="201"/>
      <c r="OKB83" s="201"/>
      <c r="OKC83" s="201"/>
      <c r="OKD83" s="201"/>
      <c r="OKE83" s="201"/>
      <c r="OKF83" s="201"/>
      <c r="OKG83" s="201"/>
      <c r="OKH83" s="201"/>
      <c r="OKI83" s="201"/>
      <c r="OKJ83" s="201"/>
      <c r="OKK83" s="201"/>
      <c r="OKL83" s="201"/>
      <c r="OKM83" s="201"/>
      <c r="OKN83" s="201"/>
      <c r="OKO83" s="201"/>
      <c r="OKP83" s="201"/>
      <c r="OKQ83" s="201"/>
      <c r="OKR83" s="201"/>
      <c r="OKS83" s="201"/>
      <c r="OKT83" s="201"/>
      <c r="OKU83" s="201"/>
      <c r="OKV83" s="201"/>
      <c r="OKW83" s="201"/>
      <c r="OKX83" s="201"/>
      <c r="OKY83" s="201"/>
      <c r="OKZ83" s="201"/>
      <c r="OLA83" s="201"/>
      <c r="OLB83" s="201"/>
      <c r="OLC83" s="201"/>
      <c r="OLD83" s="201"/>
      <c r="OLE83" s="201"/>
      <c r="OLF83" s="201"/>
      <c r="OLG83" s="201"/>
      <c r="OLH83" s="201"/>
      <c r="OLI83" s="201"/>
      <c r="OLJ83" s="201"/>
      <c r="OLK83" s="201"/>
      <c r="OLL83" s="201"/>
      <c r="OLM83" s="201"/>
      <c r="OLN83" s="201"/>
      <c r="OLO83" s="201"/>
      <c r="OLP83" s="201"/>
      <c r="OLQ83" s="201"/>
      <c r="OLR83" s="201"/>
      <c r="OLS83" s="201"/>
      <c r="OLT83" s="201"/>
      <c r="OLU83" s="201"/>
      <c r="OLV83" s="201"/>
      <c r="OLW83" s="201"/>
      <c r="OLX83" s="201"/>
      <c r="OLY83" s="201"/>
      <c r="OLZ83" s="201"/>
      <c r="OMA83" s="201"/>
      <c r="OMB83" s="201"/>
      <c r="OMC83" s="201"/>
      <c r="OMD83" s="201"/>
      <c r="OME83" s="201"/>
      <c r="OMF83" s="201"/>
      <c r="OMG83" s="201"/>
      <c r="OMH83" s="201"/>
      <c r="OMI83" s="201"/>
      <c r="OMJ83" s="201"/>
      <c r="OMK83" s="201"/>
      <c r="OML83" s="201"/>
      <c r="OMM83" s="201"/>
      <c r="OMN83" s="201"/>
      <c r="OMO83" s="201"/>
      <c r="OMP83" s="201"/>
      <c r="OMQ83" s="201"/>
      <c r="OMR83" s="201"/>
      <c r="OMS83" s="201"/>
      <c r="OMT83" s="201"/>
      <c r="OMU83" s="201"/>
      <c r="OMV83" s="201"/>
      <c r="OMW83" s="201"/>
      <c r="OMX83" s="201"/>
      <c r="OMY83" s="201"/>
      <c r="OMZ83" s="201"/>
      <c r="ONA83" s="201"/>
      <c r="ONB83" s="201"/>
      <c r="ONC83" s="201"/>
      <c r="OND83" s="201"/>
      <c r="ONE83" s="201"/>
      <c r="ONF83" s="201"/>
      <c r="ONG83" s="201"/>
      <c r="ONH83" s="201"/>
      <c r="ONI83" s="201"/>
      <c r="ONJ83" s="201"/>
      <c r="ONK83" s="201"/>
      <c r="ONL83" s="201"/>
      <c r="ONM83" s="201"/>
      <c r="ONN83" s="201"/>
      <c r="ONO83" s="201"/>
      <c r="ONP83" s="201"/>
      <c r="ONQ83" s="201"/>
      <c r="ONR83" s="201"/>
      <c r="ONS83" s="201"/>
      <c r="ONT83" s="201"/>
      <c r="ONU83" s="201"/>
      <c r="ONV83" s="201"/>
      <c r="ONW83" s="201"/>
      <c r="ONX83" s="201"/>
      <c r="ONY83" s="201"/>
      <c r="ONZ83" s="201"/>
      <c r="OOA83" s="201"/>
      <c r="OOB83" s="201"/>
      <c r="OOC83" s="201"/>
      <c r="OOD83" s="201"/>
      <c r="OOE83" s="201"/>
      <c r="OOF83" s="201"/>
      <c r="OOG83" s="201"/>
      <c r="OOH83" s="201"/>
      <c r="OOI83" s="201"/>
      <c r="OOJ83" s="201"/>
      <c r="OOK83" s="201"/>
      <c r="OOL83" s="201"/>
      <c r="OOM83" s="201"/>
      <c r="OON83" s="201"/>
      <c r="OOO83" s="201"/>
      <c r="OOP83" s="201"/>
      <c r="OOQ83" s="201"/>
      <c r="OOR83" s="201"/>
      <c r="OOS83" s="201"/>
      <c r="OOT83" s="201"/>
      <c r="OOU83" s="201"/>
      <c r="OOV83" s="201"/>
      <c r="OOW83" s="201"/>
      <c r="OOX83" s="201"/>
      <c r="OOY83" s="201"/>
      <c r="OOZ83" s="201"/>
      <c r="OPA83" s="201"/>
      <c r="OPB83" s="201"/>
      <c r="OPC83" s="201"/>
      <c r="OPD83" s="201"/>
      <c r="OPE83" s="201"/>
      <c r="OPF83" s="201"/>
      <c r="OPG83" s="201"/>
      <c r="OPH83" s="201"/>
      <c r="OPI83" s="201"/>
      <c r="OPJ83" s="201"/>
      <c r="OPK83" s="201"/>
      <c r="OPL83" s="201"/>
      <c r="OPM83" s="201"/>
      <c r="OPN83" s="201"/>
      <c r="OPO83" s="201"/>
      <c r="OPP83" s="201"/>
      <c r="OPQ83" s="201"/>
      <c r="OPR83" s="201"/>
      <c r="OPS83" s="201"/>
      <c r="OPT83" s="201"/>
      <c r="OPU83" s="201"/>
      <c r="OPV83" s="201"/>
      <c r="OPW83" s="201"/>
      <c r="OPX83" s="201"/>
      <c r="OPY83" s="201"/>
      <c r="OPZ83" s="201"/>
      <c r="OQA83" s="201"/>
      <c r="OQB83" s="201"/>
      <c r="OQC83" s="201"/>
      <c r="OQD83" s="201"/>
      <c r="OQE83" s="201"/>
      <c r="OQF83" s="201"/>
      <c r="OQG83" s="201"/>
      <c r="OQH83" s="201"/>
      <c r="OQI83" s="201"/>
      <c r="OQJ83" s="201"/>
      <c r="OQK83" s="201"/>
      <c r="OQL83" s="201"/>
      <c r="OQM83" s="201"/>
      <c r="OQN83" s="201"/>
      <c r="OQO83" s="201"/>
      <c r="OQP83" s="201"/>
      <c r="OQQ83" s="201"/>
      <c r="OQR83" s="201"/>
      <c r="OQS83" s="201"/>
      <c r="OQT83" s="201"/>
      <c r="OQU83" s="201"/>
      <c r="OQV83" s="201"/>
      <c r="OQW83" s="201"/>
      <c r="OQX83" s="201"/>
      <c r="OQY83" s="201"/>
      <c r="OQZ83" s="201"/>
      <c r="ORA83" s="201"/>
      <c r="ORB83" s="201"/>
      <c r="ORC83" s="201"/>
      <c r="ORD83" s="201"/>
      <c r="ORE83" s="201"/>
      <c r="ORF83" s="201"/>
      <c r="ORG83" s="201"/>
      <c r="ORH83" s="201"/>
      <c r="ORI83" s="201"/>
      <c r="ORJ83" s="201"/>
      <c r="ORK83" s="201"/>
      <c r="ORL83" s="201"/>
      <c r="ORM83" s="201"/>
      <c r="ORN83" s="201"/>
      <c r="ORO83" s="201"/>
      <c r="ORP83" s="201"/>
      <c r="ORQ83" s="201"/>
      <c r="ORR83" s="201"/>
      <c r="ORS83" s="201"/>
      <c r="ORT83" s="201"/>
      <c r="ORU83" s="201"/>
      <c r="ORV83" s="201"/>
      <c r="ORW83" s="201"/>
      <c r="ORX83" s="201"/>
      <c r="ORY83" s="201"/>
      <c r="ORZ83" s="201"/>
      <c r="OSA83" s="201"/>
      <c r="OSB83" s="201"/>
      <c r="OSC83" s="201"/>
      <c r="OSD83" s="201"/>
      <c r="OSE83" s="201"/>
      <c r="OSF83" s="201"/>
      <c r="OSG83" s="201"/>
      <c r="OSH83" s="201"/>
      <c r="OSI83" s="201"/>
      <c r="OSJ83" s="201"/>
      <c r="OSK83" s="201"/>
      <c r="OSL83" s="201"/>
      <c r="OSM83" s="201"/>
      <c r="OSN83" s="201"/>
      <c r="OSO83" s="201"/>
      <c r="OSP83" s="201"/>
      <c r="OSQ83" s="201"/>
      <c r="OSR83" s="201"/>
      <c r="OSS83" s="201"/>
      <c r="OST83" s="201"/>
      <c r="OSU83" s="201"/>
      <c r="OSV83" s="201"/>
      <c r="OSW83" s="201"/>
      <c r="OSX83" s="201"/>
      <c r="OSY83" s="201"/>
      <c r="OSZ83" s="201"/>
      <c r="OTA83" s="201"/>
      <c r="OTB83" s="201"/>
      <c r="OTC83" s="201"/>
      <c r="OTD83" s="201"/>
      <c r="OTE83" s="201"/>
      <c r="OTF83" s="201"/>
      <c r="OTG83" s="201"/>
      <c r="OTH83" s="201"/>
      <c r="OTI83" s="201"/>
      <c r="OTJ83" s="201"/>
      <c r="OTK83" s="201"/>
      <c r="OTL83" s="201"/>
      <c r="OTM83" s="201"/>
      <c r="OTN83" s="201"/>
      <c r="OTO83" s="201"/>
      <c r="OTP83" s="201"/>
      <c r="OTQ83" s="201"/>
      <c r="OTR83" s="201"/>
      <c r="OTS83" s="201"/>
      <c r="OTT83" s="201"/>
      <c r="OTU83" s="201"/>
      <c r="OTV83" s="201"/>
      <c r="OTW83" s="201"/>
      <c r="OTX83" s="201"/>
      <c r="OTY83" s="201"/>
      <c r="OTZ83" s="201"/>
      <c r="OUA83" s="201"/>
      <c r="OUB83" s="201"/>
      <c r="OUC83" s="201"/>
      <c r="OUD83" s="201"/>
      <c r="OUE83" s="201"/>
      <c r="OUF83" s="201"/>
      <c r="OUG83" s="201"/>
      <c r="OUH83" s="201"/>
      <c r="OUI83" s="201"/>
      <c r="OUJ83" s="201"/>
      <c r="OUK83" s="201"/>
      <c r="OUL83" s="201"/>
      <c r="OUM83" s="201"/>
      <c r="OUN83" s="201"/>
      <c r="OUO83" s="201"/>
      <c r="OUP83" s="201"/>
      <c r="OUQ83" s="201"/>
      <c r="OUR83" s="201"/>
      <c r="OUS83" s="201"/>
      <c r="OUT83" s="201"/>
      <c r="OUU83" s="201"/>
      <c r="OUV83" s="201"/>
      <c r="OUW83" s="201"/>
      <c r="OUX83" s="201"/>
      <c r="OUY83" s="201"/>
      <c r="OUZ83" s="201"/>
      <c r="OVA83" s="201"/>
      <c r="OVB83" s="201"/>
      <c r="OVC83" s="201"/>
      <c r="OVD83" s="201"/>
      <c r="OVE83" s="201"/>
      <c r="OVF83" s="201"/>
      <c r="OVG83" s="201"/>
      <c r="OVH83" s="201"/>
      <c r="OVI83" s="201"/>
      <c r="OVJ83" s="201"/>
      <c r="OVK83" s="201"/>
      <c r="OVL83" s="201"/>
      <c r="OVM83" s="201"/>
      <c r="OVN83" s="201"/>
      <c r="OVO83" s="201"/>
      <c r="OVP83" s="201"/>
      <c r="OVQ83" s="201"/>
      <c r="OVR83" s="201"/>
      <c r="OVS83" s="201"/>
      <c r="OVT83" s="201"/>
      <c r="OVU83" s="201"/>
      <c r="OVV83" s="201"/>
      <c r="OVW83" s="201"/>
      <c r="OVX83" s="201"/>
      <c r="OVY83" s="201"/>
      <c r="OVZ83" s="201"/>
      <c r="OWA83" s="201"/>
      <c r="OWB83" s="201"/>
      <c r="OWC83" s="201"/>
      <c r="OWD83" s="201"/>
      <c r="OWE83" s="201"/>
      <c r="OWF83" s="201"/>
      <c r="OWG83" s="201"/>
      <c r="OWH83" s="201"/>
      <c r="OWI83" s="201"/>
      <c r="OWJ83" s="201"/>
      <c r="OWK83" s="201"/>
      <c r="OWL83" s="201"/>
      <c r="OWM83" s="201"/>
      <c r="OWN83" s="201"/>
      <c r="OWO83" s="201"/>
      <c r="OWP83" s="201"/>
      <c r="OWQ83" s="201"/>
      <c r="OWR83" s="201"/>
      <c r="OWS83" s="201"/>
      <c r="OWT83" s="201"/>
      <c r="OWU83" s="201"/>
      <c r="OWV83" s="201"/>
      <c r="OWW83" s="201"/>
      <c r="OWX83" s="201"/>
      <c r="OWY83" s="201"/>
      <c r="OWZ83" s="201"/>
      <c r="OXA83" s="201"/>
      <c r="OXB83" s="201"/>
      <c r="OXC83" s="201"/>
      <c r="OXD83" s="201"/>
      <c r="OXE83" s="201"/>
      <c r="OXF83" s="201"/>
      <c r="OXG83" s="201"/>
      <c r="OXH83" s="201"/>
      <c r="OXI83" s="201"/>
      <c r="OXJ83" s="201"/>
      <c r="OXK83" s="201"/>
      <c r="OXL83" s="201"/>
      <c r="OXM83" s="201"/>
      <c r="OXN83" s="201"/>
      <c r="OXO83" s="201"/>
      <c r="OXP83" s="201"/>
      <c r="OXQ83" s="201"/>
      <c r="OXR83" s="201"/>
      <c r="OXS83" s="201"/>
      <c r="OXT83" s="201"/>
      <c r="OXU83" s="201"/>
      <c r="OXV83" s="201"/>
      <c r="OXW83" s="201"/>
      <c r="OXX83" s="201"/>
      <c r="OXY83" s="201"/>
      <c r="OXZ83" s="201"/>
      <c r="OYA83" s="201"/>
      <c r="OYB83" s="201"/>
      <c r="OYC83" s="201"/>
      <c r="OYD83" s="201"/>
      <c r="OYE83" s="201"/>
      <c r="OYF83" s="201"/>
      <c r="OYG83" s="201"/>
      <c r="OYH83" s="201"/>
      <c r="OYI83" s="201"/>
      <c r="OYJ83" s="201"/>
      <c r="OYK83" s="201"/>
      <c r="OYL83" s="201"/>
      <c r="OYM83" s="201"/>
      <c r="OYN83" s="201"/>
      <c r="OYO83" s="201"/>
      <c r="OYP83" s="201"/>
      <c r="OYQ83" s="201"/>
      <c r="OYR83" s="201"/>
      <c r="OYS83" s="201"/>
      <c r="OYT83" s="201"/>
      <c r="OYU83" s="201"/>
      <c r="OYV83" s="201"/>
      <c r="OYW83" s="201"/>
      <c r="OYX83" s="201"/>
      <c r="OYY83" s="201"/>
      <c r="OYZ83" s="201"/>
      <c r="OZA83" s="201"/>
      <c r="OZB83" s="201"/>
      <c r="OZC83" s="201"/>
      <c r="OZD83" s="201"/>
      <c r="OZE83" s="201"/>
      <c r="OZF83" s="201"/>
      <c r="OZG83" s="201"/>
      <c r="OZH83" s="201"/>
      <c r="OZI83" s="201"/>
      <c r="OZJ83" s="201"/>
      <c r="OZK83" s="201"/>
      <c r="OZL83" s="201"/>
      <c r="OZM83" s="201"/>
      <c r="OZN83" s="201"/>
      <c r="OZO83" s="201"/>
      <c r="OZP83" s="201"/>
      <c r="OZQ83" s="201"/>
      <c r="OZR83" s="201"/>
      <c r="OZS83" s="201"/>
      <c r="OZT83" s="201"/>
      <c r="OZU83" s="201"/>
      <c r="OZV83" s="201"/>
      <c r="OZW83" s="201"/>
      <c r="OZX83" s="201"/>
      <c r="OZY83" s="201"/>
      <c r="OZZ83" s="201"/>
      <c r="PAA83" s="201"/>
      <c r="PAB83" s="201"/>
      <c r="PAC83" s="201"/>
      <c r="PAD83" s="201"/>
      <c r="PAE83" s="201"/>
      <c r="PAF83" s="201"/>
      <c r="PAG83" s="201"/>
      <c r="PAH83" s="201"/>
      <c r="PAI83" s="201"/>
      <c r="PAJ83" s="201"/>
      <c r="PAK83" s="201"/>
      <c r="PAL83" s="201"/>
      <c r="PAM83" s="201"/>
      <c r="PAN83" s="201"/>
      <c r="PAO83" s="201"/>
      <c r="PAP83" s="201"/>
      <c r="PAQ83" s="201"/>
      <c r="PAR83" s="201"/>
      <c r="PAS83" s="201"/>
      <c r="PAT83" s="201"/>
      <c r="PAU83" s="201"/>
      <c r="PAV83" s="201"/>
      <c r="PAW83" s="201"/>
      <c r="PAX83" s="201"/>
      <c r="PAY83" s="201"/>
      <c r="PAZ83" s="201"/>
      <c r="PBA83" s="201"/>
      <c r="PBB83" s="201"/>
      <c r="PBC83" s="201"/>
      <c r="PBD83" s="201"/>
      <c r="PBE83" s="201"/>
      <c r="PBF83" s="201"/>
      <c r="PBG83" s="201"/>
      <c r="PBH83" s="201"/>
      <c r="PBI83" s="201"/>
      <c r="PBJ83" s="201"/>
      <c r="PBK83" s="201"/>
      <c r="PBL83" s="201"/>
      <c r="PBM83" s="201"/>
      <c r="PBN83" s="201"/>
      <c r="PBO83" s="201"/>
      <c r="PBP83" s="201"/>
      <c r="PBQ83" s="201"/>
      <c r="PBR83" s="201"/>
      <c r="PBS83" s="201"/>
      <c r="PBT83" s="201"/>
      <c r="PBU83" s="201"/>
      <c r="PBV83" s="201"/>
      <c r="PBW83" s="201"/>
      <c r="PBX83" s="201"/>
      <c r="PBY83" s="201"/>
      <c r="PBZ83" s="201"/>
      <c r="PCA83" s="201"/>
      <c r="PCB83" s="201"/>
      <c r="PCC83" s="201"/>
      <c r="PCD83" s="201"/>
      <c r="PCE83" s="201"/>
      <c r="PCF83" s="201"/>
      <c r="PCG83" s="201"/>
      <c r="PCH83" s="201"/>
      <c r="PCI83" s="201"/>
      <c r="PCJ83" s="201"/>
      <c r="PCK83" s="201"/>
      <c r="PCL83" s="201"/>
      <c r="PCM83" s="201"/>
      <c r="PCN83" s="201"/>
      <c r="PCO83" s="201"/>
      <c r="PCP83" s="201"/>
      <c r="PCQ83" s="201"/>
      <c r="PCR83" s="201"/>
      <c r="PCS83" s="201"/>
      <c r="PCT83" s="201"/>
      <c r="PCU83" s="201"/>
      <c r="PCV83" s="201"/>
      <c r="PCW83" s="201"/>
      <c r="PCX83" s="201"/>
      <c r="PCY83" s="201"/>
      <c r="PCZ83" s="201"/>
      <c r="PDA83" s="201"/>
      <c r="PDB83" s="201"/>
      <c r="PDC83" s="201"/>
      <c r="PDD83" s="201"/>
      <c r="PDE83" s="201"/>
      <c r="PDF83" s="201"/>
      <c r="PDG83" s="201"/>
      <c r="PDH83" s="201"/>
      <c r="PDI83" s="201"/>
      <c r="PDJ83" s="201"/>
      <c r="PDK83" s="201"/>
      <c r="PDL83" s="201"/>
      <c r="PDM83" s="201"/>
      <c r="PDN83" s="201"/>
      <c r="PDO83" s="201"/>
      <c r="PDP83" s="201"/>
      <c r="PDQ83" s="201"/>
      <c r="PDR83" s="201"/>
      <c r="PDS83" s="201"/>
      <c r="PDT83" s="201"/>
      <c r="PDU83" s="201"/>
      <c r="PDV83" s="201"/>
      <c r="PDW83" s="201"/>
      <c r="PDX83" s="201"/>
      <c r="PDY83" s="201"/>
      <c r="PDZ83" s="201"/>
      <c r="PEA83" s="201"/>
      <c r="PEB83" s="201"/>
      <c r="PEC83" s="201"/>
      <c r="PED83" s="201"/>
      <c r="PEE83" s="201"/>
      <c r="PEF83" s="201"/>
      <c r="PEG83" s="201"/>
      <c r="PEH83" s="201"/>
      <c r="PEI83" s="201"/>
      <c r="PEJ83" s="201"/>
      <c r="PEK83" s="201"/>
      <c r="PEL83" s="201"/>
      <c r="PEM83" s="201"/>
      <c r="PEN83" s="201"/>
      <c r="PEO83" s="201"/>
      <c r="PEP83" s="201"/>
      <c r="PEQ83" s="201"/>
      <c r="PER83" s="201"/>
      <c r="PES83" s="201"/>
      <c r="PET83" s="201"/>
      <c r="PEU83" s="201"/>
      <c r="PEV83" s="201"/>
      <c r="PEW83" s="201"/>
      <c r="PEX83" s="201"/>
      <c r="PEY83" s="201"/>
      <c r="PEZ83" s="201"/>
      <c r="PFA83" s="201"/>
      <c r="PFB83" s="201"/>
      <c r="PFC83" s="201"/>
      <c r="PFD83" s="201"/>
      <c r="PFE83" s="201"/>
      <c r="PFF83" s="201"/>
      <c r="PFG83" s="201"/>
      <c r="PFH83" s="201"/>
      <c r="PFI83" s="201"/>
      <c r="PFJ83" s="201"/>
      <c r="PFK83" s="201"/>
      <c r="PFL83" s="201"/>
      <c r="PFM83" s="201"/>
      <c r="PFN83" s="201"/>
      <c r="PFO83" s="201"/>
      <c r="PFP83" s="201"/>
      <c r="PFQ83" s="201"/>
      <c r="PFR83" s="201"/>
      <c r="PFS83" s="201"/>
      <c r="PFT83" s="201"/>
      <c r="PFU83" s="201"/>
      <c r="PFV83" s="201"/>
      <c r="PFW83" s="201"/>
      <c r="PFX83" s="201"/>
      <c r="PFY83" s="201"/>
      <c r="PFZ83" s="201"/>
      <c r="PGA83" s="201"/>
      <c r="PGB83" s="201"/>
      <c r="PGC83" s="201"/>
      <c r="PGD83" s="201"/>
      <c r="PGE83" s="201"/>
      <c r="PGF83" s="201"/>
      <c r="PGG83" s="201"/>
      <c r="PGH83" s="201"/>
      <c r="PGI83" s="201"/>
      <c r="PGJ83" s="201"/>
      <c r="PGK83" s="201"/>
      <c r="PGL83" s="201"/>
      <c r="PGM83" s="201"/>
      <c r="PGN83" s="201"/>
      <c r="PGO83" s="201"/>
      <c r="PGP83" s="201"/>
      <c r="PGQ83" s="201"/>
      <c r="PGR83" s="201"/>
      <c r="PGS83" s="201"/>
      <c r="PGT83" s="201"/>
      <c r="PGU83" s="201"/>
      <c r="PGV83" s="201"/>
      <c r="PGW83" s="201"/>
      <c r="PGX83" s="201"/>
      <c r="PGY83" s="201"/>
      <c r="PGZ83" s="201"/>
      <c r="PHA83" s="201"/>
      <c r="PHB83" s="201"/>
      <c r="PHC83" s="201"/>
      <c r="PHD83" s="201"/>
      <c r="PHE83" s="201"/>
      <c r="PHF83" s="201"/>
      <c r="PHG83" s="201"/>
      <c r="PHH83" s="201"/>
      <c r="PHI83" s="201"/>
      <c r="PHJ83" s="201"/>
      <c r="PHK83" s="201"/>
      <c r="PHL83" s="201"/>
      <c r="PHM83" s="201"/>
      <c r="PHN83" s="201"/>
      <c r="PHO83" s="201"/>
      <c r="PHP83" s="201"/>
      <c r="PHQ83" s="201"/>
      <c r="PHR83" s="201"/>
      <c r="PHS83" s="201"/>
      <c r="PHT83" s="201"/>
      <c r="PHU83" s="201"/>
      <c r="PHV83" s="201"/>
      <c r="PHW83" s="201"/>
      <c r="PHX83" s="201"/>
      <c r="PHY83" s="201"/>
      <c r="PHZ83" s="201"/>
      <c r="PIA83" s="201"/>
      <c r="PIB83" s="201"/>
      <c r="PIC83" s="201"/>
      <c r="PID83" s="201"/>
      <c r="PIE83" s="201"/>
      <c r="PIF83" s="201"/>
      <c r="PIG83" s="201"/>
      <c r="PIH83" s="201"/>
      <c r="PII83" s="201"/>
      <c r="PIJ83" s="201"/>
      <c r="PIK83" s="201"/>
      <c r="PIL83" s="201"/>
      <c r="PIM83" s="201"/>
      <c r="PIN83" s="201"/>
      <c r="PIO83" s="201"/>
      <c r="PIP83" s="201"/>
      <c r="PIQ83" s="201"/>
      <c r="PIR83" s="201"/>
      <c r="PIS83" s="201"/>
      <c r="PIT83" s="201"/>
      <c r="PIU83" s="201"/>
      <c r="PIV83" s="201"/>
      <c r="PIW83" s="201"/>
      <c r="PIX83" s="201"/>
      <c r="PIY83" s="201"/>
      <c r="PIZ83" s="201"/>
      <c r="PJA83" s="201"/>
      <c r="PJB83" s="201"/>
      <c r="PJC83" s="201"/>
      <c r="PJD83" s="201"/>
      <c r="PJE83" s="201"/>
      <c r="PJF83" s="201"/>
      <c r="PJG83" s="201"/>
      <c r="PJH83" s="201"/>
      <c r="PJI83" s="201"/>
      <c r="PJJ83" s="201"/>
      <c r="PJK83" s="201"/>
      <c r="PJL83" s="201"/>
      <c r="PJM83" s="201"/>
      <c r="PJN83" s="201"/>
      <c r="PJO83" s="201"/>
      <c r="PJP83" s="201"/>
      <c r="PJQ83" s="201"/>
      <c r="PJR83" s="201"/>
      <c r="PJS83" s="201"/>
      <c r="PJT83" s="201"/>
      <c r="PJU83" s="201"/>
      <c r="PJV83" s="201"/>
      <c r="PJW83" s="201"/>
      <c r="PJX83" s="201"/>
      <c r="PJY83" s="201"/>
      <c r="PJZ83" s="201"/>
      <c r="PKA83" s="201"/>
      <c r="PKB83" s="201"/>
      <c r="PKC83" s="201"/>
      <c r="PKD83" s="201"/>
      <c r="PKE83" s="201"/>
      <c r="PKF83" s="201"/>
      <c r="PKG83" s="201"/>
      <c r="PKH83" s="201"/>
      <c r="PKI83" s="201"/>
      <c r="PKJ83" s="201"/>
      <c r="PKK83" s="201"/>
      <c r="PKL83" s="201"/>
      <c r="PKM83" s="201"/>
      <c r="PKN83" s="201"/>
      <c r="PKO83" s="201"/>
      <c r="PKP83" s="201"/>
      <c r="PKQ83" s="201"/>
      <c r="PKR83" s="201"/>
      <c r="PKS83" s="201"/>
      <c r="PKT83" s="201"/>
      <c r="PKU83" s="201"/>
      <c r="PKV83" s="201"/>
      <c r="PKW83" s="201"/>
      <c r="PKX83" s="201"/>
      <c r="PKY83" s="201"/>
      <c r="PKZ83" s="201"/>
      <c r="PLA83" s="201"/>
      <c r="PLB83" s="201"/>
      <c r="PLC83" s="201"/>
      <c r="PLD83" s="201"/>
      <c r="PLE83" s="201"/>
      <c r="PLF83" s="201"/>
      <c r="PLG83" s="201"/>
      <c r="PLH83" s="201"/>
      <c r="PLI83" s="201"/>
      <c r="PLJ83" s="201"/>
      <c r="PLK83" s="201"/>
      <c r="PLL83" s="201"/>
      <c r="PLM83" s="201"/>
      <c r="PLN83" s="201"/>
      <c r="PLO83" s="201"/>
      <c r="PLP83" s="201"/>
      <c r="PLQ83" s="201"/>
      <c r="PLR83" s="201"/>
      <c r="PLS83" s="201"/>
      <c r="PLT83" s="201"/>
      <c r="PLU83" s="201"/>
      <c r="PLV83" s="201"/>
      <c r="PLW83" s="201"/>
      <c r="PLX83" s="201"/>
      <c r="PLY83" s="201"/>
      <c r="PLZ83" s="201"/>
      <c r="PMA83" s="201"/>
      <c r="PMB83" s="201"/>
      <c r="PMC83" s="201"/>
      <c r="PMD83" s="201"/>
      <c r="PME83" s="201"/>
      <c r="PMF83" s="201"/>
      <c r="PMG83" s="201"/>
      <c r="PMH83" s="201"/>
      <c r="PMI83" s="201"/>
      <c r="PMJ83" s="201"/>
      <c r="PMK83" s="201"/>
      <c r="PML83" s="201"/>
      <c r="PMM83" s="201"/>
      <c r="PMN83" s="201"/>
      <c r="PMO83" s="201"/>
      <c r="PMP83" s="201"/>
      <c r="PMQ83" s="201"/>
      <c r="PMR83" s="201"/>
      <c r="PMS83" s="201"/>
      <c r="PMT83" s="201"/>
      <c r="PMU83" s="201"/>
      <c r="PMV83" s="201"/>
      <c r="PMW83" s="201"/>
      <c r="PMX83" s="201"/>
      <c r="PMY83" s="201"/>
      <c r="PMZ83" s="201"/>
      <c r="PNA83" s="201"/>
      <c r="PNB83" s="201"/>
      <c r="PNC83" s="201"/>
      <c r="PND83" s="201"/>
      <c r="PNE83" s="201"/>
      <c r="PNF83" s="201"/>
      <c r="PNG83" s="201"/>
      <c r="PNH83" s="201"/>
      <c r="PNI83" s="201"/>
      <c r="PNJ83" s="201"/>
      <c r="PNK83" s="201"/>
      <c r="PNL83" s="201"/>
      <c r="PNM83" s="201"/>
      <c r="PNN83" s="201"/>
      <c r="PNO83" s="201"/>
      <c r="PNP83" s="201"/>
      <c r="PNQ83" s="201"/>
      <c r="PNR83" s="201"/>
      <c r="PNS83" s="201"/>
      <c r="PNT83" s="201"/>
      <c r="PNU83" s="201"/>
      <c r="PNV83" s="201"/>
      <c r="PNW83" s="201"/>
      <c r="PNX83" s="201"/>
      <c r="PNY83" s="201"/>
      <c r="PNZ83" s="201"/>
      <c r="POA83" s="201"/>
      <c r="POB83" s="201"/>
      <c r="POC83" s="201"/>
      <c r="POD83" s="201"/>
      <c r="POE83" s="201"/>
      <c r="POF83" s="201"/>
      <c r="POG83" s="201"/>
      <c r="POH83" s="201"/>
      <c r="POI83" s="201"/>
      <c r="POJ83" s="201"/>
      <c r="POK83" s="201"/>
      <c r="POL83" s="201"/>
      <c r="POM83" s="201"/>
      <c r="PON83" s="201"/>
      <c r="POO83" s="201"/>
      <c r="POP83" s="201"/>
      <c r="POQ83" s="201"/>
      <c r="POR83" s="201"/>
      <c r="POS83" s="201"/>
      <c r="POT83" s="201"/>
      <c r="POU83" s="201"/>
      <c r="POV83" s="201"/>
      <c r="POW83" s="201"/>
      <c r="POX83" s="201"/>
      <c r="POY83" s="201"/>
      <c r="POZ83" s="201"/>
      <c r="PPA83" s="201"/>
      <c r="PPB83" s="201"/>
      <c r="PPC83" s="201"/>
      <c r="PPD83" s="201"/>
      <c r="PPE83" s="201"/>
      <c r="PPF83" s="201"/>
      <c r="PPG83" s="201"/>
      <c r="PPH83" s="201"/>
      <c r="PPI83" s="201"/>
      <c r="PPJ83" s="201"/>
      <c r="PPK83" s="201"/>
      <c r="PPL83" s="201"/>
      <c r="PPM83" s="201"/>
      <c r="PPN83" s="201"/>
      <c r="PPO83" s="201"/>
      <c r="PPP83" s="201"/>
      <c r="PPQ83" s="201"/>
      <c r="PPR83" s="201"/>
      <c r="PPS83" s="201"/>
      <c r="PPT83" s="201"/>
      <c r="PPU83" s="201"/>
      <c r="PPV83" s="201"/>
      <c r="PPW83" s="201"/>
      <c r="PPX83" s="201"/>
      <c r="PPY83" s="201"/>
      <c r="PPZ83" s="201"/>
      <c r="PQA83" s="201"/>
      <c r="PQB83" s="201"/>
      <c r="PQC83" s="201"/>
      <c r="PQD83" s="201"/>
      <c r="PQE83" s="201"/>
      <c r="PQF83" s="201"/>
      <c r="PQG83" s="201"/>
      <c r="PQH83" s="201"/>
      <c r="PQI83" s="201"/>
      <c r="PQJ83" s="201"/>
      <c r="PQK83" s="201"/>
      <c r="PQL83" s="201"/>
      <c r="PQM83" s="201"/>
      <c r="PQN83" s="201"/>
      <c r="PQO83" s="201"/>
      <c r="PQP83" s="201"/>
      <c r="PQQ83" s="201"/>
      <c r="PQR83" s="201"/>
      <c r="PQS83" s="201"/>
      <c r="PQT83" s="201"/>
      <c r="PQU83" s="201"/>
      <c r="PQV83" s="201"/>
      <c r="PQW83" s="201"/>
      <c r="PQX83" s="201"/>
      <c r="PQY83" s="201"/>
      <c r="PQZ83" s="201"/>
      <c r="PRA83" s="201"/>
      <c r="PRB83" s="201"/>
      <c r="PRC83" s="201"/>
      <c r="PRD83" s="201"/>
      <c r="PRE83" s="201"/>
      <c r="PRF83" s="201"/>
      <c r="PRG83" s="201"/>
      <c r="PRH83" s="201"/>
      <c r="PRI83" s="201"/>
      <c r="PRJ83" s="201"/>
      <c r="PRK83" s="201"/>
      <c r="PRL83" s="201"/>
      <c r="PRM83" s="201"/>
      <c r="PRN83" s="201"/>
      <c r="PRO83" s="201"/>
      <c r="PRP83" s="201"/>
      <c r="PRQ83" s="201"/>
      <c r="PRR83" s="201"/>
      <c r="PRS83" s="201"/>
      <c r="PRT83" s="201"/>
      <c r="PRU83" s="201"/>
      <c r="PRV83" s="201"/>
      <c r="PRW83" s="201"/>
      <c r="PRX83" s="201"/>
      <c r="PRY83" s="201"/>
      <c r="PRZ83" s="201"/>
      <c r="PSA83" s="201"/>
      <c r="PSB83" s="201"/>
      <c r="PSC83" s="201"/>
      <c r="PSD83" s="201"/>
      <c r="PSE83" s="201"/>
      <c r="PSF83" s="201"/>
      <c r="PSG83" s="201"/>
      <c r="PSH83" s="201"/>
      <c r="PSI83" s="201"/>
      <c r="PSJ83" s="201"/>
      <c r="PSK83" s="201"/>
      <c r="PSL83" s="201"/>
      <c r="PSM83" s="201"/>
      <c r="PSN83" s="201"/>
      <c r="PSO83" s="201"/>
      <c r="PSP83" s="201"/>
      <c r="PSQ83" s="201"/>
      <c r="PSR83" s="201"/>
      <c r="PSS83" s="201"/>
      <c r="PST83" s="201"/>
      <c r="PSU83" s="201"/>
      <c r="PSV83" s="201"/>
      <c r="PSW83" s="201"/>
      <c r="PSX83" s="201"/>
      <c r="PSY83" s="201"/>
      <c r="PSZ83" s="201"/>
      <c r="PTA83" s="201"/>
      <c r="PTB83" s="201"/>
      <c r="PTC83" s="201"/>
      <c r="PTD83" s="201"/>
      <c r="PTE83" s="201"/>
      <c r="PTF83" s="201"/>
      <c r="PTG83" s="201"/>
      <c r="PTH83" s="201"/>
      <c r="PTI83" s="201"/>
      <c r="PTJ83" s="201"/>
      <c r="PTK83" s="201"/>
      <c r="PTL83" s="201"/>
      <c r="PTM83" s="201"/>
      <c r="PTN83" s="201"/>
      <c r="PTO83" s="201"/>
      <c r="PTP83" s="201"/>
      <c r="PTQ83" s="201"/>
      <c r="PTR83" s="201"/>
      <c r="PTS83" s="201"/>
      <c r="PTT83" s="201"/>
      <c r="PTU83" s="201"/>
      <c r="PTV83" s="201"/>
      <c r="PTW83" s="201"/>
      <c r="PTX83" s="201"/>
      <c r="PTY83" s="201"/>
      <c r="PTZ83" s="201"/>
      <c r="PUA83" s="201"/>
      <c r="PUB83" s="201"/>
      <c r="PUC83" s="201"/>
      <c r="PUD83" s="201"/>
      <c r="PUE83" s="201"/>
      <c r="PUF83" s="201"/>
      <c r="PUG83" s="201"/>
      <c r="PUH83" s="201"/>
      <c r="PUI83" s="201"/>
      <c r="PUJ83" s="201"/>
      <c r="PUK83" s="201"/>
      <c r="PUL83" s="201"/>
      <c r="PUM83" s="201"/>
      <c r="PUN83" s="201"/>
      <c r="PUO83" s="201"/>
      <c r="PUP83" s="201"/>
      <c r="PUQ83" s="201"/>
      <c r="PUR83" s="201"/>
      <c r="PUS83" s="201"/>
      <c r="PUT83" s="201"/>
      <c r="PUU83" s="201"/>
      <c r="PUV83" s="201"/>
      <c r="PUW83" s="201"/>
      <c r="PUX83" s="201"/>
      <c r="PUY83" s="201"/>
      <c r="PUZ83" s="201"/>
      <c r="PVA83" s="201"/>
      <c r="PVB83" s="201"/>
      <c r="PVC83" s="201"/>
      <c r="PVD83" s="201"/>
      <c r="PVE83" s="201"/>
      <c r="PVF83" s="201"/>
      <c r="PVG83" s="201"/>
      <c r="PVH83" s="201"/>
      <c r="PVI83" s="201"/>
      <c r="PVJ83" s="201"/>
      <c r="PVK83" s="201"/>
      <c r="PVL83" s="201"/>
      <c r="PVM83" s="201"/>
      <c r="PVN83" s="201"/>
      <c r="PVO83" s="201"/>
      <c r="PVP83" s="201"/>
      <c r="PVQ83" s="201"/>
      <c r="PVR83" s="201"/>
      <c r="PVS83" s="201"/>
      <c r="PVT83" s="201"/>
      <c r="PVU83" s="201"/>
      <c r="PVV83" s="201"/>
      <c r="PVW83" s="201"/>
      <c r="PVX83" s="201"/>
      <c r="PVY83" s="201"/>
      <c r="PVZ83" s="201"/>
      <c r="PWA83" s="201"/>
      <c r="PWB83" s="201"/>
      <c r="PWC83" s="201"/>
      <c r="PWD83" s="201"/>
      <c r="PWE83" s="201"/>
      <c r="PWF83" s="201"/>
      <c r="PWG83" s="201"/>
      <c r="PWH83" s="201"/>
      <c r="PWI83" s="201"/>
      <c r="PWJ83" s="201"/>
      <c r="PWK83" s="201"/>
      <c r="PWL83" s="201"/>
      <c r="PWM83" s="201"/>
      <c r="PWN83" s="201"/>
      <c r="PWO83" s="201"/>
      <c r="PWP83" s="201"/>
      <c r="PWQ83" s="201"/>
      <c r="PWR83" s="201"/>
      <c r="PWS83" s="201"/>
      <c r="PWT83" s="201"/>
      <c r="PWU83" s="201"/>
      <c r="PWV83" s="201"/>
      <c r="PWW83" s="201"/>
      <c r="PWX83" s="201"/>
      <c r="PWY83" s="201"/>
      <c r="PWZ83" s="201"/>
      <c r="PXA83" s="201"/>
      <c r="PXB83" s="201"/>
      <c r="PXC83" s="201"/>
      <c r="PXD83" s="201"/>
      <c r="PXE83" s="201"/>
      <c r="PXF83" s="201"/>
      <c r="PXG83" s="201"/>
      <c r="PXH83" s="201"/>
      <c r="PXI83" s="201"/>
      <c r="PXJ83" s="201"/>
      <c r="PXK83" s="201"/>
      <c r="PXL83" s="201"/>
      <c r="PXM83" s="201"/>
      <c r="PXN83" s="201"/>
      <c r="PXO83" s="201"/>
      <c r="PXP83" s="201"/>
      <c r="PXQ83" s="201"/>
      <c r="PXR83" s="201"/>
      <c r="PXS83" s="201"/>
      <c r="PXT83" s="201"/>
      <c r="PXU83" s="201"/>
      <c r="PXV83" s="201"/>
      <c r="PXW83" s="201"/>
      <c r="PXX83" s="201"/>
      <c r="PXY83" s="201"/>
      <c r="PXZ83" s="201"/>
      <c r="PYA83" s="201"/>
      <c r="PYB83" s="201"/>
      <c r="PYC83" s="201"/>
      <c r="PYD83" s="201"/>
      <c r="PYE83" s="201"/>
      <c r="PYF83" s="201"/>
      <c r="PYG83" s="201"/>
      <c r="PYH83" s="201"/>
      <c r="PYI83" s="201"/>
      <c r="PYJ83" s="201"/>
      <c r="PYK83" s="201"/>
      <c r="PYL83" s="201"/>
      <c r="PYM83" s="201"/>
      <c r="PYN83" s="201"/>
      <c r="PYO83" s="201"/>
      <c r="PYP83" s="201"/>
      <c r="PYQ83" s="201"/>
      <c r="PYR83" s="201"/>
      <c r="PYS83" s="201"/>
      <c r="PYT83" s="201"/>
      <c r="PYU83" s="201"/>
      <c r="PYV83" s="201"/>
      <c r="PYW83" s="201"/>
      <c r="PYX83" s="201"/>
      <c r="PYY83" s="201"/>
      <c r="PYZ83" s="201"/>
      <c r="PZA83" s="201"/>
      <c r="PZB83" s="201"/>
      <c r="PZC83" s="201"/>
      <c r="PZD83" s="201"/>
      <c r="PZE83" s="201"/>
      <c r="PZF83" s="201"/>
      <c r="PZG83" s="201"/>
      <c r="PZH83" s="201"/>
      <c r="PZI83" s="201"/>
      <c r="PZJ83" s="201"/>
      <c r="PZK83" s="201"/>
      <c r="PZL83" s="201"/>
      <c r="PZM83" s="201"/>
      <c r="PZN83" s="201"/>
      <c r="PZO83" s="201"/>
      <c r="PZP83" s="201"/>
      <c r="PZQ83" s="201"/>
      <c r="PZR83" s="201"/>
      <c r="PZS83" s="201"/>
      <c r="PZT83" s="201"/>
      <c r="PZU83" s="201"/>
      <c r="PZV83" s="201"/>
      <c r="PZW83" s="201"/>
      <c r="PZX83" s="201"/>
      <c r="PZY83" s="201"/>
      <c r="PZZ83" s="201"/>
      <c r="QAA83" s="201"/>
      <c r="QAB83" s="201"/>
      <c r="QAC83" s="201"/>
      <c r="QAD83" s="201"/>
      <c r="QAE83" s="201"/>
      <c r="QAF83" s="201"/>
      <c r="QAG83" s="201"/>
      <c r="QAH83" s="201"/>
      <c r="QAI83" s="201"/>
      <c r="QAJ83" s="201"/>
      <c r="QAK83" s="201"/>
      <c r="QAL83" s="201"/>
      <c r="QAM83" s="201"/>
      <c r="QAN83" s="201"/>
      <c r="QAO83" s="201"/>
      <c r="QAP83" s="201"/>
      <c r="QAQ83" s="201"/>
      <c r="QAR83" s="201"/>
      <c r="QAS83" s="201"/>
      <c r="QAT83" s="201"/>
      <c r="QAU83" s="201"/>
      <c r="QAV83" s="201"/>
      <c r="QAW83" s="201"/>
      <c r="QAX83" s="201"/>
      <c r="QAY83" s="201"/>
      <c r="QAZ83" s="201"/>
      <c r="QBA83" s="201"/>
      <c r="QBB83" s="201"/>
      <c r="QBC83" s="201"/>
      <c r="QBD83" s="201"/>
      <c r="QBE83" s="201"/>
      <c r="QBF83" s="201"/>
      <c r="QBG83" s="201"/>
      <c r="QBH83" s="201"/>
      <c r="QBI83" s="201"/>
      <c r="QBJ83" s="201"/>
      <c r="QBK83" s="201"/>
      <c r="QBL83" s="201"/>
      <c r="QBM83" s="201"/>
      <c r="QBN83" s="201"/>
      <c r="QBO83" s="201"/>
      <c r="QBP83" s="201"/>
      <c r="QBQ83" s="201"/>
      <c r="QBR83" s="201"/>
      <c r="QBS83" s="201"/>
      <c r="QBT83" s="201"/>
      <c r="QBU83" s="201"/>
      <c r="QBV83" s="201"/>
      <c r="QBW83" s="201"/>
      <c r="QBX83" s="201"/>
      <c r="QBY83" s="201"/>
      <c r="QBZ83" s="201"/>
      <c r="QCA83" s="201"/>
      <c r="QCB83" s="201"/>
      <c r="QCC83" s="201"/>
      <c r="QCD83" s="201"/>
      <c r="QCE83" s="201"/>
      <c r="QCF83" s="201"/>
      <c r="QCG83" s="201"/>
      <c r="QCH83" s="201"/>
      <c r="QCI83" s="201"/>
      <c r="QCJ83" s="201"/>
      <c r="QCK83" s="201"/>
      <c r="QCL83" s="201"/>
      <c r="QCM83" s="201"/>
      <c r="QCN83" s="201"/>
      <c r="QCO83" s="201"/>
      <c r="QCP83" s="201"/>
      <c r="QCQ83" s="201"/>
      <c r="QCR83" s="201"/>
      <c r="QCS83" s="201"/>
      <c r="QCT83" s="201"/>
      <c r="QCU83" s="201"/>
      <c r="QCV83" s="201"/>
      <c r="QCW83" s="201"/>
      <c r="QCX83" s="201"/>
      <c r="QCY83" s="201"/>
      <c r="QCZ83" s="201"/>
      <c r="QDA83" s="201"/>
      <c r="QDB83" s="201"/>
      <c r="QDC83" s="201"/>
      <c r="QDD83" s="201"/>
      <c r="QDE83" s="201"/>
      <c r="QDF83" s="201"/>
      <c r="QDG83" s="201"/>
      <c r="QDH83" s="201"/>
      <c r="QDI83" s="201"/>
      <c r="QDJ83" s="201"/>
      <c r="QDK83" s="201"/>
      <c r="QDL83" s="201"/>
      <c r="QDM83" s="201"/>
      <c r="QDN83" s="201"/>
      <c r="QDO83" s="201"/>
      <c r="QDP83" s="201"/>
      <c r="QDQ83" s="201"/>
      <c r="QDR83" s="201"/>
      <c r="QDS83" s="201"/>
      <c r="QDT83" s="201"/>
      <c r="QDU83" s="201"/>
      <c r="QDV83" s="201"/>
      <c r="QDW83" s="201"/>
      <c r="QDX83" s="201"/>
      <c r="QDY83" s="201"/>
      <c r="QDZ83" s="201"/>
      <c r="QEA83" s="201"/>
      <c r="QEB83" s="201"/>
      <c r="QEC83" s="201"/>
      <c r="QED83" s="201"/>
      <c r="QEE83" s="201"/>
      <c r="QEF83" s="201"/>
      <c r="QEG83" s="201"/>
      <c r="QEH83" s="201"/>
      <c r="QEI83" s="201"/>
      <c r="QEJ83" s="201"/>
      <c r="QEK83" s="201"/>
      <c r="QEL83" s="201"/>
      <c r="QEM83" s="201"/>
      <c r="QEN83" s="201"/>
      <c r="QEO83" s="201"/>
      <c r="QEP83" s="201"/>
      <c r="QEQ83" s="201"/>
      <c r="QER83" s="201"/>
      <c r="QES83" s="201"/>
      <c r="QET83" s="201"/>
      <c r="QEU83" s="201"/>
      <c r="QEV83" s="201"/>
      <c r="QEW83" s="201"/>
      <c r="QEX83" s="201"/>
      <c r="QEY83" s="201"/>
      <c r="QEZ83" s="201"/>
      <c r="QFA83" s="201"/>
      <c r="QFB83" s="201"/>
      <c r="QFC83" s="201"/>
      <c r="QFD83" s="201"/>
      <c r="QFE83" s="201"/>
      <c r="QFF83" s="201"/>
      <c r="QFG83" s="201"/>
      <c r="QFH83" s="201"/>
      <c r="QFI83" s="201"/>
      <c r="QFJ83" s="201"/>
      <c r="QFK83" s="201"/>
      <c r="QFL83" s="201"/>
      <c r="QFM83" s="201"/>
      <c r="QFN83" s="201"/>
      <c r="QFO83" s="201"/>
      <c r="QFP83" s="201"/>
      <c r="QFQ83" s="201"/>
      <c r="QFR83" s="201"/>
      <c r="QFS83" s="201"/>
      <c r="QFT83" s="201"/>
      <c r="QFU83" s="201"/>
      <c r="QFV83" s="201"/>
      <c r="QFW83" s="201"/>
      <c r="QFX83" s="201"/>
      <c r="QFY83" s="201"/>
      <c r="QFZ83" s="201"/>
      <c r="QGA83" s="201"/>
      <c r="QGB83" s="201"/>
      <c r="QGC83" s="201"/>
      <c r="QGD83" s="201"/>
      <c r="QGE83" s="201"/>
      <c r="QGF83" s="201"/>
      <c r="QGG83" s="201"/>
      <c r="QGH83" s="201"/>
      <c r="QGI83" s="201"/>
      <c r="QGJ83" s="201"/>
      <c r="QGK83" s="201"/>
      <c r="QGL83" s="201"/>
      <c r="QGM83" s="201"/>
      <c r="QGN83" s="201"/>
      <c r="QGO83" s="201"/>
      <c r="QGP83" s="201"/>
      <c r="QGQ83" s="201"/>
      <c r="QGR83" s="201"/>
      <c r="QGS83" s="201"/>
      <c r="QGT83" s="201"/>
      <c r="QGU83" s="201"/>
      <c r="QGV83" s="201"/>
      <c r="QGW83" s="201"/>
      <c r="QGX83" s="201"/>
      <c r="QGY83" s="201"/>
      <c r="QGZ83" s="201"/>
      <c r="QHA83" s="201"/>
      <c r="QHB83" s="201"/>
      <c r="QHC83" s="201"/>
      <c r="QHD83" s="201"/>
      <c r="QHE83" s="201"/>
      <c r="QHF83" s="201"/>
      <c r="QHG83" s="201"/>
      <c r="QHH83" s="201"/>
      <c r="QHI83" s="201"/>
      <c r="QHJ83" s="201"/>
      <c r="QHK83" s="201"/>
      <c r="QHL83" s="201"/>
      <c r="QHM83" s="201"/>
      <c r="QHN83" s="201"/>
      <c r="QHO83" s="201"/>
      <c r="QHP83" s="201"/>
      <c r="QHQ83" s="201"/>
      <c r="QHR83" s="201"/>
      <c r="QHS83" s="201"/>
      <c r="QHT83" s="201"/>
      <c r="QHU83" s="201"/>
      <c r="QHV83" s="201"/>
      <c r="QHW83" s="201"/>
      <c r="QHX83" s="201"/>
      <c r="QHY83" s="201"/>
      <c r="QHZ83" s="201"/>
      <c r="QIA83" s="201"/>
      <c r="QIB83" s="201"/>
      <c r="QIC83" s="201"/>
      <c r="QID83" s="201"/>
      <c r="QIE83" s="201"/>
      <c r="QIF83" s="201"/>
      <c r="QIG83" s="201"/>
      <c r="QIH83" s="201"/>
      <c r="QII83" s="201"/>
      <c r="QIJ83" s="201"/>
      <c r="QIK83" s="201"/>
      <c r="QIL83" s="201"/>
      <c r="QIM83" s="201"/>
      <c r="QIN83" s="201"/>
      <c r="QIO83" s="201"/>
      <c r="QIP83" s="201"/>
      <c r="QIQ83" s="201"/>
      <c r="QIR83" s="201"/>
      <c r="QIS83" s="201"/>
      <c r="QIT83" s="201"/>
      <c r="QIU83" s="201"/>
      <c r="QIV83" s="201"/>
      <c r="QIW83" s="201"/>
      <c r="QIX83" s="201"/>
      <c r="QIY83" s="201"/>
      <c r="QIZ83" s="201"/>
      <c r="QJA83" s="201"/>
      <c r="QJB83" s="201"/>
      <c r="QJC83" s="201"/>
      <c r="QJD83" s="201"/>
      <c r="QJE83" s="201"/>
      <c r="QJF83" s="201"/>
      <c r="QJG83" s="201"/>
      <c r="QJH83" s="201"/>
      <c r="QJI83" s="201"/>
      <c r="QJJ83" s="201"/>
      <c r="QJK83" s="201"/>
      <c r="QJL83" s="201"/>
      <c r="QJM83" s="201"/>
      <c r="QJN83" s="201"/>
      <c r="QJO83" s="201"/>
      <c r="QJP83" s="201"/>
      <c r="QJQ83" s="201"/>
      <c r="QJR83" s="201"/>
      <c r="QJS83" s="201"/>
      <c r="QJT83" s="201"/>
      <c r="QJU83" s="201"/>
      <c r="QJV83" s="201"/>
      <c r="QJW83" s="201"/>
      <c r="QJX83" s="201"/>
      <c r="QJY83" s="201"/>
      <c r="QJZ83" s="201"/>
      <c r="QKA83" s="201"/>
      <c r="QKB83" s="201"/>
      <c r="QKC83" s="201"/>
      <c r="QKD83" s="201"/>
      <c r="QKE83" s="201"/>
      <c r="QKF83" s="201"/>
      <c r="QKG83" s="201"/>
      <c r="QKH83" s="201"/>
      <c r="QKI83" s="201"/>
      <c r="QKJ83" s="201"/>
      <c r="QKK83" s="201"/>
      <c r="QKL83" s="201"/>
      <c r="QKM83" s="201"/>
      <c r="QKN83" s="201"/>
      <c r="QKO83" s="201"/>
      <c r="QKP83" s="201"/>
      <c r="QKQ83" s="201"/>
      <c r="QKR83" s="201"/>
      <c r="QKS83" s="201"/>
      <c r="QKT83" s="201"/>
      <c r="QKU83" s="201"/>
      <c r="QKV83" s="201"/>
      <c r="QKW83" s="201"/>
      <c r="QKX83" s="201"/>
      <c r="QKY83" s="201"/>
      <c r="QKZ83" s="201"/>
      <c r="QLA83" s="201"/>
      <c r="QLB83" s="201"/>
      <c r="QLC83" s="201"/>
      <c r="QLD83" s="201"/>
      <c r="QLE83" s="201"/>
      <c r="QLF83" s="201"/>
      <c r="QLG83" s="201"/>
      <c r="QLH83" s="201"/>
      <c r="QLI83" s="201"/>
      <c r="QLJ83" s="201"/>
      <c r="QLK83" s="201"/>
      <c r="QLL83" s="201"/>
      <c r="QLM83" s="201"/>
      <c r="QLN83" s="201"/>
      <c r="QLO83" s="201"/>
      <c r="QLP83" s="201"/>
      <c r="QLQ83" s="201"/>
      <c r="QLR83" s="201"/>
      <c r="QLS83" s="201"/>
      <c r="QLT83" s="201"/>
      <c r="QLU83" s="201"/>
      <c r="QLV83" s="201"/>
      <c r="QLW83" s="201"/>
      <c r="QLX83" s="201"/>
      <c r="QLY83" s="201"/>
      <c r="QLZ83" s="201"/>
      <c r="QMA83" s="201"/>
      <c r="QMB83" s="201"/>
      <c r="QMC83" s="201"/>
      <c r="QMD83" s="201"/>
      <c r="QME83" s="201"/>
      <c r="QMF83" s="201"/>
      <c r="QMG83" s="201"/>
      <c r="QMH83" s="201"/>
      <c r="QMI83" s="201"/>
      <c r="QMJ83" s="201"/>
      <c r="QMK83" s="201"/>
      <c r="QML83" s="201"/>
      <c r="QMM83" s="201"/>
      <c r="QMN83" s="201"/>
      <c r="QMO83" s="201"/>
      <c r="QMP83" s="201"/>
      <c r="QMQ83" s="201"/>
      <c r="QMR83" s="201"/>
      <c r="QMS83" s="201"/>
      <c r="QMT83" s="201"/>
      <c r="QMU83" s="201"/>
      <c r="QMV83" s="201"/>
      <c r="QMW83" s="201"/>
      <c r="QMX83" s="201"/>
      <c r="QMY83" s="201"/>
      <c r="QMZ83" s="201"/>
      <c r="QNA83" s="201"/>
      <c r="QNB83" s="201"/>
      <c r="QNC83" s="201"/>
      <c r="QND83" s="201"/>
      <c r="QNE83" s="201"/>
      <c r="QNF83" s="201"/>
      <c r="QNG83" s="201"/>
      <c r="QNH83" s="201"/>
      <c r="QNI83" s="201"/>
      <c r="QNJ83" s="201"/>
      <c r="QNK83" s="201"/>
      <c r="QNL83" s="201"/>
      <c r="QNM83" s="201"/>
      <c r="QNN83" s="201"/>
      <c r="QNO83" s="201"/>
      <c r="QNP83" s="201"/>
      <c r="QNQ83" s="201"/>
      <c r="QNR83" s="201"/>
      <c r="QNS83" s="201"/>
      <c r="QNT83" s="201"/>
      <c r="QNU83" s="201"/>
      <c r="QNV83" s="201"/>
      <c r="QNW83" s="201"/>
      <c r="QNX83" s="201"/>
      <c r="QNY83" s="201"/>
      <c r="QNZ83" s="201"/>
      <c r="QOA83" s="201"/>
      <c r="QOB83" s="201"/>
      <c r="QOC83" s="201"/>
      <c r="QOD83" s="201"/>
      <c r="QOE83" s="201"/>
      <c r="QOF83" s="201"/>
      <c r="QOG83" s="201"/>
      <c r="QOH83" s="201"/>
      <c r="QOI83" s="201"/>
      <c r="QOJ83" s="201"/>
      <c r="QOK83" s="201"/>
      <c r="QOL83" s="201"/>
      <c r="QOM83" s="201"/>
      <c r="QON83" s="201"/>
      <c r="QOO83" s="201"/>
      <c r="QOP83" s="201"/>
      <c r="QOQ83" s="201"/>
      <c r="QOR83" s="201"/>
      <c r="QOS83" s="201"/>
      <c r="QOT83" s="201"/>
      <c r="QOU83" s="201"/>
      <c r="QOV83" s="201"/>
      <c r="QOW83" s="201"/>
      <c r="QOX83" s="201"/>
      <c r="QOY83" s="201"/>
      <c r="QOZ83" s="201"/>
      <c r="QPA83" s="201"/>
      <c r="QPB83" s="201"/>
      <c r="QPC83" s="201"/>
      <c r="QPD83" s="201"/>
      <c r="QPE83" s="201"/>
      <c r="QPF83" s="201"/>
      <c r="QPG83" s="201"/>
      <c r="QPH83" s="201"/>
      <c r="QPI83" s="201"/>
      <c r="QPJ83" s="201"/>
      <c r="QPK83" s="201"/>
      <c r="QPL83" s="201"/>
      <c r="QPM83" s="201"/>
      <c r="QPN83" s="201"/>
      <c r="QPO83" s="201"/>
      <c r="QPP83" s="201"/>
      <c r="QPQ83" s="201"/>
      <c r="QPR83" s="201"/>
      <c r="QPS83" s="201"/>
      <c r="QPT83" s="201"/>
      <c r="QPU83" s="201"/>
      <c r="QPV83" s="201"/>
      <c r="QPW83" s="201"/>
      <c r="QPX83" s="201"/>
      <c r="QPY83" s="201"/>
      <c r="QPZ83" s="201"/>
      <c r="QQA83" s="201"/>
      <c r="QQB83" s="201"/>
      <c r="QQC83" s="201"/>
      <c r="QQD83" s="201"/>
      <c r="QQE83" s="201"/>
      <c r="QQF83" s="201"/>
      <c r="QQG83" s="201"/>
      <c r="QQH83" s="201"/>
      <c r="QQI83" s="201"/>
      <c r="QQJ83" s="201"/>
      <c r="QQK83" s="201"/>
      <c r="QQL83" s="201"/>
      <c r="QQM83" s="201"/>
      <c r="QQN83" s="201"/>
      <c r="QQO83" s="201"/>
      <c r="QQP83" s="201"/>
      <c r="QQQ83" s="201"/>
      <c r="QQR83" s="201"/>
      <c r="QQS83" s="201"/>
      <c r="QQT83" s="201"/>
      <c r="QQU83" s="201"/>
      <c r="QQV83" s="201"/>
      <c r="QQW83" s="201"/>
      <c r="QQX83" s="201"/>
      <c r="QQY83" s="201"/>
      <c r="QQZ83" s="201"/>
      <c r="QRA83" s="201"/>
      <c r="QRB83" s="201"/>
      <c r="QRC83" s="201"/>
      <c r="QRD83" s="201"/>
      <c r="QRE83" s="201"/>
      <c r="QRF83" s="201"/>
      <c r="QRG83" s="201"/>
      <c r="QRH83" s="201"/>
      <c r="QRI83" s="201"/>
      <c r="QRJ83" s="201"/>
      <c r="QRK83" s="201"/>
      <c r="QRL83" s="201"/>
      <c r="QRM83" s="201"/>
      <c r="QRN83" s="201"/>
      <c r="QRO83" s="201"/>
      <c r="QRP83" s="201"/>
      <c r="QRQ83" s="201"/>
      <c r="QRR83" s="201"/>
      <c r="QRS83" s="201"/>
      <c r="QRT83" s="201"/>
      <c r="QRU83" s="201"/>
      <c r="QRV83" s="201"/>
      <c r="QRW83" s="201"/>
      <c r="QRX83" s="201"/>
      <c r="QRY83" s="201"/>
      <c r="QRZ83" s="201"/>
      <c r="QSA83" s="201"/>
      <c r="QSB83" s="201"/>
      <c r="QSC83" s="201"/>
      <c r="QSD83" s="201"/>
      <c r="QSE83" s="201"/>
      <c r="QSF83" s="201"/>
      <c r="QSG83" s="201"/>
      <c r="QSH83" s="201"/>
      <c r="QSI83" s="201"/>
      <c r="QSJ83" s="201"/>
      <c r="QSK83" s="201"/>
      <c r="QSL83" s="201"/>
      <c r="QSM83" s="201"/>
      <c r="QSN83" s="201"/>
      <c r="QSO83" s="201"/>
      <c r="QSP83" s="201"/>
      <c r="QSQ83" s="201"/>
      <c r="QSR83" s="201"/>
      <c r="QSS83" s="201"/>
      <c r="QST83" s="201"/>
      <c r="QSU83" s="201"/>
      <c r="QSV83" s="201"/>
      <c r="QSW83" s="201"/>
      <c r="QSX83" s="201"/>
      <c r="QSY83" s="201"/>
      <c r="QSZ83" s="201"/>
      <c r="QTA83" s="201"/>
      <c r="QTB83" s="201"/>
      <c r="QTC83" s="201"/>
      <c r="QTD83" s="201"/>
      <c r="QTE83" s="201"/>
      <c r="QTF83" s="201"/>
      <c r="QTG83" s="201"/>
      <c r="QTH83" s="201"/>
      <c r="QTI83" s="201"/>
      <c r="QTJ83" s="201"/>
      <c r="QTK83" s="201"/>
      <c r="QTL83" s="201"/>
      <c r="QTM83" s="201"/>
      <c r="QTN83" s="201"/>
      <c r="QTO83" s="201"/>
      <c r="QTP83" s="201"/>
      <c r="QTQ83" s="201"/>
      <c r="QTR83" s="201"/>
      <c r="QTS83" s="201"/>
      <c r="QTT83" s="201"/>
      <c r="QTU83" s="201"/>
      <c r="QTV83" s="201"/>
      <c r="QTW83" s="201"/>
      <c r="QTX83" s="201"/>
      <c r="QTY83" s="201"/>
      <c r="QTZ83" s="201"/>
      <c r="QUA83" s="201"/>
      <c r="QUB83" s="201"/>
      <c r="QUC83" s="201"/>
      <c r="QUD83" s="201"/>
      <c r="QUE83" s="201"/>
      <c r="QUF83" s="201"/>
      <c r="QUG83" s="201"/>
      <c r="QUH83" s="201"/>
      <c r="QUI83" s="201"/>
      <c r="QUJ83" s="201"/>
      <c r="QUK83" s="201"/>
      <c r="QUL83" s="201"/>
      <c r="QUM83" s="201"/>
      <c r="QUN83" s="201"/>
      <c r="QUO83" s="201"/>
      <c r="QUP83" s="201"/>
      <c r="QUQ83" s="201"/>
      <c r="QUR83" s="201"/>
      <c r="QUS83" s="201"/>
      <c r="QUT83" s="201"/>
      <c r="QUU83" s="201"/>
      <c r="QUV83" s="201"/>
      <c r="QUW83" s="201"/>
      <c r="QUX83" s="201"/>
      <c r="QUY83" s="201"/>
      <c r="QUZ83" s="201"/>
      <c r="QVA83" s="201"/>
      <c r="QVB83" s="201"/>
      <c r="QVC83" s="201"/>
      <c r="QVD83" s="201"/>
      <c r="QVE83" s="201"/>
      <c r="QVF83" s="201"/>
      <c r="QVG83" s="201"/>
      <c r="QVH83" s="201"/>
      <c r="QVI83" s="201"/>
      <c r="QVJ83" s="201"/>
      <c r="QVK83" s="201"/>
      <c r="QVL83" s="201"/>
      <c r="QVM83" s="201"/>
      <c r="QVN83" s="201"/>
      <c r="QVO83" s="201"/>
      <c r="QVP83" s="201"/>
      <c r="QVQ83" s="201"/>
      <c r="QVR83" s="201"/>
      <c r="QVS83" s="201"/>
      <c r="QVT83" s="201"/>
      <c r="QVU83" s="201"/>
      <c r="QVV83" s="201"/>
      <c r="QVW83" s="201"/>
      <c r="QVX83" s="201"/>
      <c r="QVY83" s="201"/>
      <c r="QVZ83" s="201"/>
      <c r="QWA83" s="201"/>
      <c r="QWB83" s="201"/>
      <c r="QWC83" s="201"/>
      <c r="QWD83" s="201"/>
      <c r="QWE83" s="201"/>
      <c r="QWF83" s="201"/>
      <c r="QWG83" s="201"/>
      <c r="QWH83" s="201"/>
      <c r="QWI83" s="201"/>
      <c r="QWJ83" s="201"/>
      <c r="QWK83" s="201"/>
      <c r="QWL83" s="201"/>
      <c r="QWM83" s="201"/>
      <c r="QWN83" s="201"/>
      <c r="QWO83" s="201"/>
      <c r="QWP83" s="201"/>
      <c r="QWQ83" s="201"/>
      <c r="QWR83" s="201"/>
      <c r="QWS83" s="201"/>
      <c r="QWT83" s="201"/>
      <c r="QWU83" s="201"/>
      <c r="QWV83" s="201"/>
      <c r="QWW83" s="201"/>
      <c r="QWX83" s="201"/>
      <c r="QWY83" s="201"/>
      <c r="QWZ83" s="201"/>
      <c r="QXA83" s="201"/>
      <c r="QXB83" s="201"/>
      <c r="QXC83" s="201"/>
      <c r="QXD83" s="201"/>
      <c r="QXE83" s="201"/>
      <c r="QXF83" s="201"/>
      <c r="QXG83" s="201"/>
      <c r="QXH83" s="201"/>
      <c r="QXI83" s="201"/>
      <c r="QXJ83" s="201"/>
      <c r="QXK83" s="201"/>
      <c r="QXL83" s="201"/>
      <c r="QXM83" s="201"/>
      <c r="QXN83" s="201"/>
      <c r="QXO83" s="201"/>
      <c r="QXP83" s="201"/>
      <c r="QXQ83" s="201"/>
      <c r="QXR83" s="201"/>
      <c r="QXS83" s="201"/>
      <c r="QXT83" s="201"/>
      <c r="QXU83" s="201"/>
      <c r="QXV83" s="201"/>
      <c r="QXW83" s="201"/>
      <c r="QXX83" s="201"/>
      <c r="QXY83" s="201"/>
      <c r="QXZ83" s="201"/>
      <c r="QYA83" s="201"/>
      <c r="QYB83" s="201"/>
      <c r="QYC83" s="201"/>
      <c r="QYD83" s="201"/>
      <c r="QYE83" s="201"/>
      <c r="QYF83" s="201"/>
      <c r="QYG83" s="201"/>
      <c r="QYH83" s="201"/>
      <c r="QYI83" s="201"/>
      <c r="QYJ83" s="201"/>
      <c r="QYK83" s="201"/>
      <c r="QYL83" s="201"/>
      <c r="QYM83" s="201"/>
      <c r="QYN83" s="201"/>
      <c r="QYO83" s="201"/>
      <c r="QYP83" s="201"/>
      <c r="QYQ83" s="201"/>
      <c r="QYR83" s="201"/>
      <c r="QYS83" s="201"/>
      <c r="QYT83" s="201"/>
      <c r="QYU83" s="201"/>
      <c r="QYV83" s="201"/>
      <c r="QYW83" s="201"/>
      <c r="QYX83" s="201"/>
      <c r="QYY83" s="201"/>
      <c r="QYZ83" s="201"/>
      <c r="QZA83" s="201"/>
      <c r="QZB83" s="201"/>
      <c r="QZC83" s="201"/>
      <c r="QZD83" s="201"/>
      <c r="QZE83" s="201"/>
      <c r="QZF83" s="201"/>
      <c r="QZG83" s="201"/>
      <c r="QZH83" s="201"/>
      <c r="QZI83" s="201"/>
      <c r="QZJ83" s="201"/>
      <c r="QZK83" s="201"/>
      <c r="QZL83" s="201"/>
      <c r="QZM83" s="201"/>
      <c r="QZN83" s="201"/>
      <c r="QZO83" s="201"/>
      <c r="QZP83" s="201"/>
      <c r="QZQ83" s="201"/>
      <c r="QZR83" s="201"/>
      <c r="QZS83" s="201"/>
      <c r="QZT83" s="201"/>
      <c r="QZU83" s="201"/>
      <c r="QZV83" s="201"/>
      <c r="QZW83" s="201"/>
      <c r="QZX83" s="201"/>
      <c r="QZY83" s="201"/>
      <c r="QZZ83" s="201"/>
      <c r="RAA83" s="201"/>
      <c r="RAB83" s="201"/>
      <c r="RAC83" s="201"/>
      <c r="RAD83" s="201"/>
      <c r="RAE83" s="201"/>
      <c r="RAF83" s="201"/>
      <c r="RAG83" s="201"/>
      <c r="RAH83" s="201"/>
      <c r="RAI83" s="201"/>
      <c r="RAJ83" s="201"/>
      <c r="RAK83" s="201"/>
      <c r="RAL83" s="201"/>
      <c r="RAM83" s="201"/>
      <c r="RAN83" s="201"/>
      <c r="RAO83" s="201"/>
      <c r="RAP83" s="201"/>
      <c r="RAQ83" s="201"/>
      <c r="RAR83" s="201"/>
      <c r="RAS83" s="201"/>
      <c r="RAT83" s="201"/>
      <c r="RAU83" s="201"/>
      <c r="RAV83" s="201"/>
      <c r="RAW83" s="201"/>
      <c r="RAX83" s="201"/>
      <c r="RAY83" s="201"/>
      <c r="RAZ83" s="201"/>
      <c r="RBA83" s="201"/>
      <c r="RBB83" s="201"/>
      <c r="RBC83" s="201"/>
      <c r="RBD83" s="201"/>
      <c r="RBE83" s="201"/>
      <c r="RBF83" s="201"/>
      <c r="RBG83" s="201"/>
      <c r="RBH83" s="201"/>
      <c r="RBI83" s="201"/>
      <c r="RBJ83" s="201"/>
      <c r="RBK83" s="201"/>
      <c r="RBL83" s="201"/>
      <c r="RBM83" s="201"/>
      <c r="RBN83" s="201"/>
      <c r="RBO83" s="201"/>
      <c r="RBP83" s="201"/>
      <c r="RBQ83" s="201"/>
      <c r="RBR83" s="201"/>
      <c r="RBS83" s="201"/>
      <c r="RBT83" s="201"/>
      <c r="RBU83" s="201"/>
      <c r="RBV83" s="201"/>
      <c r="RBW83" s="201"/>
      <c r="RBX83" s="201"/>
      <c r="RBY83" s="201"/>
      <c r="RBZ83" s="201"/>
      <c r="RCA83" s="201"/>
      <c r="RCB83" s="201"/>
      <c r="RCC83" s="201"/>
      <c r="RCD83" s="201"/>
      <c r="RCE83" s="201"/>
      <c r="RCF83" s="201"/>
      <c r="RCG83" s="201"/>
      <c r="RCH83" s="201"/>
      <c r="RCI83" s="201"/>
      <c r="RCJ83" s="201"/>
      <c r="RCK83" s="201"/>
      <c r="RCL83" s="201"/>
      <c r="RCM83" s="201"/>
      <c r="RCN83" s="201"/>
      <c r="RCO83" s="201"/>
      <c r="RCP83" s="201"/>
      <c r="RCQ83" s="201"/>
      <c r="RCR83" s="201"/>
      <c r="RCS83" s="201"/>
      <c r="RCT83" s="201"/>
      <c r="RCU83" s="201"/>
      <c r="RCV83" s="201"/>
      <c r="RCW83" s="201"/>
      <c r="RCX83" s="201"/>
      <c r="RCY83" s="201"/>
      <c r="RCZ83" s="201"/>
      <c r="RDA83" s="201"/>
      <c r="RDB83" s="201"/>
      <c r="RDC83" s="201"/>
      <c r="RDD83" s="201"/>
      <c r="RDE83" s="201"/>
      <c r="RDF83" s="201"/>
      <c r="RDG83" s="201"/>
      <c r="RDH83" s="201"/>
      <c r="RDI83" s="201"/>
      <c r="RDJ83" s="201"/>
      <c r="RDK83" s="201"/>
      <c r="RDL83" s="201"/>
      <c r="RDM83" s="201"/>
      <c r="RDN83" s="201"/>
      <c r="RDO83" s="201"/>
      <c r="RDP83" s="201"/>
      <c r="RDQ83" s="201"/>
      <c r="RDR83" s="201"/>
      <c r="RDS83" s="201"/>
      <c r="RDT83" s="201"/>
      <c r="RDU83" s="201"/>
      <c r="RDV83" s="201"/>
      <c r="RDW83" s="201"/>
      <c r="RDX83" s="201"/>
      <c r="RDY83" s="201"/>
      <c r="RDZ83" s="201"/>
      <c r="REA83" s="201"/>
      <c r="REB83" s="201"/>
      <c r="REC83" s="201"/>
      <c r="RED83" s="201"/>
      <c r="REE83" s="201"/>
      <c r="REF83" s="201"/>
      <c r="REG83" s="201"/>
      <c r="REH83" s="201"/>
      <c r="REI83" s="201"/>
      <c r="REJ83" s="201"/>
      <c r="REK83" s="201"/>
      <c r="REL83" s="201"/>
      <c r="REM83" s="201"/>
      <c r="REN83" s="201"/>
      <c r="REO83" s="201"/>
      <c r="REP83" s="201"/>
      <c r="REQ83" s="201"/>
      <c r="RER83" s="201"/>
      <c r="RES83" s="201"/>
      <c r="RET83" s="201"/>
      <c r="REU83" s="201"/>
      <c r="REV83" s="201"/>
      <c r="REW83" s="201"/>
      <c r="REX83" s="201"/>
      <c r="REY83" s="201"/>
      <c r="REZ83" s="201"/>
      <c r="RFA83" s="201"/>
      <c r="RFB83" s="201"/>
      <c r="RFC83" s="201"/>
      <c r="RFD83" s="201"/>
      <c r="RFE83" s="201"/>
      <c r="RFF83" s="201"/>
      <c r="RFG83" s="201"/>
      <c r="RFH83" s="201"/>
      <c r="RFI83" s="201"/>
      <c r="RFJ83" s="201"/>
      <c r="RFK83" s="201"/>
      <c r="RFL83" s="201"/>
      <c r="RFM83" s="201"/>
      <c r="RFN83" s="201"/>
      <c r="RFO83" s="201"/>
      <c r="RFP83" s="201"/>
      <c r="RFQ83" s="201"/>
      <c r="RFR83" s="201"/>
      <c r="RFS83" s="201"/>
      <c r="RFT83" s="201"/>
      <c r="RFU83" s="201"/>
      <c r="RFV83" s="201"/>
      <c r="RFW83" s="201"/>
      <c r="RFX83" s="201"/>
      <c r="RFY83" s="201"/>
      <c r="RFZ83" s="201"/>
      <c r="RGA83" s="201"/>
      <c r="RGB83" s="201"/>
      <c r="RGC83" s="201"/>
      <c r="RGD83" s="201"/>
      <c r="RGE83" s="201"/>
      <c r="RGF83" s="201"/>
      <c r="RGG83" s="201"/>
      <c r="RGH83" s="201"/>
      <c r="RGI83" s="201"/>
      <c r="RGJ83" s="201"/>
      <c r="RGK83" s="201"/>
      <c r="RGL83" s="201"/>
      <c r="RGM83" s="201"/>
      <c r="RGN83" s="201"/>
      <c r="RGO83" s="201"/>
      <c r="RGP83" s="201"/>
      <c r="RGQ83" s="201"/>
      <c r="RGR83" s="201"/>
      <c r="RGS83" s="201"/>
      <c r="RGT83" s="201"/>
      <c r="RGU83" s="201"/>
      <c r="RGV83" s="201"/>
      <c r="RGW83" s="201"/>
      <c r="RGX83" s="201"/>
      <c r="RGY83" s="201"/>
      <c r="RGZ83" s="201"/>
      <c r="RHA83" s="201"/>
      <c r="RHB83" s="201"/>
      <c r="RHC83" s="201"/>
      <c r="RHD83" s="201"/>
      <c r="RHE83" s="201"/>
      <c r="RHF83" s="201"/>
      <c r="RHG83" s="201"/>
      <c r="RHH83" s="201"/>
      <c r="RHI83" s="201"/>
      <c r="RHJ83" s="201"/>
      <c r="RHK83" s="201"/>
      <c r="RHL83" s="201"/>
      <c r="RHM83" s="201"/>
      <c r="RHN83" s="201"/>
      <c r="RHO83" s="201"/>
      <c r="RHP83" s="201"/>
      <c r="RHQ83" s="201"/>
      <c r="RHR83" s="201"/>
      <c r="RHS83" s="201"/>
      <c r="RHT83" s="201"/>
      <c r="RHU83" s="201"/>
      <c r="RHV83" s="201"/>
      <c r="RHW83" s="201"/>
      <c r="RHX83" s="201"/>
      <c r="RHY83" s="201"/>
      <c r="RHZ83" s="201"/>
      <c r="RIA83" s="201"/>
      <c r="RIB83" s="201"/>
      <c r="RIC83" s="201"/>
      <c r="RID83" s="201"/>
      <c r="RIE83" s="201"/>
      <c r="RIF83" s="201"/>
      <c r="RIG83" s="201"/>
      <c r="RIH83" s="201"/>
      <c r="RII83" s="201"/>
      <c r="RIJ83" s="201"/>
      <c r="RIK83" s="201"/>
      <c r="RIL83" s="201"/>
      <c r="RIM83" s="201"/>
      <c r="RIN83" s="201"/>
      <c r="RIO83" s="201"/>
      <c r="RIP83" s="201"/>
      <c r="RIQ83" s="201"/>
      <c r="RIR83" s="201"/>
      <c r="RIS83" s="201"/>
      <c r="RIT83" s="201"/>
      <c r="RIU83" s="201"/>
      <c r="RIV83" s="201"/>
      <c r="RIW83" s="201"/>
      <c r="RIX83" s="201"/>
      <c r="RIY83" s="201"/>
      <c r="RIZ83" s="201"/>
      <c r="RJA83" s="201"/>
      <c r="RJB83" s="201"/>
      <c r="RJC83" s="201"/>
      <c r="RJD83" s="201"/>
      <c r="RJE83" s="201"/>
      <c r="RJF83" s="201"/>
      <c r="RJG83" s="201"/>
      <c r="RJH83" s="201"/>
      <c r="RJI83" s="201"/>
      <c r="RJJ83" s="201"/>
      <c r="RJK83" s="201"/>
      <c r="RJL83" s="201"/>
      <c r="RJM83" s="201"/>
      <c r="RJN83" s="201"/>
      <c r="RJO83" s="201"/>
      <c r="RJP83" s="201"/>
      <c r="RJQ83" s="201"/>
      <c r="RJR83" s="201"/>
      <c r="RJS83" s="201"/>
      <c r="RJT83" s="201"/>
      <c r="RJU83" s="201"/>
      <c r="RJV83" s="201"/>
      <c r="RJW83" s="201"/>
      <c r="RJX83" s="201"/>
      <c r="RJY83" s="201"/>
      <c r="RJZ83" s="201"/>
      <c r="RKA83" s="201"/>
      <c r="RKB83" s="201"/>
      <c r="RKC83" s="201"/>
      <c r="RKD83" s="201"/>
      <c r="RKE83" s="201"/>
      <c r="RKF83" s="201"/>
      <c r="RKG83" s="201"/>
      <c r="RKH83" s="201"/>
      <c r="RKI83" s="201"/>
      <c r="RKJ83" s="201"/>
      <c r="RKK83" s="201"/>
      <c r="RKL83" s="201"/>
      <c r="RKM83" s="201"/>
      <c r="RKN83" s="201"/>
      <c r="RKO83" s="201"/>
      <c r="RKP83" s="201"/>
      <c r="RKQ83" s="201"/>
      <c r="RKR83" s="201"/>
      <c r="RKS83" s="201"/>
      <c r="RKT83" s="201"/>
      <c r="RKU83" s="201"/>
      <c r="RKV83" s="201"/>
      <c r="RKW83" s="201"/>
      <c r="RKX83" s="201"/>
      <c r="RKY83" s="201"/>
      <c r="RKZ83" s="201"/>
      <c r="RLA83" s="201"/>
      <c r="RLB83" s="201"/>
      <c r="RLC83" s="201"/>
      <c r="RLD83" s="201"/>
      <c r="RLE83" s="201"/>
      <c r="RLF83" s="201"/>
      <c r="RLG83" s="201"/>
      <c r="RLH83" s="201"/>
      <c r="RLI83" s="201"/>
      <c r="RLJ83" s="201"/>
      <c r="RLK83" s="201"/>
      <c r="RLL83" s="201"/>
      <c r="RLM83" s="201"/>
      <c r="RLN83" s="201"/>
      <c r="RLO83" s="201"/>
      <c r="RLP83" s="201"/>
      <c r="RLQ83" s="201"/>
      <c r="RLR83" s="201"/>
      <c r="RLS83" s="201"/>
      <c r="RLT83" s="201"/>
      <c r="RLU83" s="201"/>
      <c r="RLV83" s="201"/>
      <c r="RLW83" s="201"/>
      <c r="RLX83" s="201"/>
      <c r="RLY83" s="201"/>
      <c r="RLZ83" s="201"/>
      <c r="RMA83" s="201"/>
      <c r="RMB83" s="201"/>
      <c r="RMC83" s="201"/>
      <c r="RMD83" s="201"/>
      <c r="RME83" s="201"/>
      <c r="RMF83" s="201"/>
      <c r="RMG83" s="201"/>
      <c r="RMH83" s="201"/>
      <c r="RMI83" s="201"/>
      <c r="RMJ83" s="201"/>
      <c r="RMK83" s="201"/>
      <c r="RML83" s="201"/>
      <c r="RMM83" s="201"/>
      <c r="RMN83" s="201"/>
      <c r="RMO83" s="201"/>
      <c r="RMP83" s="201"/>
      <c r="RMQ83" s="201"/>
      <c r="RMR83" s="201"/>
      <c r="RMS83" s="201"/>
      <c r="RMT83" s="201"/>
      <c r="RMU83" s="201"/>
      <c r="RMV83" s="201"/>
      <c r="RMW83" s="201"/>
      <c r="RMX83" s="201"/>
      <c r="RMY83" s="201"/>
      <c r="RMZ83" s="201"/>
      <c r="RNA83" s="201"/>
      <c r="RNB83" s="201"/>
      <c r="RNC83" s="201"/>
      <c r="RND83" s="201"/>
      <c r="RNE83" s="201"/>
      <c r="RNF83" s="201"/>
      <c r="RNG83" s="201"/>
      <c r="RNH83" s="201"/>
      <c r="RNI83" s="201"/>
      <c r="RNJ83" s="201"/>
      <c r="RNK83" s="201"/>
      <c r="RNL83" s="201"/>
      <c r="RNM83" s="201"/>
      <c r="RNN83" s="201"/>
      <c r="RNO83" s="201"/>
      <c r="RNP83" s="201"/>
      <c r="RNQ83" s="201"/>
      <c r="RNR83" s="201"/>
      <c r="RNS83" s="201"/>
      <c r="RNT83" s="201"/>
      <c r="RNU83" s="201"/>
      <c r="RNV83" s="201"/>
      <c r="RNW83" s="201"/>
      <c r="RNX83" s="201"/>
      <c r="RNY83" s="201"/>
      <c r="RNZ83" s="201"/>
      <c r="ROA83" s="201"/>
      <c r="ROB83" s="201"/>
      <c r="ROC83" s="201"/>
      <c r="ROD83" s="201"/>
      <c r="ROE83" s="201"/>
      <c r="ROF83" s="201"/>
      <c r="ROG83" s="201"/>
      <c r="ROH83" s="201"/>
      <c r="ROI83" s="201"/>
      <c r="ROJ83" s="201"/>
      <c r="ROK83" s="201"/>
      <c r="ROL83" s="201"/>
      <c r="ROM83" s="201"/>
      <c r="RON83" s="201"/>
      <c r="ROO83" s="201"/>
      <c r="ROP83" s="201"/>
      <c r="ROQ83" s="201"/>
      <c r="ROR83" s="201"/>
      <c r="ROS83" s="201"/>
      <c r="ROT83" s="201"/>
      <c r="ROU83" s="201"/>
      <c r="ROV83" s="201"/>
      <c r="ROW83" s="201"/>
      <c r="ROX83" s="201"/>
      <c r="ROY83" s="201"/>
      <c r="ROZ83" s="201"/>
      <c r="RPA83" s="201"/>
      <c r="RPB83" s="201"/>
      <c r="RPC83" s="201"/>
      <c r="RPD83" s="201"/>
      <c r="RPE83" s="201"/>
      <c r="RPF83" s="201"/>
      <c r="RPG83" s="201"/>
      <c r="RPH83" s="201"/>
      <c r="RPI83" s="201"/>
      <c r="RPJ83" s="201"/>
      <c r="RPK83" s="201"/>
      <c r="RPL83" s="201"/>
      <c r="RPM83" s="201"/>
      <c r="RPN83" s="201"/>
      <c r="RPO83" s="201"/>
      <c r="RPP83" s="201"/>
      <c r="RPQ83" s="201"/>
      <c r="RPR83" s="201"/>
      <c r="RPS83" s="201"/>
      <c r="RPT83" s="201"/>
      <c r="RPU83" s="201"/>
      <c r="RPV83" s="201"/>
      <c r="RPW83" s="201"/>
      <c r="RPX83" s="201"/>
      <c r="RPY83" s="201"/>
      <c r="RPZ83" s="201"/>
      <c r="RQA83" s="201"/>
      <c r="RQB83" s="201"/>
      <c r="RQC83" s="201"/>
      <c r="RQD83" s="201"/>
      <c r="RQE83" s="201"/>
      <c r="RQF83" s="201"/>
      <c r="RQG83" s="201"/>
      <c r="RQH83" s="201"/>
      <c r="RQI83" s="201"/>
      <c r="RQJ83" s="201"/>
      <c r="RQK83" s="201"/>
      <c r="RQL83" s="201"/>
      <c r="RQM83" s="201"/>
      <c r="RQN83" s="201"/>
      <c r="RQO83" s="201"/>
      <c r="RQP83" s="201"/>
      <c r="RQQ83" s="201"/>
      <c r="RQR83" s="201"/>
      <c r="RQS83" s="201"/>
      <c r="RQT83" s="201"/>
      <c r="RQU83" s="201"/>
      <c r="RQV83" s="201"/>
      <c r="RQW83" s="201"/>
      <c r="RQX83" s="201"/>
      <c r="RQY83" s="201"/>
      <c r="RQZ83" s="201"/>
      <c r="RRA83" s="201"/>
      <c r="RRB83" s="201"/>
      <c r="RRC83" s="201"/>
      <c r="RRD83" s="201"/>
      <c r="RRE83" s="201"/>
      <c r="RRF83" s="201"/>
      <c r="RRG83" s="201"/>
      <c r="RRH83" s="201"/>
      <c r="RRI83" s="201"/>
      <c r="RRJ83" s="201"/>
      <c r="RRK83" s="201"/>
      <c r="RRL83" s="201"/>
      <c r="RRM83" s="201"/>
      <c r="RRN83" s="201"/>
      <c r="RRO83" s="201"/>
      <c r="RRP83" s="201"/>
      <c r="RRQ83" s="201"/>
      <c r="RRR83" s="201"/>
      <c r="RRS83" s="201"/>
      <c r="RRT83" s="201"/>
      <c r="RRU83" s="201"/>
      <c r="RRV83" s="201"/>
      <c r="RRW83" s="201"/>
      <c r="RRX83" s="201"/>
      <c r="RRY83" s="201"/>
      <c r="RRZ83" s="201"/>
      <c r="RSA83" s="201"/>
      <c r="RSB83" s="201"/>
      <c r="RSC83" s="201"/>
      <c r="RSD83" s="201"/>
      <c r="RSE83" s="201"/>
      <c r="RSF83" s="201"/>
      <c r="RSG83" s="201"/>
      <c r="RSH83" s="201"/>
      <c r="RSI83" s="201"/>
      <c r="RSJ83" s="201"/>
      <c r="RSK83" s="201"/>
      <c r="RSL83" s="201"/>
      <c r="RSM83" s="201"/>
      <c r="RSN83" s="201"/>
      <c r="RSO83" s="201"/>
      <c r="RSP83" s="201"/>
      <c r="RSQ83" s="201"/>
      <c r="RSR83" s="201"/>
      <c r="RSS83" s="201"/>
      <c r="RST83" s="201"/>
      <c r="RSU83" s="201"/>
      <c r="RSV83" s="201"/>
      <c r="RSW83" s="201"/>
      <c r="RSX83" s="201"/>
      <c r="RSY83" s="201"/>
      <c r="RSZ83" s="201"/>
      <c r="RTA83" s="201"/>
      <c r="RTB83" s="201"/>
      <c r="RTC83" s="201"/>
      <c r="RTD83" s="201"/>
      <c r="RTE83" s="201"/>
      <c r="RTF83" s="201"/>
      <c r="RTG83" s="201"/>
      <c r="RTH83" s="201"/>
      <c r="RTI83" s="201"/>
      <c r="RTJ83" s="201"/>
      <c r="RTK83" s="201"/>
      <c r="RTL83" s="201"/>
      <c r="RTM83" s="201"/>
      <c r="RTN83" s="201"/>
      <c r="RTO83" s="201"/>
      <c r="RTP83" s="201"/>
      <c r="RTQ83" s="201"/>
      <c r="RTR83" s="201"/>
      <c r="RTS83" s="201"/>
      <c r="RTT83" s="201"/>
      <c r="RTU83" s="201"/>
      <c r="RTV83" s="201"/>
      <c r="RTW83" s="201"/>
      <c r="RTX83" s="201"/>
      <c r="RTY83" s="201"/>
      <c r="RTZ83" s="201"/>
      <c r="RUA83" s="201"/>
      <c r="RUB83" s="201"/>
      <c r="RUC83" s="201"/>
      <c r="RUD83" s="201"/>
      <c r="RUE83" s="201"/>
      <c r="RUF83" s="201"/>
      <c r="RUG83" s="201"/>
      <c r="RUH83" s="201"/>
      <c r="RUI83" s="201"/>
      <c r="RUJ83" s="201"/>
      <c r="RUK83" s="201"/>
      <c r="RUL83" s="201"/>
      <c r="RUM83" s="201"/>
      <c r="RUN83" s="201"/>
      <c r="RUO83" s="201"/>
      <c r="RUP83" s="201"/>
      <c r="RUQ83" s="201"/>
      <c r="RUR83" s="201"/>
      <c r="RUS83" s="201"/>
      <c r="RUT83" s="201"/>
      <c r="RUU83" s="201"/>
      <c r="RUV83" s="201"/>
      <c r="RUW83" s="201"/>
      <c r="RUX83" s="201"/>
      <c r="RUY83" s="201"/>
      <c r="RUZ83" s="201"/>
      <c r="RVA83" s="201"/>
      <c r="RVB83" s="201"/>
      <c r="RVC83" s="201"/>
      <c r="RVD83" s="201"/>
      <c r="RVE83" s="201"/>
      <c r="RVF83" s="201"/>
      <c r="RVG83" s="201"/>
      <c r="RVH83" s="201"/>
      <c r="RVI83" s="201"/>
      <c r="RVJ83" s="201"/>
      <c r="RVK83" s="201"/>
      <c r="RVL83" s="201"/>
      <c r="RVM83" s="201"/>
      <c r="RVN83" s="201"/>
      <c r="RVO83" s="201"/>
      <c r="RVP83" s="201"/>
      <c r="RVQ83" s="201"/>
      <c r="RVR83" s="201"/>
      <c r="RVS83" s="201"/>
      <c r="RVT83" s="201"/>
      <c r="RVU83" s="201"/>
      <c r="RVV83" s="201"/>
      <c r="RVW83" s="201"/>
      <c r="RVX83" s="201"/>
      <c r="RVY83" s="201"/>
      <c r="RVZ83" s="201"/>
      <c r="RWA83" s="201"/>
      <c r="RWB83" s="201"/>
      <c r="RWC83" s="201"/>
      <c r="RWD83" s="201"/>
      <c r="RWE83" s="201"/>
      <c r="RWF83" s="201"/>
      <c r="RWG83" s="201"/>
      <c r="RWH83" s="201"/>
      <c r="RWI83" s="201"/>
      <c r="RWJ83" s="201"/>
      <c r="RWK83" s="201"/>
      <c r="RWL83" s="201"/>
      <c r="RWM83" s="201"/>
      <c r="RWN83" s="201"/>
      <c r="RWO83" s="201"/>
      <c r="RWP83" s="201"/>
      <c r="RWQ83" s="201"/>
      <c r="RWR83" s="201"/>
      <c r="RWS83" s="201"/>
      <c r="RWT83" s="201"/>
      <c r="RWU83" s="201"/>
      <c r="RWV83" s="201"/>
      <c r="RWW83" s="201"/>
      <c r="RWX83" s="201"/>
      <c r="RWY83" s="201"/>
      <c r="RWZ83" s="201"/>
      <c r="RXA83" s="201"/>
      <c r="RXB83" s="201"/>
      <c r="RXC83" s="201"/>
      <c r="RXD83" s="201"/>
      <c r="RXE83" s="201"/>
      <c r="RXF83" s="201"/>
      <c r="RXG83" s="201"/>
      <c r="RXH83" s="201"/>
      <c r="RXI83" s="201"/>
      <c r="RXJ83" s="201"/>
      <c r="RXK83" s="201"/>
      <c r="RXL83" s="201"/>
      <c r="RXM83" s="201"/>
      <c r="RXN83" s="201"/>
      <c r="RXO83" s="201"/>
      <c r="RXP83" s="201"/>
      <c r="RXQ83" s="201"/>
      <c r="RXR83" s="201"/>
      <c r="RXS83" s="201"/>
      <c r="RXT83" s="201"/>
      <c r="RXU83" s="201"/>
      <c r="RXV83" s="201"/>
      <c r="RXW83" s="201"/>
      <c r="RXX83" s="201"/>
      <c r="RXY83" s="201"/>
      <c r="RXZ83" s="201"/>
      <c r="RYA83" s="201"/>
      <c r="RYB83" s="201"/>
      <c r="RYC83" s="201"/>
      <c r="RYD83" s="201"/>
      <c r="RYE83" s="201"/>
      <c r="RYF83" s="201"/>
      <c r="RYG83" s="201"/>
      <c r="RYH83" s="201"/>
      <c r="RYI83" s="201"/>
      <c r="RYJ83" s="201"/>
      <c r="RYK83" s="201"/>
      <c r="RYL83" s="201"/>
      <c r="RYM83" s="201"/>
      <c r="RYN83" s="201"/>
      <c r="RYO83" s="201"/>
      <c r="RYP83" s="201"/>
      <c r="RYQ83" s="201"/>
      <c r="RYR83" s="201"/>
      <c r="RYS83" s="201"/>
      <c r="RYT83" s="201"/>
      <c r="RYU83" s="201"/>
      <c r="RYV83" s="201"/>
      <c r="RYW83" s="201"/>
      <c r="RYX83" s="201"/>
      <c r="RYY83" s="201"/>
      <c r="RYZ83" s="201"/>
      <c r="RZA83" s="201"/>
      <c r="RZB83" s="201"/>
      <c r="RZC83" s="201"/>
      <c r="RZD83" s="201"/>
      <c r="RZE83" s="201"/>
      <c r="RZF83" s="201"/>
      <c r="RZG83" s="201"/>
      <c r="RZH83" s="201"/>
      <c r="RZI83" s="201"/>
      <c r="RZJ83" s="201"/>
      <c r="RZK83" s="201"/>
      <c r="RZL83" s="201"/>
      <c r="RZM83" s="201"/>
      <c r="RZN83" s="201"/>
      <c r="RZO83" s="201"/>
      <c r="RZP83" s="201"/>
      <c r="RZQ83" s="201"/>
      <c r="RZR83" s="201"/>
      <c r="RZS83" s="201"/>
      <c r="RZT83" s="201"/>
      <c r="RZU83" s="201"/>
      <c r="RZV83" s="201"/>
      <c r="RZW83" s="201"/>
      <c r="RZX83" s="201"/>
      <c r="RZY83" s="201"/>
      <c r="RZZ83" s="201"/>
      <c r="SAA83" s="201"/>
      <c r="SAB83" s="201"/>
      <c r="SAC83" s="201"/>
      <c r="SAD83" s="201"/>
      <c r="SAE83" s="201"/>
      <c r="SAF83" s="201"/>
      <c r="SAG83" s="201"/>
      <c r="SAH83" s="201"/>
      <c r="SAI83" s="201"/>
      <c r="SAJ83" s="201"/>
      <c r="SAK83" s="201"/>
      <c r="SAL83" s="201"/>
      <c r="SAM83" s="201"/>
      <c r="SAN83" s="201"/>
      <c r="SAO83" s="201"/>
      <c r="SAP83" s="201"/>
      <c r="SAQ83" s="201"/>
      <c r="SAR83" s="201"/>
      <c r="SAS83" s="201"/>
      <c r="SAT83" s="201"/>
      <c r="SAU83" s="201"/>
      <c r="SAV83" s="201"/>
      <c r="SAW83" s="201"/>
      <c r="SAX83" s="201"/>
      <c r="SAY83" s="201"/>
      <c r="SAZ83" s="201"/>
      <c r="SBA83" s="201"/>
      <c r="SBB83" s="201"/>
      <c r="SBC83" s="201"/>
      <c r="SBD83" s="201"/>
      <c r="SBE83" s="201"/>
      <c r="SBF83" s="201"/>
      <c r="SBG83" s="201"/>
      <c r="SBH83" s="201"/>
      <c r="SBI83" s="201"/>
      <c r="SBJ83" s="201"/>
      <c r="SBK83" s="201"/>
      <c r="SBL83" s="201"/>
      <c r="SBM83" s="201"/>
      <c r="SBN83" s="201"/>
      <c r="SBO83" s="201"/>
      <c r="SBP83" s="201"/>
      <c r="SBQ83" s="201"/>
      <c r="SBR83" s="201"/>
      <c r="SBS83" s="201"/>
      <c r="SBT83" s="201"/>
      <c r="SBU83" s="201"/>
      <c r="SBV83" s="201"/>
      <c r="SBW83" s="201"/>
      <c r="SBX83" s="201"/>
      <c r="SBY83" s="201"/>
      <c r="SBZ83" s="201"/>
      <c r="SCA83" s="201"/>
      <c r="SCB83" s="201"/>
      <c r="SCC83" s="201"/>
      <c r="SCD83" s="201"/>
      <c r="SCE83" s="201"/>
      <c r="SCF83" s="201"/>
      <c r="SCG83" s="201"/>
      <c r="SCH83" s="201"/>
      <c r="SCI83" s="201"/>
      <c r="SCJ83" s="201"/>
      <c r="SCK83" s="201"/>
      <c r="SCL83" s="201"/>
      <c r="SCM83" s="201"/>
      <c r="SCN83" s="201"/>
      <c r="SCO83" s="201"/>
      <c r="SCP83" s="201"/>
      <c r="SCQ83" s="201"/>
      <c r="SCR83" s="201"/>
      <c r="SCS83" s="201"/>
      <c r="SCT83" s="201"/>
      <c r="SCU83" s="201"/>
      <c r="SCV83" s="201"/>
      <c r="SCW83" s="201"/>
      <c r="SCX83" s="201"/>
      <c r="SCY83" s="201"/>
      <c r="SCZ83" s="201"/>
      <c r="SDA83" s="201"/>
      <c r="SDB83" s="201"/>
      <c r="SDC83" s="201"/>
      <c r="SDD83" s="201"/>
      <c r="SDE83" s="201"/>
      <c r="SDF83" s="201"/>
      <c r="SDG83" s="201"/>
      <c r="SDH83" s="201"/>
      <c r="SDI83" s="201"/>
      <c r="SDJ83" s="201"/>
      <c r="SDK83" s="201"/>
      <c r="SDL83" s="201"/>
      <c r="SDM83" s="201"/>
      <c r="SDN83" s="201"/>
      <c r="SDO83" s="201"/>
      <c r="SDP83" s="201"/>
      <c r="SDQ83" s="201"/>
      <c r="SDR83" s="201"/>
      <c r="SDS83" s="201"/>
      <c r="SDT83" s="201"/>
      <c r="SDU83" s="201"/>
      <c r="SDV83" s="201"/>
      <c r="SDW83" s="201"/>
      <c r="SDX83" s="201"/>
      <c r="SDY83" s="201"/>
      <c r="SDZ83" s="201"/>
      <c r="SEA83" s="201"/>
      <c r="SEB83" s="201"/>
      <c r="SEC83" s="201"/>
      <c r="SED83" s="201"/>
      <c r="SEE83" s="201"/>
      <c r="SEF83" s="201"/>
      <c r="SEG83" s="201"/>
      <c r="SEH83" s="201"/>
      <c r="SEI83" s="201"/>
      <c r="SEJ83" s="201"/>
      <c r="SEK83" s="201"/>
      <c r="SEL83" s="201"/>
      <c r="SEM83" s="201"/>
      <c r="SEN83" s="201"/>
      <c r="SEO83" s="201"/>
      <c r="SEP83" s="201"/>
      <c r="SEQ83" s="201"/>
      <c r="SER83" s="201"/>
      <c r="SES83" s="201"/>
      <c r="SET83" s="201"/>
      <c r="SEU83" s="201"/>
      <c r="SEV83" s="201"/>
      <c r="SEW83" s="201"/>
      <c r="SEX83" s="201"/>
      <c r="SEY83" s="201"/>
      <c r="SEZ83" s="201"/>
      <c r="SFA83" s="201"/>
      <c r="SFB83" s="201"/>
      <c r="SFC83" s="201"/>
      <c r="SFD83" s="201"/>
      <c r="SFE83" s="201"/>
      <c r="SFF83" s="201"/>
      <c r="SFG83" s="201"/>
      <c r="SFH83" s="201"/>
      <c r="SFI83" s="201"/>
      <c r="SFJ83" s="201"/>
      <c r="SFK83" s="201"/>
      <c r="SFL83" s="201"/>
      <c r="SFM83" s="201"/>
      <c r="SFN83" s="201"/>
      <c r="SFO83" s="201"/>
      <c r="SFP83" s="201"/>
      <c r="SFQ83" s="201"/>
      <c r="SFR83" s="201"/>
      <c r="SFS83" s="201"/>
      <c r="SFT83" s="201"/>
      <c r="SFU83" s="201"/>
      <c r="SFV83" s="201"/>
      <c r="SFW83" s="201"/>
      <c r="SFX83" s="201"/>
      <c r="SFY83" s="201"/>
      <c r="SFZ83" s="201"/>
      <c r="SGA83" s="201"/>
      <c r="SGB83" s="201"/>
      <c r="SGC83" s="201"/>
      <c r="SGD83" s="201"/>
      <c r="SGE83" s="201"/>
      <c r="SGF83" s="201"/>
      <c r="SGG83" s="201"/>
      <c r="SGH83" s="201"/>
      <c r="SGI83" s="201"/>
      <c r="SGJ83" s="201"/>
      <c r="SGK83" s="201"/>
      <c r="SGL83" s="201"/>
      <c r="SGM83" s="201"/>
      <c r="SGN83" s="201"/>
      <c r="SGO83" s="201"/>
      <c r="SGP83" s="201"/>
      <c r="SGQ83" s="201"/>
      <c r="SGR83" s="201"/>
      <c r="SGS83" s="201"/>
      <c r="SGT83" s="201"/>
      <c r="SGU83" s="201"/>
      <c r="SGV83" s="201"/>
      <c r="SGW83" s="201"/>
      <c r="SGX83" s="201"/>
      <c r="SGY83" s="201"/>
      <c r="SGZ83" s="201"/>
      <c r="SHA83" s="201"/>
      <c r="SHB83" s="201"/>
      <c r="SHC83" s="201"/>
      <c r="SHD83" s="201"/>
      <c r="SHE83" s="201"/>
      <c r="SHF83" s="201"/>
      <c r="SHG83" s="201"/>
      <c r="SHH83" s="201"/>
      <c r="SHI83" s="201"/>
      <c r="SHJ83" s="201"/>
      <c r="SHK83" s="201"/>
      <c r="SHL83" s="201"/>
      <c r="SHM83" s="201"/>
      <c r="SHN83" s="201"/>
      <c r="SHO83" s="201"/>
      <c r="SHP83" s="201"/>
      <c r="SHQ83" s="201"/>
      <c r="SHR83" s="201"/>
      <c r="SHS83" s="201"/>
      <c r="SHT83" s="201"/>
      <c r="SHU83" s="201"/>
      <c r="SHV83" s="201"/>
      <c r="SHW83" s="201"/>
      <c r="SHX83" s="201"/>
      <c r="SHY83" s="201"/>
      <c r="SHZ83" s="201"/>
      <c r="SIA83" s="201"/>
      <c r="SIB83" s="201"/>
      <c r="SIC83" s="201"/>
      <c r="SID83" s="201"/>
      <c r="SIE83" s="201"/>
      <c r="SIF83" s="201"/>
      <c r="SIG83" s="201"/>
      <c r="SIH83" s="201"/>
      <c r="SII83" s="201"/>
      <c r="SIJ83" s="201"/>
      <c r="SIK83" s="201"/>
      <c r="SIL83" s="201"/>
      <c r="SIM83" s="201"/>
      <c r="SIN83" s="201"/>
      <c r="SIO83" s="201"/>
      <c r="SIP83" s="201"/>
      <c r="SIQ83" s="201"/>
      <c r="SIR83" s="201"/>
      <c r="SIS83" s="201"/>
      <c r="SIT83" s="201"/>
      <c r="SIU83" s="201"/>
      <c r="SIV83" s="201"/>
      <c r="SIW83" s="201"/>
      <c r="SIX83" s="201"/>
      <c r="SIY83" s="201"/>
      <c r="SIZ83" s="201"/>
      <c r="SJA83" s="201"/>
      <c r="SJB83" s="201"/>
      <c r="SJC83" s="201"/>
      <c r="SJD83" s="201"/>
      <c r="SJE83" s="201"/>
      <c r="SJF83" s="201"/>
      <c r="SJG83" s="201"/>
      <c r="SJH83" s="201"/>
      <c r="SJI83" s="201"/>
      <c r="SJJ83" s="201"/>
      <c r="SJK83" s="201"/>
      <c r="SJL83" s="201"/>
      <c r="SJM83" s="201"/>
      <c r="SJN83" s="201"/>
      <c r="SJO83" s="201"/>
      <c r="SJP83" s="201"/>
      <c r="SJQ83" s="201"/>
      <c r="SJR83" s="201"/>
      <c r="SJS83" s="201"/>
      <c r="SJT83" s="201"/>
      <c r="SJU83" s="201"/>
      <c r="SJV83" s="201"/>
      <c r="SJW83" s="201"/>
      <c r="SJX83" s="201"/>
      <c r="SJY83" s="201"/>
      <c r="SJZ83" s="201"/>
      <c r="SKA83" s="201"/>
      <c r="SKB83" s="201"/>
      <c r="SKC83" s="201"/>
      <c r="SKD83" s="201"/>
      <c r="SKE83" s="201"/>
      <c r="SKF83" s="201"/>
      <c r="SKG83" s="201"/>
      <c r="SKH83" s="201"/>
      <c r="SKI83" s="201"/>
      <c r="SKJ83" s="201"/>
      <c r="SKK83" s="201"/>
      <c r="SKL83" s="201"/>
      <c r="SKM83" s="201"/>
      <c r="SKN83" s="201"/>
      <c r="SKO83" s="201"/>
      <c r="SKP83" s="201"/>
      <c r="SKQ83" s="201"/>
      <c r="SKR83" s="201"/>
      <c r="SKS83" s="201"/>
      <c r="SKT83" s="201"/>
      <c r="SKU83" s="201"/>
      <c r="SKV83" s="201"/>
      <c r="SKW83" s="201"/>
      <c r="SKX83" s="201"/>
      <c r="SKY83" s="201"/>
      <c r="SKZ83" s="201"/>
      <c r="SLA83" s="201"/>
      <c r="SLB83" s="201"/>
      <c r="SLC83" s="201"/>
      <c r="SLD83" s="201"/>
      <c r="SLE83" s="201"/>
      <c r="SLF83" s="201"/>
      <c r="SLG83" s="201"/>
      <c r="SLH83" s="201"/>
      <c r="SLI83" s="201"/>
      <c r="SLJ83" s="201"/>
      <c r="SLK83" s="201"/>
      <c r="SLL83" s="201"/>
      <c r="SLM83" s="201"/>
      <c r="SLN83" s="201"/>
      <c r="SLO83" s="201"/>
      <c r="SLP83" s="201"/>
      <c r="SLQ83" s="201"/>
      <c r="SLR83" s="201"/>
      <c r="SLS83" s="201"/>
      <c r="SLT83" s="201"/>
      <c r="SLU83" s="201"/>
      <c r="SLV83" s="201"/>
      <c r="SLW83" s="201"/>
      <c r="SLX83" s="201"/>
      <c r="SLY83" s="201"/>
      <c r="SLZ83" s="201"/>
      <c r="SMA83" s="201"/>
      <c r="SMB83" s="201"/>
      <c r="SMC83" s="201"/>
      <c r="SMD83" s="201"/>
      <c r="SME83" s="201"/>
      <c r="SMF83" s="201"/>
      <c r="SMG83" s="201"/>
      <c r="SMH83" s="201"/>
      <c r="SMI83" s="201"/>
      <c r="SMJ83" s="201"/>
      <c r="SMK83" s="201"/>
      <c r="SML83" s="201"/>
      <c r="SMM83" s="201"/>
      <c r="SMN83" s="201"/>
      <c r="SMO83" s="201"/>
      <c r="SMP83" s="201"/>
      <c r="SMQ83" s="201"/>
      <c r="SMR83" s="201"/>
      <c r="SMS83" s="201"/>
      <c r="SMT83" s="201"/>
      <c r="SMU83" s="201"/>
      <c r="SMV83" s="201"/>
      <c r="SMW83" s="201"/>
      <c r="SMX83" s="201"/>
      <c r="SMY83" s="201"/>
      <c r="SMZ83" s="201"/>
      <c r="SNA83" s="201"/>
      <c r="SNB83" s="201"/>
      <c r="SNC83" s="201"/>
      <c r="SND83" s="201"/>
      <c r="SNE83" s="201"/>
      <c r="SNF83" s="201"/>
      <c r="SNG83" s="201"/>
      <c r="SNH83" s="201"/>
      <c r="SNI83" s="201"/>
      <c r="SNJ83" s="201"/>
      <c r="SNK83" s="201"/>
      <c r="SNL83" s="201"/>
      <c r="SNM83" s="201"/>
      <c r="SNN83" s="201"/>
      <c r="SNO83" s="201"/>
      <c r="SNP83" s="201"/>
      <c r="SNQ83" s="201"/>
      <c r="SNR83" s="201"/>
      <c r="SNS83" s="201"/>
      <c r="SNT83" s="201"/>
      <c r="SNU83" s="201"/>
      <c r="SNV83" s="201"/>
      <c r="SNW83" s="201"/>
      <c r="SNX83" s="201"/>
      <c r="SNY83" s="201"/>
      <c r="SNZ83" s="201"/>
      <c r="SOA83" s="201"/>
      <c r="SOB83" s="201"/>
      <c r="SOC83" s="201"/>
      <c r="SOD83" s="201"/>
      <c r="SOE83" s="201"/>
      <c r="SOF83" s="201"/>
      <c r="SOG83" s="201"/>
      <c r="SOH83" s="201"/>
      <c r="SOI83" s="201"/>
      <c r="SOJ83" s="201"/>
      <c r="SOK83" s="201"/>
      <c r="SOL83" s="201"/>
      <c r="SOM83" s="201"/>
      <c r="SON83" s="201"/>
      <c r="SOO83" s="201"/>
      <c r="SOP83" s="201"/>
      <c r="SOQ83" s="201"/>
      <c r="SOR83" s="201"/>
      <c r="SOS83" s="201"/>
      <c r="SOT83" s="201"/>
      <c r="SOU83" s="201"/>
      <c r="SOV83" s="201"/>
      <c r="SOW83" s="201"/>
      <c r="SOX83" s="201"/>
      <c r="SOY83" s="201"/>
      <c r="SOZ83" s="201"/>
      <c r="SPA83" s="201"/>
      <c r="SPB83" s="201"/>
      <c r="SPC83" s="201"/>
      <c r="SPD83" s="201"/>
      <c r="SPE83" s="201"/>
      <c r="SPF83" s="201"/>
      <c r="SPG83" s="201"/>
      <c r="SPH83" s="201"/>
      <c r="SPI83" s="201"/>
      <c r="SPJ83" s="201"/>
      <c r="SPK83" s="201"/>
      <c r="SPL83" s="201"/>
      <c r="SPM83" s="201"/>
      <c r="SPN83" s="201"/>
      <c r="SPO83" s="201"/>
      <c r="SPP83" s="201"/>
      <c r="SPQ83" s="201"/>
      <c r="SPR83" s="201"/>
      <c r="SPS83" s="201"/>
      <c r="SPT83" s="201"/>
      <c r="SPU83" s="201"/>
      <c r="SPV83" s="201"/>
      <c r="SPW83" s="201"/>
      <c r="SPX83" s="201"/>
      <c r="SPY83" s="201"/>
      <c r="SPZ83" s="201"/>
      <c r="SQA83" s="201"/>
      <c r="SQB83" s="201"/>
      <c r="SQC83" s="201"/>
      <c r="SQD83" s="201"/>
      <c r="SQE83" s="201"/>
      <c r="SQF83" s="201"/>
      <c r="SQG83" s="201"/>
      <c r="SQH83" s="201"/>
      <c r="SQI83" s="201"/>
      <c r="SQJ83" s="201"/>
      <c r="SQK83" s="201"/>
      <c r="SQL83" s="201"/>
      <c r="SQM83" s="201"/>
      <c r="SQN83" s="201"/>
      <c r="SQO83" s="201"/>
      <c r="SQP83" s="201"/>
      <c r="SQQ83" s="201"/>
      <c r="SQR83" s="201"/>
      <c r="SQS83" s="201"/>
      <c r="SQT83" s="201"/>
      <c r="SQU83" s="201"/>
      <c r="SQV83" s="201"/>
      <c r="SQW83" s="201"/>
      <c r="SQX83" s="201"/>
      <c r="SQY83" s="201"/>
      <c r="SQZ83" s="201"/>
      <c r="SRA83" s="201"/>
      <c r="SRB83" s="201"/>
      <c r="SRC83" s="201"/>
      <c r="SRD83" s="201"/>
      <c r="SRE83" s="201"/>
      <c r="SRF83" s="201"/>
      <c r="SRG83" s="201"/>
      <c r="SRH83" s="201"/>
      <c r="SRI83" s="201"/>
      <c r="SRJ83" s="201"/>
      <c r="SRK83" s="201"/>
      <c r="SRL83" s="201"/>
      <c r="SRM83" s="201"/>
      <c r="SRN83" s="201"/>
      <c r="SRO83" s="201"/>
      <c r="SRP83" s="201"/>
      <c r="SRQ83" s="201"/>
      <c r="SRR83" s="201"/>
      <c r="SRS83" s="201"/>
      <c r="SRT83" s="201"/>
      <c r="SRU83" s="201"/>
      <c r="SRV83" s="201"/>
      <c r="SRW83" s="201"/>
      <c r="SRX83" s="201"/>
      <c r="SRY83" s="201"/>
      <c r="SRZ83" s="201"/>
      <c r="SSA83" s="201"/>
      <c r="SSB83" s="201"/>
      <c r="SSC83" s="201"/>
      <c r="SSD83" s="201"/>
      <c r="SSE83" s="201"/>
      <c r="SSF83" s="201"/>
      <c r="SSG83" s="201"/>
      <c r="SSH83" s="201"/>
      <c r="SSI83" s="201"/>
      <c r="SSJ83" s="201"/>
      <c r="SSK83" s="201"/>
      <c r="SSL83" s="201"/>
      <c r="SSM83" s="201"/>
      <c r="SSN83" s="201"/>
      <c r="SSO83" s="201"/>
      <c r="SSP83" s="201"/>
      <c r="SSQ83" s="201"/>
      <c r="SSR83" s="201"/>
      <c r="SSS83" s="201"/>
      <c r="SST83" s="201"/>
      <c r="SSU83" s="201"/>
      <c r="SSV83" s="201"/>
      <c r="SSW83" s="201"/>
      <c r="SSX83" s="201"/>
      <c r="SSY83" s="201"/>
      <c r="SSZ83" s="201"/>
      <c r="STA83" s="201"/>
      <c r="STB83" s="201"/>
      <c r="STC83" s="201"/>
      <c r="STD83" s="201"/>
      <c r="STE83" s="201"/>
      <c r="STF83" s="201"/>
      <c r="STG83" s="201"/>
      <c r="STH83" s="201"/>
      <c r="STI83" s="201"/>
      <c r="STJ83" s="201"/>
      <c r="STK83" s="201"/>
      <c r="STL83" s="201"/>
      <c r="STM83" s="201"/>
      <c r="STN83" s="201"/>
      <c r="STO83" s="201"/>
      <c r="STP83" s="201"/>
      <c r="STQ83" s="201"/>
      <c r="STR83" s="201"/>
      <c r="STS83" s="201"/>
      <c r="STT83" s="201"/>
      <c r="STU83" s="201"/>
      <c r="STV83" s="201"/>
      <c r="STW83" s="201"/>
      <c r="STX83" s="201"/>
      <c r="STY83" s="201"/>
      <c r="STZ83" s="201"/>
      <c r="SUA83" s="201"/>
      <c r="SUB83" s="201"/>
      <c r="SUC83" s="201"/>
      <c r="SUD83" s="201"/>
      <c r="SUE83" s="201"/>
      <c r="SUF83" s="201"/>
      <c r="SUG83" s="201"/>
      <c r="SUH83" s="201"/>
      <c r="SUI83" s="201"/>
      <c r="SUJ83" s="201"/>
      <c r="SUK83" s="201"/>
      <c r="SUL83" s="201"/>
      <c r="SUM83" s="201"/>
      <c r="SUN83" s="201"/>
      <c r="SUO83" s="201"/>
      <c r="SUP83" s="201"/>
      <c r="SUQ83" s="201"/>
      <c r="SUR83" s="201"/>
      <c r="SUS83" s="201"/>
      <c r="SUT83" s="201"/>
      <c r="SUU83" s="201"/>
      <c r="SUV83" s="201"/>
      <c r="SUW83" s="201"/>
      <c r="SUX83" s="201"/>
      <c r="SUY83" s="201"/>
      <c r="SUZ83" s="201"/>
      <c r="SVA83" s="201"/>
      <c r="SVB83" s="201"/>
      <c r="SVC83" s="201"/>
      <c r="SVD83" s="201"/>
      <c r="SVE83" s="201"/>
      <c r="SVF83" s="201"/>
      <c r="SVG83" s="201"/>
      <c r="SVH83" s="201"/>
      <c r="SVI83" s="201"/>
      <c r="SVJ83" s="201"/>
      <c r="SVK83" s="201"/>
      <c r="SVL83" s="201"/>
      <c r="SVM83" s="201"/>
      <c r="SVN83" s="201"/>
      <c r="SVO83" s="201"/>
      <c r="SVP83" s="201"/>
      <c r="SVQ83" s="201"/>
      <c r="SVR83" s="201"/>
      <c r="SVS83" s="201"/>
      <c r="SVT83" s="201"/>
      <c r="SVU83" s="201"/>
      <c r="SVV83" s="201"/>
      <c r="SVW83" s="201"/>
      <c r="SVX83" s="201"/>
      <c r="SVY83" s="201"/>
      <c r="SVZ83" s="201"/>
      <c r="SWA83" s="201"/>
      <c r="SWB83" s="201"/>
      <c r="SWC83" s="201"/>
      <c r="SWD83" s="201"/>
      <c r="SWE83" s="201"/>
      <c r="SWF83" s="201"/>
      <c r="SWG83" s="201"/>
      <c r="SWH83" s="201"/>
      <c r="SWI83" s="201"/>
      <c r="SWJ83" s="201"/>
      <c r="SWK83" s="201"/>
      <c r="SWL83" s="201"/>
      <c r="SWM83" s="201"/>
      <c r="SWN83" s="201"/>
      <c r="SWO83" s="201"/>
      <c r="SWP83" s="201"/>
      <c r="SWQ83" s="201"/>
      <c r="SWR83" s="201"/>
      <c r="SWS83" s="201"/>
      <c r="SWT83" s="201"/>
      <c r="SWU83" s="201"/>
      <c r="SWV83" s="201"/>
      <c r="SWW83" s="201"/>
      <c r="SWX83" s="201"/>
      <c r="SWY83" s="201"/>
      <c r="SWZ83" s="201"/>
      <c r="SXA83" s="201"/>
      <c r="SXB83" s="201"/>
      <c r="SXC83" s="201"/>
      <c r="SXD83" s="201"/>
      <c r="SXE83" s="201"/>
      <c r="SXF83" s="201"/>
      <c r="SXG83" s="201"/>
      <c r="SXH83" s="201"/>
      <c r="SXI83" s="201"/>
      <c r="SXJ83" s="201"/>
      <c r="SXK83" s="201"/>
      <c r="SXL83" s="201"/>
      <c r="SXM83" s="201"/>
      <c r="SXN83" s="201"/>
      <c r="SXO83" s="201"/>
      <c r="SXP83" s="201"/>
      <c r="SXQ83" s="201"/>
      <c r="SXR83" s="201"/>
      <c r="SXS83" s="201"/>
      <c r="SXT83" s="201"/>
      <c r="SXU83" s="201"/>
      <c r="SXV83" s="201"/>
      <c r="SXW83" s="201"/>
      <c r="SXX83" s="201"/>
      <c r="SXY83" s="201"/>
      <c r="SXZ83" s="201"/>
      <c r="SYA83" s="201"/>
      <c r="SYB83" s="201"/>
      <c r="SYC83" s="201"/>
      <c r="SYD83" s="201"/>
      <c r="SYE83" s="201"/>
      <c r="SYF83" s="201"/>
      <c r="SYG83" s="201"/>
      <c r="SYH83" s="201"/>
      <c r="SYI83" s="201"/>
      <c r="SYJ83" s="201"/>
      <c r="SYK83" s="201"/>
      <c r="SYL83" s="201"/>
      <c r="SYM83" s="201"/>
      <c r="SYN83" s="201"/>
      <c r="SYO83" s="201"/>
      <c r="SYP83" s="201"/>
      <c r="SYQ83" s="201"/>
      <c r="SYR83" s="201"/>
      <c r="SYS83" s="201"/>
      <c r="SYT83" s="201"/>
      <c r="SYU83" s="201"/>
      <c r="SYV83" s="201"/>
      <c r="SYW83" s="201"/>
      <c r="SYX83" s="201"/>
      <c r="SYY83" s="201"/>
      <c r="SYZ83" s="201"/>
      <c r="SZA83" s="201"/>
      <c r="SZB83" s="201"/>
      <c r="SZC83" s="201"/>
      <c r="SZD83" s="201"/>
      <c r="SZE83" s="201"/>
      <c r="SZF83" s="201"/>
      <c r="SZG83" s="201"/>
      <c r="SZH83" s="201"/>
      <c r="SZI83" s="201"/>
      <c r="SZJ83" s="201"/>
      <c r="SZK83" s="201"/>
      <c r="SZL83" s="201"/>
      <c r="SZM83" s="201"/>
      <c r="SZN83" s="201"/>
      <c r="SZO83" s="201"/>
      <c r="SZP83" s="201"/>
      <c r="SZQ83" s="201"/>
      <c r="SZR83" s="201"/>
      <c r="SZS83" s="201"/>
      <c r="SZT83" s="201"/>
      <c r="SZU83" s="201"/>
      <c r="SZV83" s="201"/>
      <c r="SZW83" s="201"/>
      <c r="SZX83" s="201"/>
      <c r="SZY83" s="201"/>
      <c r="SZZ83" s="201"/>
      <c r="TAA83" s="201"/>
      <c r="TAB83" s="201"/>
      <c r="TAC83" s="201"/>
      <c r="TAD83" s="201"/>
      <c r="TAE83" s="201"/>
      <c r="TAF83" s="201"/>
      <c r="TAG83" s="201"/>
      <c r="TAH83" s="201"/>
      <c r="TAI83" s="201"/>
      <c r="TAJ83" s="201"/>
      <c r="TAK83" s="201"/>
      <c r="TAL83" s="201"/>
      <c r="TAM83" s="201"/>
      <c r="TAN83" s="201"/>
      <c r="TAO83" s="201"/>
      <c r="TAP83" s="201"/>
      <c r="TAQ83" s="201"/>
      <c r="TAR83" s="201"/>
      <c r="TAS83" s="201"/>
      <c r="TAT83" s="201"/>
      <c r="TAU83" s="201"/>
      <c r="TAV83" s="201"/>
      <c r="TAW83" s="201"/>
      <c r="TAX83" s="201"/>
      <c r="TAY83" s="201"/>
      <c r="TAZ83" s="201"/>
      <c r="TBA83" s="201"/>
      <c r="TBB83" s="201"/>
      <c r="TBC83" s="201"/>
      <c r="TBD83" s="201"/>
      <c r="TBE83" s="201"/>
      <c r="TBF83" s="201"/>
      <c r="TBG83" s="201"/>
      <c r="TBH83" s="201"/>
      <c r="TBI83" s="201"/>
      <c r="TBJ83" s="201"/>
      <c r="TBK83" s="201"/>
      <c r="TBL83" s="201"/>
      <c r="TBM83" s="201"/>
      <c r="TBN83" s="201"/>
      <c r="TBO83" s="201"/>
      <c r="TBP83" s="201"/>
      <c r="TBQ83" s="201"/>
      <c r="TBR83" s="201"/>
      <c r="TBS83" s="201"/>
      <c r="TBT83" s="201"/>
      <c r="TBU83" s="201"/>
      <c r="TBV83" s="201"/>
      <c r="TBW83" s="201"/>
      <c r="TBX83" s="201"/>
      <c r="TBY83" s="201"/>
      <c r="TBZ83" s="201"/>
      <c r="TCA83" s="201"/>
      <c r="TCB83" s="201"/>
      <c r="TCC83" s="201"/>
      <c r="TCD83" s="201"/>
      <c r="TCE83" s="201"/>
      <c r="TCF83" s="201"/>
      <c r="TCG83" s="201"/>
      <c r="TCH83" s="201"/>
      <c r="TCI83" s="201"/>
      <c r="TCJ83" s="201"/>
      <c r="TCK83" s="201"/>
      <c r="TCL83" s="201"/>
      <c r="TCM83" s="201"/>
      <c r="TCN83" s="201"/>
      <c r="TCO83" s="201"/>
      <c r="TCP83" s="201"/>
      <c r="TCQ83" s="201"/>
      <c r="TCR83" s="201"/>
      <c r="TCS83" s="201"/>
      <c r="TCT83" s="201"/>
      <c r="TCU83" s="201"/>
      <c r="TCV83" s="201"/>
      <c r="TCW83" s="201"/>
      <c r="TCX83" s="201"/>
      <c r="TCY83" s="201"/>
      <c r="TCZ83" s="201"/>
      <c r="TDA83" s="201"/>
      <c r="TDB83" s="201"/>
      <c r="TDC83" s="201"/>
      <c r="TDD83" s="201"/>
      <c r="TDE83" s="201"/>
      <c r="TDF83" s="201"/>
      <c r="TDG83" s="201"/>
      <c r="TDH83" s="201"/>
      <c r="TDI83" s="201"/>
      <c r="TDJ83" s="201"/>
      <c r="TDK83" s="201"/>
      <c r="TDL83" s="201"/>
      <c r="TDM83" s="201"/>
      <c r="TDN83" s="201"/>
      <c r="TDO83" s="201"/>
      <c r="TDP83" s="201"/>
      <c r="TDQ83" s="201"/>
      <c r="TDR83" s="201"/>
      <c r="TDS83" s="201"/>
      <c r="TDT83" s="201"/>
      <c r="TDU83" s="201"/>
      <c r="TDV83" s="201"/>
      <c r="TDW83" s="201"/>
      <c r="TDX83" s="201"/>
      <c r="TDY83" s="201"/>
      <c r="TDZ83" s="201"/>
      <c r="TEA83" s="201"/>
      <c r="TEB83" s="201"/>
      <c r="TEC83" s="201"/>
      <c r="TED83" s="201"/>
      <c r="TEE83" s="201"/>
      <c r="TEF83" s="201"/>
      <c r="TEG83" s="201"/>
      <c r="TEH83" s="201"/>
      <c r="TEI83" s="201"/>
      <c r="TEJ83" s="201"/>
      <c r="TEK83" s="201"/>
      <c r="TEL83" s="201"/>
      <c r="TEM83" s="201"/>
      <c r="TEN83" s="201"/>
      <c r="TEO83" s="201"/>
      <c r="TEP83" s="201"/>
      <c r="TEQ83" s="201"/>
      <c r="TER83" s="201"/>
      <c r="TES83" s="201"/>
      <c r="TET83" s="201"/>
      <c r="TEU83" s="201"/>
      <c r="TEV83" s="201"/>
      <c r="TEW83" s="201"/>
      <c r="TEX83" s="201"/>
      <c r="TEY83" s="201"/>
      <c r="TEZ83" s="201"/>
      <c r="TFA83" s="201"/>
      <c r="TFB83" s="201"/>
      <c r="TFC83" s="201"/>
      <c r="TFD83" s="201"/>
      <c r="TFE83" s="201"/>
      <c r="TFF83" s="201"/>
      <c r="TFG83" s="201"/>
      <c r="TFH83" s="201"/>
      <c r="TFI83" s="201"/>
      <c r="TFJ83" s="201"/>
      <c r="TFK83" s="201"/>
      <c r="TFL83" s="201"/>
      <c r="TFM83" s="201"/>
      <c r="TFN83" s="201"/>
      <c r="TFO83" s="201"/>
      <c r="TFP83" s="201"/>
      <c r="TFQ83" s="201"/>
      <c r="TFR83" s="201"/>
      <c r="TFS83" s="201"/>
      <c r="TFT83" s="201"/>
      <c r="TFU83" s="201"/>
      <c r="TFV83" s="201"/>
      <c r="TFW83" s="201"/>
      <c r="TFX83" s="201"/>
      <c r="TFY83" s="201"/>
      <c r="TFZ83" s="201"/>
      <c r="TGA83" s="201"/>
      <c r="TGB83" s="201"/>
      <c r="TGC83" s="201"/>
      <c r="TGD83" s="201"/>
      <c r="TGE83" s="201"/>
      <c r="TGF83" s="201"/>
      <c r="TGG83" s="201"/>
      <c r="TGH83" s="201"/>
      <c r="TGI83" s="201"/>
      <c r="TGJ83" s="201"/>
      <c r="TGK83" s="201"/>
      <c r="TGL83" s="201"/>
      <c r="TGM83" s="201"/>
      <c r="TGN83" s="201"/>
      <c r="TGO83" s="201"/>
      <c r="TGP83" s="201"/>
      <c r="TGQ83" s="201"/>
      <c r="TGR83" s="201"/>
      <c r="TGS83" s="201"/>
      <c r="TGT83" s="201"/>
      <c r="TGU83" s="201"/>
      <c r="TGV83" s="201"/>
      <c r="TGW83" s="201"/>
      <c r="TGX83" s="201"/>
      <c r="TGY83" s="201"/>
      <c r="TGZ83" s="201"/>
      <c r="THA83" s="201"/>
      <c r="THB83" s="201"/>
      <c r="THC83" s="201"/>
      <c r="THD83" s="201"/>
      <c r="THE83" s="201"/>
      <c r="THF83" s="201"/>
      <c r="THG83" s="201"/>
      <c r="THH83" s="201"/>
      <c r="THI83" s="201"/>
      <c r="THJ83" s="201"/>
      <c r="THK83" s="201"/>
      <c r="THL83" s="201"/>
      <c r="THM83" s="201"/>
      <c r="THN83" s="201"/>
      <c r="THO83" s="201"/>
      <c r="THP83" s="201"/>
      <c r="THQ83" s="201"/>
      <c r="THR83" s="201"/>
      <c r="THS83" s="201"/>
      <c r="THT83" s="201"/>
      <c r="THU83" s="201"/>
      <c r="THV83" s="201"/>
      <c r="THW83" s="201"/>
      <c r="THX83" s="201"/>
      <c r="THY83" s="201"/>
      <c r="THZ83" s="201"/>
      <c r="TIA83" s="201"/>
      <c r="TIB83" s="201"/>
      <c r="TIC83" s="201"/>
      <c r="TID83" s="201"/>
      <c r="TIE83" s="201"/>
      <c r="TIF83" s="201"/>
      <c r="TIG83" s="201"/>
      <c r="TIH83" s="201"/>
      <c r="TII83" s="201"/>
      <c r="TIJ83" s="201"/>
      <c r="TIK83" s="201"/>
      <c r="TIL83" s="201"/>
      <c r="TIM83" s="201"/>
      <c r="TIN83" s="201"/>
      <c r="TIO83" s="201"/>
      <c r="TIP83" s="201"/>
      <c r="TIQ83" s="201"/>
      <c r="TIR83" s="201"/>
      <c r="TIS83" s="201"/>
      <c r="TIT83" s="201"/>
      <c r="TIU83" s="201"/>
      <c r="TIV83" s="201"/>
      <c r="TIW83" s="201"/>
      <c r="TIX83" s="201"/>
      <c r="TIY83" s="201"/>
      <c r="TIZ83" s="201"/>
      <c r="TJA83" s="201"/>
      <c r="TJB83" s="201"/>
      <c r="TJC83" s="201"/>
      <c r="TJD83" s="201"/>
      <c r="TJE83" s="201"/>
      <c r="TJF83" s="201"/>
      <c r="TJG83" s="201"/>
      <c r="TJH83" s="201"/>
      <c r="TJI83" s="201"/>
      <c r="TJJ83" s="201"/>
      <c r="TJK83" s="201"/>
      <c r="TJL83" s="201"/>
      <c r="TJM83" s="201"/>
      <c r="TJN83" s="201"/>
      <c r="TJO83" s="201"/>
      <c r="TJP83" s="201"/>
      <c r="TJQ83" s="201"/>
      <c r="TJR83" s="201"/>
      <c r="TJS83" s="201"/>
      <c r="TJT83" s="201"/>
      <c r="TJU83" s="201"/>
      <c r="TJV83" s="201"/>
      <c r="TJW83" s="201"/>
      <c r="TJX83" s="201"/>
      <c r="TJY83" s="201"/>
      <c r="TJZ83" s="201"/>
      <c r="TKA83" s="201"/>
      <c r="TKB83" s="201"/>
      <c r="TKC83" s="201"/>
      <c r="TKD83" s="201"/>
      <c r="TKE83" s="201"/>
      <c r="TKF83" s="201"/>
      <c r="TKG83" s="201"/>
      <c r="TKH83" s="201"/>
      <c r="TKI83" s="201"/>
      <c r="TKJ83" s="201"/>
      <c r="TKK83" s="201"/>
      <c r="TKL83" s="201"/>
      <c r="TKM83" s="201"/>
      <c r="TKN83" s="201"/>
      <c r="TKO83" s="201"/>
      <c r="TKP83" s="201"/>
      <c r="TKQ83" s="201"/>
      <c r="TKR83" s="201"/>
      <c r="TKS83" s="201"/>
      <c r="TKT83" s="201"/>
      <c r="TKU83" s="201"/>
      <c r="TKV83" s="201"/>
      <c r="TKW83" s="201"/>
      <c r="TKX83" s="201"/>
      <c r="TKY83" s="201"/>
      <c r="TKZ83" s="201"/>
      <c r="TLA83" s="201"/>
      <c r="TLB83" s="201"/>
      <c r="TLC83" s="201"/>
      <c r="TLD83" s="201"/>
      <c r="TLE83" s="201"/>
      <c r="TLF83" s="201"/>
      <c r="TLG83" s="201"/>
      <c r="TLH83" s="201"/>
      <c r="TLI83" s="201"/>
      <c r="TLJ83" s="201"/>
      <c r="TLK83" s="201"/>
      <c r="TLL83" s="201"/>
      <c r="TLM83" s="201"/>
      <c r="TLN83" s="201"/>
      <c r="TLO83" s="201"/>
      <c r="TLP83" s="201"/>
      <c r="TLQ83" s="201"/>
      <c r="TLR83" s="201"/>
      <c r="TLS83" s="201"/>
      <c r="TLT83" s="201"/>
      <c r="TLU83" s="201"/>
      <c r="TLV83" s="201"/>
      <c r="TLW83" s="201"/>
      <c r="TLX83" s="201"/>
      <c r="TLY83" s="201"/>
      <c r="TLZ83" s="201"/>
      <c r="TMA83" s="201"/>
      <c r="TMB83" s="201"/>
      <c r="TMC83" s="201"/>
      <c r="TMD83" s="201"/>
      <c r="TME83" s="201"/>
      <c r="TMF83" s="201"/>
      <c r="TMG83" s="201"/>
      <c r="TMH83" s="201"/>
      <c r="TMI83" s="201"/>
      <c r="TMJ83" s="201"/>
      <c r="TMK83" s="201"/>
      <c r="TML83" s="201"/>
      <c r="TMM83" s="201"/>
      <c r="TMN83" s="201"/>
      <c r="TMO83" s="201"/>
      <c r="TMP83" s="201"/>
      <c r="TMQ83" s="201"/>
      <c r="TMR83" s="201"/>
      <c r="TMS83" s="201"/>
      <c r="TMT83" s="201"/>
      <c r="TMU83" s="201"/>
      <c r="TMV83" s="201"/>
      <c r="TMW83" s="201"/>
      <c r="TMX83" s="201"/>
      <c r="TMY83" s="201"/>
      <c r="TMZ83" s="201"/>
      <c r="TNA83" s="201"/>
      <c r="TNB83" s="201"/>
      <c r="TNC83" s="201"/>
      <c r="TND83" s="201"/>
      <c r="TNE83" s="201"/>
      <c r="TNF83" s="201"/>
      <c r="TNG83" s="201"/>
      <c r="TNH83" s="201"/>
      <c r="TNI83" s="201"/>
      <c r="TNJ83" s="201"/>
      <c r="TNK83" s="201"/>
      <c r="TNL83" s="201"/>
      <c r="TNM83" s="201"/>
      <c r="TNN83" s="201"/>
      <c r="TNO83" s="201"/>
      <c r="TNP83" s="201"/>
      <c r="TNQ83" s="201"/>
      <c r="TNR83" s="201"/>
      <c r="TNS83" s="201"/>
      <c r="TNT83" s="201"/>
      <c r="TNU83" s="201"/>
      <c r="TNV83" s="201"/>
      <c r="TNW83" s="201"/>
      <c r="TNX83" s="201"/>
      <c r="TNY83" s="201"/>
      <c r="TNZ83" s="201"/>
      <c r="TOA83" s="201"/>
      <c r="TOB83" s="201"/>
      <c r="TOC83" s="201"/>
      <c r="TOD83" s="201"/>
      <c r="TOE83" s="201"/>
      <c r="TOF83" s="201"/>
      <c r="TOG83" s="201"/>
      <c r="TOH83" s="201"/>
      <c r="TOI83" s="201"/>
      <c r="TOJ83" s="201"/>
      <c r="TOK83" s="201"/>
      <c r="TOL83" s="201"/>
      <c r="TOM83" s="201"/>
      <c r="TON83" s="201"/>
      <c r="TOO83" s="201"/>
      <c r="TOP83" s="201"/>
      <c r="TOQ83" s="201"/>
      <c r="TOR83" s="201"/>
      <c r="TOS83" s="201"/>
      <c r="TOT83" s="201"/>
      <c r="TOU83" s="201"/>
      <c r="TOV83" s="201"/>
      <c r="TOW83" s="201"/>
      <c r="TOX83" s="201"/>
      <c r="TOY83" s="201"/>
      <c r="TOZ83" s="201"/>
      <c r="TPA83" s="201"/>
      <c r="TPB83" s="201"/>
      <c r="TPC83" s="201"/>
      <c r="TPD83" s="201"/>
      <c r="TPE83" s="201"/>
      <c r="TPF83" s="201"/>
      <c r="TPG83" s="201"/>
      <c r="TPH83" s="201"/>
      <c r="TPI83" s="201"/>
      <c r="TPJ83" s="201"/>
      <c r="TPK83" s="201"/>
      <c r="TPL83" s="201"/>
      <c r="TPM83" s="201"/>
      <c r="TPN83" s="201"/>
      <c r="TPO83" s="201"/>
      <c r="TPP83" s="201"/>
      <c r="TPQ83" s="201"/>
      <c r="TPR83" s="201"/>
      <c r="TPS83" s="201"/>
      <c r="TPT83" s="201"/>
      <c r="TPU83" s="201"/>
      <c r="TPV83" s="201"/>
      <c r="TPW83" s="201"/>
      <c r="TPX83" s="201"/>
      <c r="TPY83" s="201"/>
      <c r="TPZ83" s="201"/>
      <c r="TQA83" s="201"/>
      <c r="TQB83" s="201"/>
      <c r="TQC83" s="201"/>
      <c r="TQD83" s="201"/>
      <c r="TQE83" s="201"/>
      <c r="TQF83" s="201"/>
      <c r="TQG83" s="201"/>
      <c r="TQH83" s="201"/>
      <c r="TQI83" s="201"/>
      <c r="TQJ83" s="201"/>
      <c r="TQK83" s="201"/>
      <c r="TQL83" s="201"/>
      <c r="TQM83" s="201"/>
      <c r="TQN83" s="201"/>
      <c r="TQO83" s="201"/>
      <c r="TQP83" s="201"/>
      <c r="TQQ83" s="201"/>
      <c r="TQR83" s="201"/>
      <c r="TQS83" s="201"/>
      <c r="TQT83" s="201"/>
      <c r="TQU83" s="201"/>
      <c r="TQV83" s="201"/>
      <c r="TQW83" s="201"/>
      <c r="TQX83" s="201"/>
      <c r="TQY83" s="201"/>
      <c r="TQZ83" s="201"/>
      <c r="TRA83" s="201"/>
      <c r="TRB83" s="201"/>
      <c r="TRC83" s="201"/>
      <c r="TRD83" s="201"/>
      <c r="TRE83" s="201"/>
      <c r="TRF83" s="201"/>
      <c r="TRG83" s="201"/>
      <c r="TRH83" s="201"/>
      <c r="TRI83" s="201"/>
      <c r="TRJ83" s="201"/>
      <c r="TRK83" s="201"/>
      <c r="TRL83" s="201"/>
      <c r="TRM83" s="201"/>
      <c r="TRN83" s="201"/>
      <c r="TRO83" s="201"/>
      <c r="TRP83" s="201"/>
      <c r="TRQ83" s="201"/>
      <c r="TRR83" s="201"/>
      <c r="TRS83" s="201"/>
      <c r="TRT83" s="201"/>
      <c r="TRU83" s="201"/>
      <c r="TRV83" s="201"/>
      <c r="TRW83" s="201"/>
      <c r="TRX83" s="201"/>
      <c r="TRY83" s="201"/>
      <c r="TRZ83" s="201"/>
      <c r="TSA83" s="201"/>
      <c r="TSB83" s="201"/>
      <c r="TSC83" s="201"/>
      <c r="TSD83" s="201"/>
      <c r="TSE83" s="201"/>
      <c r="TSF83" s="201"/>
      <c r="TSG83" s="201"/>
      <c r="TSH83" s="201"/>
      <c r="TSI83" s="201"/>
      <c r="TSJ83" s="201"/>
      <c r="TSK83" s="201"/>
      <c r="TSL83" s="201"/>
      <c r="TSM83" s="201"/>
      <c r="TSN83" s="201"/>
      <c r="TSO83" s="201"/>
      <c r="TSP83" s="201"/>
      <c r="TSQ83" s="201"/>
      <c r="TSR83" s="201"/>
      <c r="TSS83" s="201"/>
      <c r="TST83" s="201"/>
      <c r="TSU83" s="201"/>
      <c r="TSV83" s="201"/>
      <c r="TSW83" s="201"/>
      <c r="TSX83" s="201"/>
      <c r="TSY83" s="201"/>
      <c r="TSZ83" s="201"/>
      <c r="TTA83" s="201"/>
      <c r="TTB83" s="201"/>
      <c r="TTC83" s="201"/>
      <c r="TTD83" s="201"/>
      <c r="TTE83" s="201"/>
      <c r="TTF83" s="201"/>
      <c r="TTG83" s="201"/>
      <c r="TTH83" s="201"/>
      <c r="TTI83" s="201"/>
      <c r="TTJ83" s="201"/>
      <c r="TTK83" s="201"/>
      <c r="TTL83" s="201"/>
      <c r="TTM83" s="201"/>
      <c r="TTN83" s="201"/>
      <c r="TTO83" s="201"/>
      <c r="TTP83" s="201"/>
      <c r="TTQ83" s="201"/>
      <c r="TTR83" s="201"/>
      <c r="TTS83" s="201"/>
      <c r="TTT83" s="201"/>
      <c r="TTU83" s="201"/>
      <c r="TTV83" s="201"/>
      <c r="TTW83" s="201"/>
      <c r="TTX83" s="201"/>
      <c r="TTY83" s="201"/>
      <c r="TTZ83" s="201"/>
      <c r="TUA83" s="201"/>
      <c r="TUB83" s="201"/>
      <c r="TUC83" s="201"/>
      <c r="TUD83" s="201"/>
      <c r="TUE83" s="201"/>
      <c r="TUF83" s="201"/>
      <c r="TUG83" s="201"/>
      <c r="TUH83" s="201"/>
      <c r="TUI83" s="201"/>
      <c r="TUJ83" s="201"/>
      <c r="TUK83" s="201"/>
      <c r="TUL83" s="201"/>
      <c r="TUM83" s="201"/>
      <c r="TUN83" s="201"/>
      <c r="TUO83" s="201"/>
      <c r="TUP83" s="201"/>
      <c r="TUQ83" s="201"/>
      <c r="TUR83" s="201"/>
      <c r="TUS83" s="201"/>
      <c r="TUT83" s="201"/>
      <c r="TUU83" s="201"/>
      <c r="TUV83" s="201"/>
      <c r="TUW83" s="201"/>
      <c r="TUX83" s="201"/>
      <c r="TUY83" s="201"/>
      <c r="TUZ83" s="201"/>
      <c r="TVA83" s="201"/>
      <c r="TVB83" s="201"/>
      <c r="TVC83" s="201"/>
      <c r="TVD83" s="201"/>
      <c r="TVE83" s="201"/>
      <c r="TVF83" s="201"/>
      <c r="TVG83" s="201"/>
      <c r="TVH83" s="201"/>
      <c r="TVI83" s="201"/>
      <c r="TVJ83" s="201"/>
      <c r="TVK83" s="201"/>
      <c r="TVL83" s="201"/>
      <c r="TVM83" s="201"/>
      <c r="TVN83" s="201"/>
      <c r="TVO83" s="201"/>
      <c r="TVP83" s="201"/>
      <c r="TVQ83" s="201"/>
      <c r="TVR83" s="201"/>
      <c r="TVS83" s="201"/>
      <c r="TVT83" s="201"/>
      <c r="TVU83" s="201"/>
      <c r="TVV83" s="201"/>
      <c r="TVW83" s="201"/>
      <c r="TVX83" s="201"/>
      <c r="TVY83" s="201"/>
      <c r="TVZ83" s="201"/>
      <c r="TWA83" s="201"/>
      <c r="TWB83" s="201"/>
      <c r="TWC83" s="201"/>
      <c r="TWD83" s="201"/>
      <c r="TWE83" s="201"/>
      <c r="TWF83" s="201"/>
      <c r="TWG83" s="201"/>
      <c r="TWH83" s="201"/>
      <c r="TWI83" s="201"/>
      <c r="TWJ83" s="201"/>
      <c r="TWK83" s="201"/>
      <c r="TWL83" s="201"/>
      <c r="TWM83" s="201"/>
      <c r="TWN83" s="201"/>
      <c r="TWO83" s="201"/>
      <c r="TWP83" s="201"/>
      <c r="TWQ83" s="201"/>
      <c r="TWR83" s="201"/>
      <c r="TWS83" s="201"/>
      <c r="TWT83" s="201"/>
      <c r="TWU83" s="201"/>
      <c r="TWV83" s="201"/>
      <c r="TWW83" s="201"/>
      <c r="TWX83" s="201"/>
      <c r="TWY83" s="201"/>
      <c r="TWZ83" s="201"/>
      <c r="TXA83" s="201"/>
      <c r="TXB83" s="201"/>
      <c r="TXC83" s="201"/>
      <c r="TXD83" s="201"/>
      <c r="TXE83" s="201"/>
      <c r="TXF83" s="201"/>
      <c r="TXG83" s="201"/>
      <c r="TXH83" s="201"/>
      <c r="TXI83" s="201"/>
      <c r="TXJ83" s="201"/>
      <c r="TXK83" s="201"/>
      <c r="TXL83" s="201"/>
      <c r="TXM83" s="201"/>
      <c r="TXN83" s="201"/>
      <c r="TXO83" s="201"/>
      <c r="TXP83" s="201"/>
      <c r="TXQ83" s="201"/>
      <c r="TXR83" s="201"/>
      <c r="TXS83" s="201"/>
      <c r="TXT83" s="201"/>
      <c r="TXU83" s="201"/>
      <c r="TXV83" s="201"/>
      <c r="TXW83" s="201"/>
      <c r="TXX83" s="201"/>
      <c r="TXY83" s="201"/>
      <c r="TXZ83" s="201"/>
      <c r="TYA83" s="201"/>
      <c r="TYB83" s="201"/>
      <c r="TYC83" s="201"/>
      <c r="TYD83" s="201"/>
      <c r="TYE83" s="201"/>
      <c r="TYF83" s="201"/>
      <c r="TYG83" s="201"/>
      <c r="TYH83" s="201"/>
      <c r="TYI83" s="201"/>
      <c r="TYJ83" s="201"/>
      <c r="TYK83" s="201"/>
      <c r="TYL83" s="201"/>
      <c r="TYM83" s="201"/>
      <c r="TYN83" s="201"/>
      <c r="TYO83" s="201"/>
      <c r="TYP83" s="201"/>
      <c r="TYQ83" s="201"/>
      <c r="TYR83" s="201"/>
      <c r="TYS83" s="201"/>
      <c r="TYT83" s="201"/>
      <c r="TYU83" s="201"/>
      <c r="TYV83" s="201"/>
      <c r="TYW83" s="201"/>
      <c r="TYX83" s="201"/>
      <c r="TYY83" s="201"/>
      <c r="TYZ83" s="201"/>
      <c r="TZA83" s="201"/>
      <c r="TZB83" s="201"/>
      <c r="TZC83" s="201"/>
      <c r="TZD83" s="201"/>
      <c r="TZE83" s="201"/>
      <c r="TZF83" s="201"/>
      <c r="TZG83" s="201"/>
      <c r="TZH83" s="201"/>
      <c r="TZI83" s="201"/>
      <c r="TZJ83" s="201"/>
      <c r="TZK83" s="201"/>
      <c r="TZL83" s="201"/>
      <c r="TZM83" s="201"/>
      <c r="TZN83" s="201"/>
      <c r="TZO83" s="201"/>
      <c r="TZP83" s="201"/>
      <c r="TZQ83" s="201"/>
      <c r="TZR83" s="201"/>
      <c r="TZS83" s="201"/>
      <c r="TZT83" s="201"/>
      <c r="TZU83" s="201"/>
      <c r="TZV83" s="201"/>
      <c r="TZW83" s="201"/>
      <c r="TZX83" s="201"/>
      <c r="TZY83" s="201"/>
      <c r="TZZ83" s="201"/>
      <c r="UAA83" s="201"/>
      <c r="UAB83" s="201"/>
      <c r="UAC83" s="201"/>
      <c r="UAD83" s="201"/>
      <c r="UAE83" s="201"/>
      <c r="UAF83" s="201"/>
      <c r="UAG83" s="201"/>
      <c r="UAH83" s="201"/>
      <c r="UAI83" s="201"/>
      <c r="UAJ83" s="201"/>
      <c r="UAK83" s="201"/>
      <c r="UAL83" s="201"/>
      <c r="UAM83" s="201"/>
      <c r="UAN83" s="201"/>
      <c r="UAO83" s="201"/>
      <c r="UAP83" s="201"/>
      <c r="UAQ83" s="201"/>
      <c r="UAR83" s="201"/>
      <c r="UAS83" s="201"/>
      <c r="UAT83" s="201"/>
      <c r="UAU83" s="201"/>
      <c r="UAV83" s="201"/>
      <c r="UAW83" s="201"/>
      <c r="UAX83" s="201"/>
      <c r="UAY83" s="201"/>
      <c r="UAZ83" s="201"/>
      <c r="UBA83" s="201"/>
      <c r="UBB83" s="201"/>
      <c r="UBC83" s="201"/>
      <c r="UBD83" s="201"/>
      <c r="UBE83" s="201"/>
      <c r="UBF83" s="201"/>
      <c r="UBG83" s="201"/>
      <c r="UBH83" s="201"/>
      <c r="UBI83" s="201"/>
      <c r="UBJ83" s="201"/>
      <c r="UBK83" s="201"/>
      <c r="UBL83" s="201"/>
      <c r="UBM83" s="201"/>
      <c r="UBN83" s="201"/>
      <c r="UBO83" s="201"/>
      <c r="UBP83" s="201"/>
      <c r="UBQ83" s="201"/>
      <c r="UBR83" s="201"/>
      <c r="UBS83" s="201"/>
      <c r="UBT83" s="201"/>
      <c r="UBU83" s="201"/>
      <c r="UBV83" s="201"/>
      <c r="UBW83" s="201"/>
      <c r="UBX83" s="201"/>
      <c r="UBY83" s="201"/>
      <c r="UBZ83" s="201"/>
      <c r="UCA83" s="201"/>
      <c r="UCB83" s="201"/>
      <c r="UCC83" s="201"/>
      <c r="UCD83" s="201"/>
      <c r="UCE83" s="201"/>
      <c r="UCF83" s="201"/>
      <c r="UCG83" s="201"/>
      <c r="UCH83" s="201"/>
      <c r="UCI83" s="201"/>
      <c r="UCJ83" s="201"/>
      <c r="UCK83" s="201"/>
      <c r="UCL83" s="201"/>
      <c r="UCM83" s="201"/>
      <c r="UCN83" s="201"/>
      <c r="UCO83" s="201"/>
      <c r="UCP83" s="201"/>
      <c r="UCQ83" s="201"/>
      <c r="UCR83" s="201"/>
      <c r="UCS83" s="201"/>
      <c r="UCT83" s="201"/>
      <c r="UCU83" s="201"/>
      <c r="UCV83" s="201"/>
      <c r="UCW83" s="201"/>
      <c r="UCX83" s="201"/>
      <c r="UCY83" s="201"/>
      <c r="UCZ83" s="201"/>
      <c r="UDA83" s="201"/>
      <c r="UDB83" s="201"/>
      <c r="UDC83" s="201"/>
      <c r="UDD83" s="201"/>
      <c r="UDE83" s="201"/>
      <c r="UDF83" s="201"/>
      <c r="UDG83" s="201"/>
      <c r="UDH83" s="201"/>
      <c r="UDI83" s="201"/>
      <c r="UDJ83" s="201"/>
      <c r="UDK83" s="201"/>
      <c r="UDL83" s="201"/>
      <c r="UDM83" s="201"/>
      <c r="UDN83" s="201"/>
      <c r="UDO83" s="201"/>
      <c r="UDP83" s="201"/>
      <c r="UDQ83" s="201"/>
      <c r="UDR83" s="201"/>
      <c r="UDS83" s="201"/>
      <c r="UDT83" s="201"/>
      <c r="UDU83" s="201"/>
      <c r="UDV83" s="201"/>
      <c r="UDW83" s="201"/>
      <c r="UDX83" s="201"/>
      <c r="UDY83" s="201"/>
      <c r="UDZ83" s="201"/>
      <c r="UEA83" s="201"/>
      <c r="UEB83" s="201"/>
      <c r="UEC83" s="201"/>
      <c r="UED83" s="201"/>
      <c r="UEE83" s="201"/>
      <c r="UEF83" s="201"/>
      <c r="UEG83" s="201"/>
      <c r="UEH83" s="201"/>
      <c r="UEI83" s="201"/>
      <c r="UEJ83" s="201"/>
      <c r="UEK83" s="201"/>
      <c r="UEL83" s="201"/>
      <c r="UEM83" s="201"/>
      <c r="UEN83" s="201"/>
      <c r="UEO83" s="201"/>
      <c r="UEP83" s="201"/>
      <c r="UEQ83" s="201"/>
      <c r="UER83" s="201"/>
      <c r="UES83" s="201"/>
      <c r="UET83" s="201"/>
      <c r="UEU83" s="201"/>
      <c r="UEV83" s="201"/>
      <c r="UEW83" s="201"/>
      <c r="UEX83" s="201"/>
      <c r="UEY83" s="201"/>
      <c r="UEZ83" s="201"/>
      <c r="UFA83" s="201"/>
      <c r="UFB83" s="201"/>
      <c r="UFC83" s="201"/>
      <c r="UFD83" s="201"/>
      <c r="UFE83" s="201"/>
      <c r="UFF83" s="201"/>
      <c r="UFG83" s="201"/>
      <c r="UFH83" s="201"/>
      <c r="UFI83" s="201"/>
      <c r="UFJ83" s="201"/>
      <c r="UFK83" s="201"/>
      <c r="UFL83" s="201"/>
      <c r="UFM83" s="201"/>
      <c r="UFN83" s="201"/>
      <c r="UFO83" s="201"/>
      <c r="UFP83" s="201"/>
      <c r="UFQ83" s="201"/>
      <c r="UFR83" s="201"/>
      <c r="UFS83" s="201"/>
      <c r="UFT83" s="201"/>
      <c r="UFU83" s="201"/>
      <c r="UFV83" s="201"/>
      <c r="UFW83" s="201"/>
      <c r="UFX83" s="201"/>
      <c r="UFY83" s="201"/>
      <c r="UFZ83" s="201"/>
      <c r="UGA83" s="201"/>
      <c r="UGB83" s="201"/>
      <c r="UGC83" s="201"/>
      <c r="UGD83" s="201"/>
      <c r="UGE83" s="201"/>
      <c r="UGF83" s="201"/>
      <c r="UGG83" s="201"/>
      <c r="UGH83" s="201"/>
      <c r="UGI83" s="201"/>
      <c r="UGJ83" s="201"/>
      <c r="UGK83" s="201"/>
      <c r="UGL83" s="201"/>
      <c r="UGM83" s="201"/>
      <c r="UGN83" s="201"/>
      <c r="UGO83" s="201"/>
      <c r="UGP83" s="201"/>
      <c r="UGQ83" s="201"/>
      <c r="UGR83" s="201"/>
      <c r="UGS83" s="201"/>
      <c r="UGT83" s="201"/>
      <c r="UGU83" s="201"/>
      <c r="UGV83" s="201"/>
      <c r="UGW83" s="201"/>
      <c r="UGX83" s="201"/>
      <c r="UGY83" s="201"/>
      <c r="UGZ83" s="201"/>
      <c r="UHA83" s="201"/>
      <c r="UHB83" s="201"/>
      <c r="UHC83" s="201"/>
      <c r="UHD83" s="201"/>
      <c r="UHE83" s="201"/>
      <c r="UHF83" s="201"/>
      <c r="UHG83" s="201"/>
      <c r="UHH83" s="201"/>
      <c r="UHI83" s="201"/>
      <c r="UHJ83" s="201"/>
      <c r="UHK83" s="201"/>
      <c r="UHL83" s="201"/>
      <c r="UHM83" s="201"/>
      <c r="UHN83" s="201"/>
      <c r="UHO83" s="201"/>
      <c r="UHP83" s="201"/>
      <c r="UHQ83" s="201"/>
      <c r="UHR83" s="201"/>
      <c r="UHS83" s="201"/>
      <c r="UHT83" s="201"/>
      <c r="UHU83" s="201"/>
      <c r="UHV83" s="201"/>
      <c r="UHW83" s="201"/>
      <c r="UHX83" s="201"/>
      <c r="UHY83" s="201"/>
      <c r="UHZ83" s="201"/>
      <c r="UIA83" s="201"/>
      <c r="UIB83" s="201"/>
      <c r="UIC83" s="201"/>
      <c r="UID83" s="201"/>
      <c r="UIE83" s="201"/>
      <c r="UIF83" s="201"/>
      <c r="UIG83" s="201"/>
      <c r="UIH83" s="201"/>
      <c r="UII83" s="201"/>
      <c r="UIJ83" s="201"/>
      <c r="UIK83" s="201"/>
      <c r="UIL83" s="201"/>
      <c r="UIM83" s="201"/>
      <c r="UIN83" s="201"/>
      <c r="UIO83" s="201"/>
      <c r="UIP83" s="201"/>
      <c r="UIQ83" s="201"/>
      <c r="UIR83" s="201"/>
      <c r="UIS83" s="201"/>
      <c r="UIT83" s="201"/>
      <c r="UIU83" s="201"/>
      <c r="UIV83" s="201"/>
      <c r="UIW83" s="201"/>
      <c r="UIX83" s="201"/>
      <c r="UIY83" s="201"/>
      <c r="UIZ83" s="201"/>
      <c r="UJA83" s="201"/>
      <c r="UJB83" s="201"/>
      <c r="UJC83" s="201"/>
      <c r="UJD83" s="201"/>
      <c r="UJE83" s="201"/>
      <c r="UJF83" s="201"/>
      <c r="UJG83" s="201"/>
      <c r="UJH83" s="201"/>
      <c r="UJI83" s="201"/>
      <c r="UJJ83" s="201"/>
      <c r="UJK83" s="201"/>
      <c r="UJL83" s="201"/>
      <c r="UJM83" s="201"/>
      <c r="UJN83" s="201"/>
      <c r="UJO83" s="201"/>
      <c r="UJP83" s="201"/>
      <c r="UJQ83" s="201"/>
      <c r="UJR83" s="201"/>
      <c r="UJS83" s="201"/>
      <c r="UJT83" s="201"/>
      <c r="UJU83" s="201"/>
      <c r="UJV83" s="201"/>
      <c r="UJW83" s="201"/>
      <c r="UJX83" s="201"/>
      <c r="UJY83" s="201"/>
      <c r="UJZ83" s="201"/>
      <c r="UKA83" s="201"/>
      <c r="UKB83" s="201"/>
      <c r="UKC83" s="201"/>
      <c r="UKD83" s="201"/>
      <c r="UKE83" s="201"/>
      <c r="UKF83" s="201"/>
      <c r="UKG83" s="201"/>
      <c r="UKH83" s="201"/>
      <c r="UKI83" s="201"/>
      <c r="UKJ83" s="201"/>
      <c r="UKK83" s="201"/>
      <c r="UKL83" s="201"/>
      <c r="UKM83" s="201"/>
      <c r="UKN83" s="201"/>
      <c r="UKO83" s="201"/>
      <c r="UKP83" s="201"/>
      <c r="UKQ83" s="201"/>
      <c r="UKR83" s="201"/>
      <c r="UKS83" s="201"/>
      <c r="UKT83" s="201"/>
      <c r="UKU83" s="201"/>
      <c r="UKV83" s="201"/>
      <c r="UKW83" s="201"/>
      <c r="UKX83" s="201"/>
      <c r="UKY83" s="201"/>
      <c r="UKZ83" s="201"/>
      <c r="ULA83" s="201"/>
      <c r="ULB83" s="201"/>
      <c r="ULC83" s="201"/>
      <c r="ULD83" s="201"/>
      <c r="ULE83" s="201"/>
      <c r="ULF83" s="201"/>
      <c r="ULG83" s="201"/>
      <c r="ULH83" s="201"/>
      <c r="ULI83" s="201"/>
      <c r="ULJ83" s="201"/>
      <c r="ULK83" s="201"/>
      <c r="ULL83" s="201"/>
      <c r="ULM83" s="201"/>
      <c r="ULN83" s="201"/>
      <c r="ULO83" s="201"/>
      <c r="ULP83" s="201"/>
      <c r="ULQ83" s="201"/>
      <c r="ULR83" s="201"/>
      <c r="ULS83" s="201"/>
      <c r="ULT83" s="201"/>
      <c r="ULU83" s="201"/>
      <c r="ULV83" s="201"/>
      <c r="ULW83" s="201"/>
      <c r="ULX83" s="201"/>
      <c r="ULY83" s="201"/>
      <c r="ULZ83" s="201"/>
      <c r="UMA83" s="201"/>
      <c r="UMB83" s="201"/>
      <c r="UMC83" s="201"/>
      <c r="UMD83" s="201"/>
      <c r="UME83" s="201"/>
      <c r="UMF83" s="201"/>
      <c r="UMG83" s="201"/>
      <c r="UMH83" s="201"/>
      <c r="UMI83" s="201"/>
      <c r="UMJ83" s="201"/>
      <c r="UMK83" s="201"/>
      <c r="UML83" s="201"/>
      <c r="UMM83" s="201"/>
      <c r="UMN83" s="201"/>
      <c r="UMO83" s="201"/>
      <c r="UMP83" s="201"/>
      <c r="UMQ83" s="201"/>
      <c r="UMR83" s="201"/>
      <c r="UMS83" s="201"/>
      <c r="UMT83" s="201"/>
      <c r="UMU83" s="201"/>
      <c r="UMV83" s="201"/>
      <c r="UMW83" s="201"/>
      <c r="UMX83" s="201"/>
      <c r="UMY83" s="201"/>
      <c r="UMZ83" s="201"/>
      <c r="UNA83" s="201"/>
      <c r="UNB83" s="201"/>
      <c r="UNC83" s="201"/>
      <c r="UND83" s="201"/>
      <c r="UNE83" s="201"/>
      <c r="UNF83" s="201"/>
      <c r="UNG83" s="201"/>
      <c r="UNH83" s="201"/>
      <c r="UNI83" s="201"/>
      <c r="UNJ83" s="201"/>
      <c r="UNK83" s="201"/>
      <c r="UNL83" s="201"/>
      <c r="UNM83" s="201"/>
      <c r="UNN83" s="201"/>
      <c r="UNO83" s="201"/>
      <c r="UNP83" s="201"/>
      <c r="UNQ83" s="201"/>
      <c r="UNR83" s="201"/>
      <c r="UNS83" s="201"/>
      <c r="UNT83" s="201"/>
      <c r="UNU83" s="201"/>
      <c r="UNV83" s="201"/>
      <c r="UNW83" s="201"/>
      <c r="UNX83" s="201"/>
      <c r="UNY83" s="201"/>
      <c r="UNZ83" s="201"/>
      <c r="UOA83" s="201"/>
      <c r="UOB83" s="201"/>
      <c r="UOC83" s="201"/>
      <c r="UOD83" s="201"/>
      <c r="UOE83" s="201"/>
      <c r="UOF83" s="201"/>
      <c r="UOG83" s="201"/>
      <c r="UOH83" s="201"/>
      <c r="UOI83" s="201"/>
      <c r="UOJ83" s="201"/>
      <c r="UOK83" s="201"/>
      <c r="UOL83" s="201"/>
      <c r="UOM83" s="201"/>
      <c r="UON83" s="201"/>
      <c r="UOO83" s="201"/>
      <c r="UOP83" s="201"/>
      <c r="UOQ83" s="201"/>
      <c r="UOR83" s="201"/>
      <c r="UOS83" s="201"/>
      <c r="UOT83" s="201"/>
      <c r="UOU83" s="201"/>
      <c r="UOV83" s="201"/>
      <c r="UOW83" s="201"/>
      <c r="UOX83" s="201"/>
      <c r="UOY83" s="201"/>
      <c r="UOZ83" s="201"/>
      <c r="UPA83" s="201"/>
      <c r="UPB83" s="201"/>
      <c r="UPC83" s="201"/>
      <c r="UPD83" s="201"/>
      <c r="UPE83" s="201"/>
      <c r="UPF83" s="201"/>
      <c r="UPG83" s="201"/>
      <c r="UPH83" s="201"/>
      <c r="UPI83" s="201"/>
      <c r="UPJ83" s="201"/>
      <c r="UPK83" s="201"/>
      <c r="UPL83" s="201"/>
      <c r="UPM83" s="201"/>
      <c r="UPN83" s="201"/>
      <c r="UPO83" s="201"/>
      <c r="UPP83" s="201"/>
      <c r="UPQ83" s="201"/>
      <c r="UPR83" s="201"/>
      <c r="UPS83" s="201"/>
      <c r="UPT83" s="201"/>
      <c r="UPU83" s="201"/>
      <c r="UPV83" s="201"/>
      <c r="UPW83" s="201"/>
      <c r="UPX83" s="201"/>
      <c r="UPY83" s="201"/>
      <c r="UPZ83" s="201"/>
      <c r="UQA83" s="201"/>
      <c r="UQB83" s="201"/>
      <c r="UQC83" s="201"/>
      <c r="UQD83" s="201"/>
      <c r="UQE83" s="201"/>
      <c r="UQF83" s="201"/>
      <c r="UQG83" s="201"/>
      <c r="UQH83" s="201"/>
      <c r="UQI83" s="201"/>
      <c r="UQJ83" s="201"/>
      <c r="UQK83" s="201"/>
      <c r="UQL83" s="201"/>
      <c r="UQM83" s="201"/>
      <c r="UQN83" s="201"/>
      <c r="UQO83" s="201"/>
      <c r="UQP83" s="201"/>
      <c r="UQQ83" s="201"/>
      <c r="UQR83" s="201"/>
      <c r="UQS83" s="201"/>
      <c r="UQT83" s="201"/>
      <c r="UQU83" s="201"/>
      <c r="UQV83" s="201"/>
      <c r="UQW83" s="201"/>
      <c r="UQX83" s="201"/>
      <c r="UQY83" s="201"/>
      <c r="UQZ83" s="201"/>
      <c r="URA83" s="201"/>
      <c r="URB83" s="201"/>
      <c r="URC83" s="201"/>
      <c r="URD83" s="201"/>
      <c r="URE83" s="201"/>
      <c r="URF83" s="201"/>
      <c r="URG83" s="201"/>
      <c r="URH83" s="201"/>
      <c r="URI83" s="201"/>
      <c r="URJ83" s="201"/>
      <c r="URK83" s="201"/>
      <c r="URL83" s="201"/>
      <c r="URM83" s="201"/>
      <c r="URN83" s="201"/>
      <c r="URO83" s="201"/>
      <c r="URP83" s="201"/>
      <c r="URQ83" s="201"/>
      <c r="URR83" s="201"/>
      <c r="URS83" s="201"/>
      <c r="URT83" s="201"/>
      <c r="URU83" s="201"/>
      <c r="URV83" s="201"/>
      <c r="URW83" s="201"/>
      <c r="URX83" s="201"/>
      <c r="URY83" s="201"/>
      <c r="URZ83" s="201"/>
      <c r="USA83" s="201"/>
      <c r="USB83" s="201"/>
      <c r="USC83" s="201"/>
      <c r="USD83" s="201"/>
      <c r="USE83" s="201"/>
      <c r="USF83" s="201"/>
      <c r="USG83" s="201"/>
      <c r="USH83" s="201"/>
      <c r="USI83" s="201"/>
      <c r="USJ83" s="201"/>
      <c r="USK83" s="201"/>
      <c r="USL83" s="201"/>
      <c r="USM83" s="201"/>
      <c r="USN83" s="201"/>
      <c r="USO83" s="201"/>
      <c r="USP83" s="201"/>
      <c r="USQ83" s="201"/>
      <c r="USR83" s="201"/>
      <c r="USS83" s="201"/>
      <c r="UST83" s="201"/>
      <c r="USU83" s="201"/>
      <c r="USV83" s="201"/>
      <c r="USW83" s="201"/>
      <c r="USX83" s="201"/>
      <c r="USY83" s="201"/>
      <c r="USZ83" s="201"/>
      <c r="UTA83" s="201"/>
      <c r="UTB83" s="201"/>
      <c r="UTC83" s="201"/>
      <c r="UTD83" s="201"/>
      <c r="UTE83" s="201"/>
      <c r="UTF83" s="201"/>
      <c r="UTG83" s="201"/>
      <c r="UTH83" s="201"/>
      <c r="UTI83" s="201"/>
      <c r="UTJ83" s="201"/>
      <c r="UTK83" s="201"/>
      <c r="UTL83" s="201"/>
      <c r="UTM83" s="201"/>
      <c r="UTN83" s="201"/>
      <c r="UTO83" s="201"/>
      <c r="UTP83" s="201"/>
      <c r="UTQ83" s="201"/>
      <c r="UTR83" s="201"/>
      <c r="UTS83" s="201"/>
      <c r="UTT83" s="201"/>
      <c r="UTU83" s="201"/>
      <c r="UTV83" s="201"/>
      <c r="UTW83" s="201"/>
      <c r="UTX83" s="201"/>
      <c r="UTY83" s="201"/>
      <c r="UTZ83" s="201"/>
      <c r="UUA83" s="201"/>
      <c r="UUB83" s="201"/>
      <c r="UUC83" s="201"/>
      <c r="UUD83" s="201"/>
      <c r="UUE83" s="201"/>
      <c r="UUF83" s="201"/>
      <c r="UUG83" s="201"/>
      <c r="UUH83" s="201"/>
      <c r="UUI83" s="201"/>
      <c r="UUJ83" s="201"/>
      <c r="UUK83" s="201"/>
      <c r="UUL83" s="201"/>
      <c r="UUM83" s="201"/>
      <c r="UUN83" s="201"/>
      <c r="UUO83" s="201"/>
      <c r="UUP83" s="201"/>
      <c r="UUQ83" s="201"/>
      <c r="UUR83" s="201"/>
      <c r="UUS83" s="201"/>
      <c r="UUT83" s="201"/>
      <c r="UUU83" s="201"/>
      <c r="UUV83" s="201"/>
      <c r="UUW83" s="201"/>
      <c r="UUX83" s="201"/>
      <c r="UUY83" s="201"/>
      <c r="UUZ83" s="201"/>
      <c r="UVA83" s="201"/>
      <c r="UVB83" s="201"/>
      <c r="UVC83" s="201"/>
      <c r="UVD83" s="201"/>
      <c r="UVE83" s="201"/>
      <c r="UVF83" s="201"/>
      <c r="UVG83" s="201"/>
      <c r="UVH83" s="201"/>
      <c r="UVI83" s="201"/>
      <c r="UVJ83" s="201"/>
      <c r="UVK83" s="201"/>
      <c r="UVL83" s="201"/>
      <c r="UVM83" s="201"/>
      <c r="UVN83" s="201"/>
      <c r="UVO83" s="201"/>
      <c r="UVP83" s="201"/>
      <c r="UVQ83" s="201"/>
      <c r="UVR83" s="201"/>
      <c r="UVS83" s="201"/>
      <c r="UVT83" s="201"/>
      <c r="UVU83" s="201"/>
      <c r="UVV83" s="201"/>
      <c r="UVW83" s="201"/>
      <c r="UVX83" s="201"/>
      <c r="UVY83" s="201"/>
      <c r="UVZ83" s="201"/>
      <c r="UWA83" s="201"/>
      <c r="UWB83" s="201"/>
      <c r="UWC83" s="201"/>
      <c r="UWD83" s="201"/>
      <c r="UWE83" s="201"/>
      <c r="UWF83" s="201"/>
      <c r="UWG83" s="201"/>
      <c r="UWH83" s="201"/>
      <c r="UWI83" s="201"/>
      <c r="UWJ83" s="201"/>
      <c r="UWK83" s="201"/>
      <c r="UWL83" s="201"/>
      <c r="UWM83" s="201"/>
      <c r="UWN83" s="201"/>
      <c r="UWO83" s="201"/>
      <c r="UWP83" s="201"/>
      <c r="UWQ83" s="201"/>
      <c r="UWR83" s="201"/>
      <c r="UWS83" s="201"/>
      <c r="UWT83" s="201"/>
      <c r="UWU83" s="201"/>
      <c r="UWV83" s="201"/>
      <c r="UWW83" s="201"/>
      <c r="UWX83" s="201"/>
      <c r="UWY83" s="201"/>
      <c r="UWZ83" s="201"/>
      <c r="UXA83" s="201"/>
      <c r="UXB83" s="201"/>
      <c r="UXC83" s="201"/>
      <c r="UXD83" s="201"/>
      <c r="UXE83" s="201"/>
      <c r="UXF83" s="201"/>
      <c r="UXG83" s="201"/>
      <c r="UXH83" s="201"/>
      <c r="UXI83" s="201"/>
      <c r="UXJ83" s="201"/>
      <c r="UXK83" s="201"/>
      <c r="UXL83" s="201"/>
      <c r="UXM83" s="201"/>
      <c r="UXN83" s="201"/>
      <c r="UXO83" s="201"/>
      <c r="UXP83" s="201"/>
      <c r="UXQ83" s="201"/>
      <c r="UXR83" s="201"/>
      <c r="UXS83" s="201"/>
      <c r="UXT83" s="201"/>
      <c r="UXU83" s="201"/>
      <c r="UXV83" s="201"/>
      <c r="UXW83" s="201"/>
      <c r="UXX83" s="201"/>
      <c r="UXY83" s="201"/>
      <c r="UXZ83" s="201"/>
      <c r="UYA83" s="201"/>
      <c r="UYB83" s="201"/>
      <c r="UYC83" s="201"/>
      <c r="UYD83" s="201"/>
      <c r="UYE83" s="201"/>
      <c r="UYF83" s="201"/>
      <c r="UYG83" s="201"/>
      <c r="UYH83" s="201"/>
      <c r="UYI83" s="201"/>
      <c r="UYJ83" s="201"/>
      <c r="UYK83" s="201"/>
      <c r="UYL83" s="201"/>
      <c r="UYM83" s="201"/>
      <c r="UYN83" s="201"/>
      <c r="UYO83" s="201"/>
      <c r="UYP83" s="201"/>
      <c r="UYQ83" s="201"/>
      <c r="UYR83" s="201"/>
      <c r="UYS83" s="201"/>
      <c r="UYT83" s="201"/>
      <c r="UYU83" s="201"/>
      <c r="UYV83" s="201"/>
      <c r="UYW83" s="201"/>
      <c r="UYX83" s="201"/>
      <c r="UYY83" s="201"/>
      <c r="UYZ83" s="201"/>
      <c r="UZA83" s="201"/>
      <c r="UZB83" s="201"/>
      <c r="UZC83" s="201"/>
      <c r="UZD83" s="201"/>
      <c r="UZE83" s="201"/>
      <c r="UZF83" s="201"/>
      <c r="UZG83" s="201"/>
      <c r="UZH83" s="201"/>
      <c r="UZI83" s="201"/>
      <c r="UZJ83" s="201"/>
      <c r="UZK83" s="201"/>
      <c r="UZL83" s="201"/>
      <c r="UZM83" s="201"/>
      <c r="UZN83" s="201"/>
      <c r="UZO83" s="201"/>
      <c r="UZP83" s="201"/>
      <c r="UZQ83" s="201"/>
      <c r="UZR83" s="201"/>
      <c r="UZS83" s="201"/>
      <c r="UZT83" s="201"/>
      <c r="UZU83" s="201"/>
      <c r="UZV83" s="201"/>
      <c r="UZW83" s="201"/>
      <c r="UZX83" s="201"/>
      <c r="UZY83" s="201"/>
      <c r="UZZ83" s="201"/>
      <c r="VAA83" s="201"/>
      <c r="VAB83" s="201"/>
      <c r="VAC83" s="201"/>
      <c r="VAD83" s="201"/>
      <c r="VAE83" s="201"/>
      <c r="VAF83" s="201"/>
      <c r="VAG83" s="201"/>
      <c r="VAH83" s="201"/>
      <c r="VAI83" s="201"/>
      <c r="VAJ83" s="201"/>
      <c r="VAK83" s="201"/>
      <c r="VAL83" s="201"/>
      <c r="VAM83" s="201"/>
      <c r="VAN83" s="201"/>
      <c r="VAO83" s="201"/>
      <c r="VAP83" s="201"/>
      <c r="VAQ83" s="201"/>
      <c r="VAR83" s="201"/>
      <c r="VAS83" s="201"/>
      <c r="VAT83" s="201"/>
      <c r="VAU83" s="201"/>
      <c r="VAV83" s="201"/>
      <c r="VAW83" s="201"/>
      <c r="VAX83" s="201"/>
      <c r="VAY83" s="201"/>
      <c r="VAZ83" s="201"/>
      <c r="VBA83" s="201"/>
      <c r="VBB83" s="201"/>
      <c r="VBC83" s="201"/>
      <c r="VBD83" s="201"/>
      <c r="VBE83" s="201"/>
      <c r="VBF83" s="201"/>
      <c r="VBG83" s="201"/>
      <c r="VBH83" s="201"/>
      <c r="VBI83" s="201"/>
      <c r="VBJ83" s="201"/>
      <c r="VBK83" s="201"/>
      <c r="VBL83" s="201"/>
      <c r="VBM83" s="201"/>
      <c r="VBN83" s="201"/>
      <c r="VBO83" s="201"/>
      <c r="VBP83" s="201"/>
      <c r="VBQ83" s="201"/>
      <c r="VBR83" s="201"/>
      <c r="VBS83" s="201"/>
      <c r="VBT83" s="201"/>
      <c r="VBU83" s="201"/>
      <c r="VBV83" s="201"/>
      <c r="VBW83" s="201"/>
      <c r="VBX83" s="201"/>
      <c r="VBY83" s="201"/>
      <c r="VBZ83" s="201"/>
      <c r="VCA83" s="201"/>
      <c r="VCB83" s="201"/>
      <c r="VCC83" s="201"/>
      <c r="VCD83" s="201"/>
      <c r="VCE83" s="201"/>
      <c r="VCF83" s="201"/>
      <c r="VCG83" s="201"/>
      <c r="VCH83" s="201"/>
      <c r="VCI83" s="201"/>
      <c r="VCJ83" s="201"/>
      <c r="VCK83" s="201"/>
      <c r="VCL83" s="201"/>
      <c r="VCM83" s="201"/>
      <c r="VCN83" s="201"/>
      <c r="VCO83" s="201"/>
      <c r="VCP83" s="201"/>
      <c r="VCQ83" s="201"/>
      <c r="VCR83" s="201"/>
      <c r="VCS83" s="201"/>
      <c r="VCT83" s="201"/>
      <c r="VCU83" s="201"/>
      <c r="VCV83" s="201"/>
      <c r="VCW83" s="201"/>
      <c r="VCX83" s="201"/>
      <c r="VCY83" s="201"/>
      <c r="VCZ83" s="201"/>
      <c r="VDA83" s="201"/>
      <c r="VDB83" s="201"/>
      <c r="VDC83" s="201"/>
      <c r="VDD83" s="201"/>
      <c r="VDE83" s="201"/>
      <c r="VDF83" s="201"/>
      <c r="VDG83" s="201"/>
      <c r="VDH83" s="201"/>
      <c r="VDI83" s="201"/>
      <c r="VDJ83" s="201"/>
      <c r="VDK83" s="201"/>
      <c r="VDL83" s="201"/>
      <c r="VDM83" s="201"/>
      <c r="VDN83" s="201"/>
      <c r="VDO83" s="201"/>
      <c r="VDP83" s="201"/>
      <c r="VDQ83" s="201"/>
      <c r="VDR83" s="201"/>
      <c r="VDS83" s="201"/>
      <c r="VDT83" s="201"/>
      <c r="VDU83" s="201"/>
      <c r="VDV83" s="201"/>
      <c r="VDW83" s="201"/>
      <c r="VDX83" s="201"/>
      <c r="VDY83" s="201"/>
      <c r="VDZ83" s="201"/>
      <c r="VEA83" s="201"/>
      <c r="VEB83" s="201"/>
      <c r="VEC83" s="201"/>
      <c r="VED83" s="201"/>
      <c r="VEE83" s="201"/>
      <c r="VEF83" s="201"/>
      <c r="VEG83" s="201"/>
      <c r="VEH83" s="201"/>
      <c r="VEI83" s="201"/>
      <c r="VEJ83" s="201"/>
      <c r="VEK83" s="201"/>
      <c r="VEL83" s="201"/>
      <c r="VEM83" s="201"/>
      <c r="VEN83" s="201"/>
      <c r="VEO83" s="201"/>
      <c r="VEP83" s="201"/>
      <c r="VEQ83" s="201"/>
      <c r="VER83" s="201"/>
      <c r="VES83" s="201"/>
      <c r="VET83" s="201"/>
      <c r="VEU83" s="201"/>
      <c r="VEV83" s="201"/>
      <c r="VEW83" s="201"/>
      <c r="VEX83" s="201"/>
      <c r="VEY83" s="201"/>
      <c r="VEZ83" s="201"/>
      <c r="VFA83" s="201"/>
      <c r="VFB83" s="201"/>
      <c r="VFC83" s="201"/>
      <c r="VFD83" s="201"/>
      <c r="VFE83" s="201"/>
      <c r="VFF83" s="201"/>
      <c r="VFG83" s="201"/>
      <c r="VFH83" s="201"/>
      <c r="VFI83" s="201"/>
      <c r="VFJ83" s="201"/>
      <c r="VFK83" s="201"/>
      <c r="VFL83" s="201"/>
      <c r="VFM83" s="201"/>
      <c r="VFN83" s="201"/>
      <c r="VFO83" s="201"/>
      <c r="VFP83" s="201"/>
      <c r="VFQ83" s="201"/>
      <c r="VFR83" s="201"/>
      <c r="VFS83" s="201"/>
      <c r="VFT83" s="201"/>
      <c r="VFU83" s="201"/>
      <c r="VFV83" s="201"/>
      <c r="VFW83" s="201"/>
      <c r="VFX83" s="201"/>
      <c r="VFY83" s="201"/>
      <c r="VFZ83" s="201"/>
      <c r="VGA83" s="201"/>
      <c r="VGB83" s="201"/>
      <c r="VGC83" s="201"/>
      <c r="VGD83" s="201"/>
      <c r="VGE83" s="201"/>
      <c r="VGF83" s="201"/>
      <c r="VGG83" s="201"/>
      <c r="VGH83" s="201"/>
      <c r="VGI83" s="201"/>
      <c r="VGJ83" s="201"/>
      <c r="VGK83" s="201"/>
      <c r="VGL83" s="201"/>
      <c r="VGM83" s="201"/>
      <c r="VGN83" s="201"/>
      <c r="VGO83" s="201"/>
      <c r="VGP83" s="201"/>
      <c r="VGQ83" s="201"/>
      <c r="VGR83" s="201"/>
      <c r="VGS83" s="201"/>
      <c r="VGT83" s="201"/>
      <c r="VGU83" s="201"/>
      <c r="VGV83" s="201"/>
      <c r="VGW83" s="201"/>
      <c r="VGX83" s="201"/>
      <c r="VGY83" s="201"/>
      <c r="VGZ83" s="201"/>
      <c r="VHA83" s="201"/>
      <c r="VHB83" s="201"/>
      <c r="VHC83" s="201"/>
      <c r="VHD83" s="201"/>
      <c r="VHE83" s="201"/>
      <c r="VHF83" s="201"/>
      <c r="VHG83" s="201"/>
      <c r="VHH83" s="201"/>
      <c r="VHI83" s="201"/>
      <c r="VHJ83" s="201"/>
      <c r="VHK83" s="201"/>
      <c r="VHL83" s="201"/>
      <c r="VHM83" s="201"/>
      <c r="VHN83" s="201"/>
      <c r="VHO83" s="201"/>
      <c r="VHP83" s="201"/>
      <c r="VHQ83" s="201"/>
      <c r="VHR83" s="201"/>
      <c r="VHS83" s="201"/>
      <c r="VHT83" s="201"/>
      <c r="VHU83" s="201"/>
      <c r="VHV83" s="201"/>
      <c r="VHW83" s="201"/>
      <c r="VHX83" s="201"/>
      <c r="VHY83" s="201"/>
      <c r="VHZ83" s="201"/>
      <c r="VIA83" s="201"/>
      <c r="VIB83" s="201"/>
      <c r="VIC83" s="201"/>
      <c r="VID83" s="201"/>
      <c r="VIE83" s="201"/>
      <c r="VIF83" s="201"/>
      <c r="VIG83" s="201"/>
      <c r="VIH83" s="201"/>
      <c r="VII83" s="201"/>
      <c r="VIJ83" s="201"/>
      <c r="VIK83" s="201"/>
      <c r="VIL83" s="201"/>
      <c r="VIM83" s="201"/>
      <c r="VIN83" s="201"/>
      <c r="VIO83" s="201"/>
      <c r="VIP83" s="201"/>
      <c r="VIQ83" s="201"/>
      <c r="VIR83" s="201"/>
      <c r="VIS83" s="201"/>
      <c r="VIT83" s="201"/>
      <c r="VIU83" s="201"/>
      <c r="VIV83" s="201"/>
      <c r="VIW83" s="201"/>
      <c r="VIX83" s="201"/>
      <c r="VIY83" s="201"/>
      <c r="VIZ83" s="201"/>
      <c r="VJA83" s="201"/>
      <c r="VJB83" s="201"/>
      <c r="VJC83" s="201"/>
      <c r="VJD83" s="201"/>
      <c r="VJE83" s="201"/>
      <c r="VJF83" s="201"/>
      <c r="VJG83" s="201"/>
      <c r="VJH83" s="201"/>
      <c r="VJI83" s="201"/>
      <c r="VJJ83" s="201"/>
      <c r="VJK83" s="201"/>
      <c r="VJL83" s="201"/>
      <c r="VJM83" s="201"/>
      <c r="VJN83" s="201"/>
      <c r="VJO83" s="201"/>
      <c r="VJP83" s="201"/>
      <c r="VJQ83" s="201"/>
      <c r="VJR83" s="201"/>
      <c r="VJS83" s="201"/>
      <c r="VJT83" s="201"/>
      <c r="VJU83" s="201"/>
      <c r="VJV83" s="201"/>
      <c r="VJW83" s="201"/>
      <c r="VJX83" s="201"/>
      <c r="VJY83" s="201"/>
      <c r="VJZ83" s="201"/>
      <c r="VKA83" s="201"/>
      <c r="VKB83" s="201"/>
      <c r="VKC83" s="201"/>
      <c r="VKD83" s="201"/>
      <c r="VKE83" s="201"/>
      <c r="VKF83" s="201"/>
      <c r="VKG83" s="201"/>
      <c r="VKH83" s="201"/>
      <c r="VKI83" s="201"/>
      <c r="VKJ83" s="201"/>
      <c r="VKK83" s="201"/>
      <c r="VKL83" s="201"/>
      <c r="VKM83" s="201"/>
      <c r="VKN83" s="201"/>
      <c r="VKO83" s="201"/>
      <c r="VKP83" s="201"/>
      <c r="VKQ83" s="201"/>
      <c r="VKR83" s="201"/>
      <c r="VKS83" s="201"/>
      <c r="VKT83" s="201"/>
      <c r="VKU83" s="201"/>
      <c r="VKV83" s="201"/>
      <c r="VKW83" s="201"/>
      <c r="VKX83" s="201"/>
      <c r="VKY83" s="201"/>
      <c r="VKZ83" s="201"/>
      <c r="VLA83" s="201"/>
      <c r="VLB83" s="201"/>
      <c r="VLC83" s="201"/>
      <c r="VLD83" s="201"/>
      <c r="VLE83" s="201"/>
      <c r="VLF83" s="201"/>
      <c r="VLG83" s="201"/>
      <c r="VLH83" s="201"/>
      <c r="VLI83" s="201"/>
      <c r="VLJ83" s="201"/>
      <c r="VLK83" s="201"/>
      <c r="VLL83" s="201"/>
      <c r="VLM83" s="201"/>
      <c r="VLN83" s="201"/>
      <c r="VLO83" s="201"/>
      <c r="VLP83" s="201"/>
      <c r="VLQ83" s="201"/>
      <c r="VLR83" s="201"/>
      <c r="VLS83" s="201"/>
      <c r="VLT83" s="201"/>
      <c r="VLU83" s="201"/>
      <c r="VLV83" s="201"/>
      <c r="VLW83" s="201"/>
      <c r="VLX83" s="201"/>
      <c r="VLY83" s="201"/>
      <c r="VLZ83" s="201"/>
      <c r="VMA83" s="201"/>
      <c r="VMB83" s="201"/>
      <c r="VMC83" s="201"/>
      <c r="VMD83" s="201"/>
      <c r="VME83" s="201"/>
      <c r="VMF83" s="201"/>
      <c r="VMG83" s="201"/>
      <c r="VMH83" s="201"/>
      <c r="VMI83" s="201"/>
      <c r="VMJ83" s="201"/>
      <c r="VMK83" s="201"/>
      <c r="VML83" s="201"/>
      <c r="VMM83" s="201"/>
      <c r="VMN83" s="201"/>
      <c r="VMO83" s="201"/>
      <c r="VMP83" s="201"/>
      <c r="VMQ83" s="201"/>
      <c r="VMR83" s="201"/>
      <c r="VMS83" s="201"/>
      <c r="VMT83" s="201"/>
      <c r="VMU83" s="201"/>
      <c r="VMV83" s="201"/>
      <c r="VMW83" s="201"/>
      <c r="VMX83" s="201"/>
      <c r="VMY83" s="201"/>
      <c r="VMZ83" s="201"/>
      <c r="VNA83" s="201"/>
      <c r="VNB83" s="201"/>
      <c r="VNC83" s="201"/>
      <c r="VND83" s="201"/>
      <c r="VNE83" s="201"/>
      <c r="VNF83" s="201"/>
      <c r="VNG83" s="201"/>
      <c r="VNH83" s="201"/>
      <c r="VNI83" s="201"/>
      <c r="VNJ83" s="201"/>
      <c r="VNK83" s="201"/>
      <c r="VNL83" s="201"/>
      <c r="VNM83" s="201"/>
      <c r="VNN83" s="201"/>
      <c r="VNO83" s="201"/>
      <c r="VNP83" s="201"/>
      <c r="VNQ83" s="201"/>
      <c r="VNR83" s="201"/>
      <c r="VNS83" s="201"/>
      <c r="VNT83" s="201"/>
      <c r="VNU83" s="201"/>
      <c r="VNV83" s="201"/>
      <c r="VNW83" s="201"/>
      <c r="VNX83" s="201"/>
      <c r="VNY83" s="201"/>
      <c r="VNZ83" s="201"/>
      <c r="VOA83" s="201"/>
      <c r="VOB83" s="201"/>
      <c r="VOC83" s="201"/>
      <c r="VOD83" s="201"/>
      <c r="VOE83" s="201"/>
      <c r="VOF83" s="201"/>
      <c r="VOG83" s="201"/>
      <c r="VOH83" s="201"/>
      <c r="VOI83" s="201"/>
      <c r="VOJ83" s="201"/>
      <c r="VOK83" s="201"/>
      <c r="VOL83" s="201"/>
      <c r="VOM83" s="201"/>
      <c r="VON83" s="201"/>
      <c r="VOO83" s="201"/>
      <c r="VOP83" s="201"/>
      <c r="VOQ83" s="201"/>
      <c r="VOR83" s="201"/>
      <c r="VOS83" s="201"/>
      <c r="VOT83" s="201"/>
      <c r="VOU83" s="201"/>
      <c r="VOV83" s="201"/>
      <c r="VOW83" s="201"/>
      <c r="VOX83" s="201"/>
      <c r="VOY83" s="201"/>
      <c r="VOZ83" s="201"/>
      <c r="VPA83" s="201"/>
      <c r="VPB83" s="201"/>
      <c r="VPC83" s="201"/>
      <c r="VPD83" s="201"/>
      <c r="VPE83" s="201"/>
      <c r="VPF83" s="201"/>
      <c r="VPG83" s="201"/>
      <c r="VPH83" s="201"/>
      <c r="VPI83" s="201"/>
      <c r="VPJ83" s="201"/>
      <c r="VPK83" s="201"/>
      <c r="VPL83" s="201"/>
      <c r="VPM83" s="201"/>
      <c r="VPN83" s="201"/>
      <c r="VPO83" s="201"/>
      <c r="VPP83" s="201"/>
      <c r="VPQ83" s="201"/>
      <c r="VPR83" s="201"/>
      <c r="VPS83" s="201"/>
      <c r="VPT83" s="201"/>
      <c r="VPU83" s="201"/>
      <c r="VPV83" s="201"/>
      <c r="VPW83" s="201"/>
      <c r="VPX83" s="201"/>
      <c r="VPY83" s="201"/>
      <c r="VPZ83" s="201"/>
      <c r="VQA83" s="201"/>
      <c r="VQB83" s="201"/>
      <c r="VQC83" s="201"/>
      <c r="VQD83" s="201"/>
      <c r="VQE83" s="201"/>
      <c r="VQF83" s="201"/>
      <c r="VQG83" s="201"/>
      <c r="VQH83" s="201"/>
      <c r="VQI83" s="201"/>
      <c r="VQJ83" s="201"/>
      <c r="VQK83" s="201"/>
      <c r="VQL83" s="201"/>
      <c r="VQM83" s="201"/>
      <c r="VQN83" s="201"/>
      <c r="VQO83" s="201"/>
      <c r="VQP83" s="201"/>
      <c r="VQQ83" s="201"/>
      <c r="VQR83" s="201"/>
      <c r="VQS83" s="201"/>
      <c r="VQT83" s="201"/>
      <c r="VQU83" s="201"/>
      <c r="VQV83" s="201"/>
      <c r="VQW83" s="201"/>
      <c r="VQX83" s="201"/>
      <c r="VQY83" s="201"/>
      <c r="VQZ83" s="201"/>
      <c r="VRA83" s="201"/>
      <c r="VRB83" s="201"/>
      <c r="VRC83" s="201"/>
      <c r="VRD83" s="201"/>
      <c r="VRE83" s="201"/>
      <c r="VRF83" s="201"/>
      <c r="VRG83" s="201"/>
      <c r="VRH83" s="201"/>
      <c r="VRI83" s="201"/>
      <c r="VRJ83" s="201"/>
      <c r="VRK83" s="201"/>
      <c r="VRL83" s="201"/>
      <c r="VRM83" s="201"/>
      <c r="VRN83" s="201"/>
      <c r="VRO83" s="201"/>
      <c r="VRP83" s="201"/>
      <c r="VRQ83" s="201"/>
      <c r="VRR83" s="201"/>
      <c r="VRS83" s="201"/>
      <c r="VRT83" s="201"/>
      <c r="VRU83" s="201"/>
      <c r="VRV83" s="201"/>
      <c r="VRW83" s="201"/>
      <c r="VRX83" s="201"/>
      <c r="VRY83" s="201"/>
      <c r="VRZ83" s="201"/>
      <c r="VSA83" s="201"/>
      <c r="VSB83" s="201"/>
      <c r="VSC83" s="201"/>
      <c r="VSD83" s="201"/>
      <c r="VSE83" s="201"/>
      <c r="VSF83" s="201"/>
      <c r="VSG83" s="201"/>
      <c r="VSH83" s="201"/>
      <c r="VSI83" s="201"/>
      <c r="VSJ83" s="201"/>
      <c r="VSK83" s="201"/>
      <c r="VSL83" s="201"/>
      <c r="VSM83" s="201"/>
      <c r="VSN83" s="201"/>
      <c r="VSO83" s="201"/>
      <c r="VSP83" s="201"/>
      <c r="VSQ83" s="201"/>
      <c r="VSR83" s="201"/>
      <c r="VSS83" s="201"/>
      <c r="VST83" s="201"/>
      <c r="VSU83" s="201"/>
      <c r="VSV83" s="201"/>
      <c r="VSW83" s="201"/>
      <c r="VSX83" s="201"/>
      <c r="VSY83" s="201"/>
      <c r="VSZ83" s="201"/>
      <c r="VTA83" s="201"/>
      <c r="VTB83" s="201"/>
      <c r="VTC83" s="201"/>
      <c r="VTD83" s="201"/>
      <c r="VTE83" s="201"/>
      <c r="VTF83" s="201"/>
      <c r="VTG83" s="201"/>
      <c r="VTH83" s="201"/>
      <c r="VTI83" s="201"/>
      <c r="VTJ83" s="201"/>
      <c r="VTK83" s="201"/>
      <c r="VTL83" s="201"/>
      <c r="VTM83" s="201"/>
      <c r="VTN83" s="201"/>
      <c r="VTO83" s="201"/>
      <c r="VTP83" s="201"/>
      <c r="VTQ83" s="201"/>
      <c r="VTR83" s="201"/>
      <c r="VTS83" s="201"/>
      <c r="VTT83" s="201"/>
      <c r="VTU83" s="201"/>
      <c r="VTV83" s="201"/>
      <c r="VTW83" s="201"/>
      <c r="VTX83" s="201"/>
      <c r="VTY83" s="201"/>
      <c r="VTZ83" s="201"/>
      <c r="VUA83" s="201"/>
      <c r="VUB83" s="201"/>
      <c r="VUC83" s="201"/>
      <c r="VUD83" s="201"/>
      <c r="VUE83" s="201"/>
      <c r="VUF83" s="201"/>
      <c r="VUG83" s="201"/>
      <c r="VUH83" s="201"/>
      <c r="VUI83" s="201"/>
      <c r="VUJ83" s="201"/>
      <c r="VUK83" s="201"/>
      <c r="VUL83" s="201"/>
      <c r="VUM83" s="201"/>
      <c r="VUN83" s="201"/>
      <c r="VUO83" s="201"/>
      <c r="VUP83" s="201"/>
      <c r="VUQ83" s="201"/>
      <c r="VUR83" s="201"/>
      <c r="VUS83" s="201"/>
      <c r="VUT83" s="201"/>
      <c r="VUU83" s="201"/>
      <c r="VUV83" s="201"/>
      <c r="VUW83" s="201"/>
      <c r="VUX83" s="201"/>
      <c r="VUY83" s="201"/>
      <c r="VUZ83" s="201"/>
      <c r="VVA83" s="201"/>
      <c r="VVB83" s="201"/>
      <c r="VVC83" s="201"/>
      <c r="VVD83" s="201"/>
      <c r="VVE83" s="201"/>
      <c r="VVF83" s="201"/>
      <c r="VVG83" s="201"/>
      <c r="VVH83" s="201"/>
      <c r="VVI83" s="201"/>
      <c r="VVJ83" s="201"/>
      <c r="VVK83" s="201"/>
      <c r="VVL83" s="201"/>
      <c r="VVM83" s="201"/>
      <c r="VVN83" s="201"/>
      <c r="VVO83" s="201"/>
      <c r="VVP83" s="201"/>
      <c r="VVQ83" s="201"/>
      <c r="VVR83" s="201"/>
      <c r="VVS83" s="201"/>
      <c r="VVT83" s="201"/>
      <c r="VVU83" s="201"/>
      <c r="VVV83" s="201"/>
      <c r="VVW83" s="201"/>
      <c r="VVX83" s="201"/>
      <c r="VVY83" s="201"/>
      <c r="VVZ83" s="201"/>
      <c r="VWA83" s="201"/>
      <c r="VWB83" s="201"/>
      <c r="VWC83" s="201"/>
      <c r="VWD83" s="201"/>
      <c r="VWE83" s="201"/>
      <c r="VWF83" s="201"/>
      <c r="VWG83" s="201"/>
      <c r="VWH83" s="201"/>
      <c r="VWI83" s="201"/>
      <c r="VWJ83" s="201"/>
      <c r="VWK83" s="201"/>
      <c r="VWL83" s="201"/>
      <c r="VWM83" s="201"/>
      <c r="VWN83" s="201"/>
      <c r="VWO83" s="201"/>
      <c r="VWP83" s="201"/>
      <c r="VWQ83" s="201"/>
      <c r="VWR83" s="201"/>
      <c r="VWS83" s="201"/>
      <c r="VWT83" s="201"/>
      <c r="VWU83" s="201"/>
      <c r="VWV83" s="201"/>
      <c r="VWW83" s="201"/>
      <c r="VWX83" s="201"/>
      <c r="VWY83" s="201"/>
      <c r="VWZ83" s="201"/>
      <c r="VXA83" s="201"/>
      <c r="VXB83" s="201"/>
      <c r="VXC83" s="201"/>
      <c r="VXD83" s="201"/>
      <c r="VXE83" s="201"/>
      <c r="VXF83" s="201"/>
      <c r="VXG83" s="201"/>
      <c r="VXH83" s="201"/>
      <c r="VXI83" s="201"/>
      <c r="VXJ83" s="201"/>
      <c r="VXK83" s="201"/>
      <c r="VXL83" s="201"/>
      <c r="VXM83" s="201"/>
      <c r="VXN83" s="201"/>
      <c r="VXO83" s="201"/>
      <c r="VXP83" s="201"/>
      <c r="VXQ83" s="201"/>
      <c r="VXR83" s="201"/>
      <c r="VXS83" s="201"/>
      <c r="VXT83" s="201"/>
      <c r="VXU83" s="201"/>
      <c r="VXV83" s="201"/>
      <c r="VXW83" s="201"/>
      <c r="VXX83" s="201"/>
      <c r="VXY83" s="201"/>
      <c r="VXZ83" s="201"/>
      <c r="VYA83" s="201"/>
      <c r="VYB83" s="201"/>
      <c r="VYC83" s="201"/>
      <c r="VYD83" s="201"/>
      <c r="VYE83" s="201"/>
      <c r="VYF83" s="201"/>
      <c r="VYG83" s="201"/>
      <c r="VYH83" s="201"/>
      <c r="VYI83" s="201"/>
      <c r="VYJ83" s="201"/>
      <c r="VYK83" s="201"/>
      <c r="VYL83" s="201"/>
      <c r="VYM83" s="201"/>
      <c r="VYN83" s="201"/>
      <c r="VYO83" s="201"/>
      <c r="VYP83" s="201"/>
      <c r="VYQ83" s="201"/>
      <c r="VYR83" s="201"/>
      <c r="VYS83" s="201"/>
      <c r="VYT83" s="201"/>
      <c r="VYU83" s="201"/>
      <c r="VYV83" s="201"/>
      <c r="VYW83" s="201"/>
      <c r="VYX83" s="201"/>
      <c r="VYY83" s="201"/>
      <c r="VYZ83" s="201"/>
      <c r="VZA83" s="201"/>
      <c r="VZB83" s="201"/>
      <c r="VZC83" s="201"/>
      <c r="VZD83" s="201"/>
      <c r="VZE83" s="201"/>
      <c r="VZF83" s="201"/>
      <c r="VZG83" s="201"/>
      <c r="VZH83" s="201"/>
      <c r="VZI83" s="201"/>
      <c r="VZJ83" s="201"/>
      <c r="VZK83" s="201"/>
      <c r="VZL83" s="201"/>
      <c r="VZM83" s="201"/>
      <c r="VZN83" s="201"/>
      <c r="VZO83" s="201"/>
      <c r="VZP83" s="201"/>
      <c r="VZQ83" s="201"/>
      <c r="VZR83" s="201"/>
      <c r="VZS83" s="201"/>
      <c r="VZT83" s="201"/>
      <c r="VZU83" s="201"/>
      <c r="VZV83" s="201"/>
      <c r="VZW83" s="201"/>
      <c r="VZX83" s="201"/>
      <c r="VZY83" s="201"/>
      <c r="VZZ83" s="201"/>
      <c r="WAA83" s="201"/>
      <c r="WAB83" s="201"/>
      <c r="WAC83" s="201"/>
      <c r="WAD83" s="201"/>
      <c r="WAE83" s="201"/>
      <c r="WAF83" s="201"/>
      <c r="WAG83" s="201"/>
      <c r="WAH83" s="201"/>
      <c r="WAI83" s="201"/>
      <c r="WAJ83" s="201"/>
      <c r="WAK83" s="201"/>
      <c r="WAL83" s="201"/>
      <c r="WAM83" s="201"/>
      <c r="WAN83" s="201"/>
      <c r="WAO83" s="201"/>
      <c r="WAP83" s="201"/>
      <c r="WAQ83" s="201"/>
      <c r="WAR83" s="201"/>
      <c r="WAS83" s="201"/>
      <c r="WAT83" s="201"/>
      <c r="WAU83" s="201"/>
      <c r="WAV83" s="201"/>
      <c r="WAW83" s="201"/>
      <c r="WAX83" s="201"/>
      <c r="WAY83" s="201"/>
      <c r="WAZ83" s="201"/>
      <c r="WBA83" s="201"/>
      <c r="WBB83" s="201"/>
      <c r="WBC83" s="201"/>
      <c r="WBD83" s="201"/>
      <c r="WBE83" s="201"/>
      <c r="WBF83" s="201"/>
      <c r="WBG83" s="201"/>
      <c r="WBH83" s="201"/>
      <c r="WBI83" s="201"/>
      <c r="WBJ83" s="201"/>
      <c r="WBK83" s="201"/>
      <c r="WBL83" s="201"/>
      <c r="WBM83" s="201"/>
      <c r="WBN83" s="201"/>
      <c r="WBO83" s="201"/>
      <c r="WBP83" s="201"/>
      <c r="WBQ83" s="201"/>
      <c r="WBR83" s="201"/>
      <c r="WBS83" s="201"/>
      <c r="WBT83" s="201"/>
      <c r="WBU83" s="201"/>
      <c r="WBV83" s="201"/>
      <c r="WBW83" s="201"/>
      <c r="WBX83" s="201"/>
      <c r="WBY83" s="201"/>
      <c r="WBZ83" s="201"/>
      <c r="WCA83" s="201"/>
      <c r="WCB83" s="201"/>
      <c r="WCC83" s="201"/>
      <c r="WCD83" s="201"/>
      <c r="WCE83" s="201"/>
      <c r="WCF83" s="201"/>
      <c r="WCG83" s="201"/>
      <c r="WCH83" s="201"/>
      <c r="WCI83" s="201"/>
      <c r="WCJ83" s="201"/>
      <c r="WCK83" s="201"/>
      <c r="WCL83" s="201"/>
      <c r="WCM83" s="201"/>
      <c r="WCN83" s="201"/>
      <c r="WCO83" s="201"/>
      <c r="WCP83" s="201"/>
      <c r="WCQ83" s="201"/>
      <c r="WCR83" s="201"/>
      <c r="WCS83" s="201"/>
      <c r="WCT83" s="201"/>
      <c r="WCU83" s="201"/>
      <c r="WCV83" s="201"/>
      <c r="WCW83" s="201"/>
      <c r="WCX83" s="201"/>
      <c r="WCY83" s="201"/>
      <c r="WCZ83" s="201"/>
      <c r="WDA83" s="201"/>
      <c r="WDB83" s="201"/>
      <c r="WDC83" s="201"/>
      <c r="WDD83" s="201"/>
      <c r="WDE83" s="201"/>
      <c r="WDF83" s="201"/>
      <c r="WDG83" s="201"/>
      <c r="WDH83" s="201"/>
      <c r="WDI83" s="201"/>
      <c r="WDJ83" s="201"/>
      <c r="WDK83" s="201"/>
      <c r="WDL83" s="201"/>
      <c r="WDM83" s="201"/>
      <c r="WDN83" s="201"/>
      <c r="WDO83" s="201"/>
      <c r="WDP83" s="201"/>
      <c r="WDQ83" s="201"/>
      <c r="WDR83" s="201"/>
      <c r="WDS83" s="201"/>
      <c r="WDT83" s="201"/>
      <c r="WDU83" s="201"/>
      <c r="WDV83" s="201"/>
      <c r="WDW83" s="201"/>
      <c r="WDX83" s="201"/>
      <c r="WDY83" s="201"/>
      <c r="WDZ83" s="201"/>
      <c r="WEA83" s="201"/>
      <c r="WEB83" s="201"/>
      <c r="WEC83" s="201"/>
      <c r="WED83" s="201"/>
      <c r="WEE83" s="201"/>
      <c r="WEF83" s="201"/>
      <c r="WEG83" s="201"/>
      <c r="WEH83" s="201"/>
      <c r="WEI83" s="201"/>
      <c r="WEJ83" s="201"/>
      <c r="WEK83" s="201"/>
      <c r="WEL83" s="201"/>
      <c r="WEM83" s="201"/>
      <c r="WEN83" s="201"/>
      <c r="WEO83" s="201"/>
      <c r="WEP83" s="201"/>
      <c r="WEQ83" s="201"/>
      <c r="WER83" s="201"/>
      <c r="WES83" s="201"/>
      <c r="WET83" s="201"/>
      <c r="WEU83" s="201"/>
      <c r="WEV83" s="201"/>
      <c r="WEW83" s="201"/>
      <c r="WEX83" s="201"/>
      <c r="WEY83" s="201"/>
      <c r="WEZ83" s="201"/>
      <c r="WFA83" s="201"/>
      <c r="WFB83" s="201"/>
      <c r="WFC83" s="201"/>
      <c r="WFD83" s="201"/>
      <c r="WFE83" s="201"/>
      <c r="WFF83" s="201"/>
      <c r="WFG83" s="201"/>
      <c r="WFH83" s="201"/>
      <c r="WFI83" s="201"/>
      <c r="WFJ83" s="201"/>
      <c r="WFK83" s="201"/>
      <c r="WFL83" s="201"/>
      <c r="WFM83" s="201"/>
      <c r="WFN83" s="201"/>
      <c r="WFO83" s="201"/>
      <c r="WFP83" s="201"/>
      <c r="WFQ83" s="201"/>
      <c r="WFR83" s="201"/>
      <c r="WFS83" s="201"/>
      <c r="WFT83" s="201"/>
      <c r="WFU83" s="201"/>
      <c r="WFV83" s="201"/>
      <c r="WFW83" s="201"/>
      <c r="WFX83" s="201"/>
      <c r="WFY83" s="201"/>
      <c r="WFZ83" s="201"/>
      <c r="WGA83" s="201"/>
      <c r="WGB83" s="201"/>
      <c r="WGC83" s="201"/>
      <c r="WGD83" s="201"/>
      <c r="WGE83" s="201"/>
      <c r="WGF83" s="201"/>
      <c r="WGG83" s="201"/>
      <c r="WGH83" s="201"/>
      <c r="WGI83" s="201"/>
      <c r="WGJ83" s="201"/>
      <c r="WGK83" s="201"/>
      <c r="WGL83" s="201"/>
      <c r="WGM83" s="201"/>
      <c r="WGN83" s="201"/>
      <c r="WGO83" s="201"/>
      <c r="WGP83" s="201"/>
      <c r="WGQ83" s="201"/>
      <c r="WGR83" s="201"/>
      <c r="WGS83" s="201"/>
      <c r="WGT83" s="201"/>
      <c r="WGU83" s="201"/>
      <c r="WGV83" s="201"/>
      <c r="WGW83" s="201"/>
      <c r="WGX83" s="201"/>
      <c r="WGY83" s="201"/>
      <c r="WGZ83" s="201"/>
      <c r="WHA83" s="201"/>
      <c r="WHB83" s="201"/>
      <c r="WHC83" s="201"/>
      <c r="WHD83" s="201"/>
      <c r="WHE83" s="201"/>
      <c r="WHF83" s="201"/>
      <c r="WHG83" s="201"/>
      <c r="WHH83" s="201"/>
      <c r="WHI83" s="201"/>
      <c r="WHJ83" s="201"/>
      <c r="WHK83" s="201"/>
      <c r="WHL83" s="201"/>
      <c r="WHM83" s="201"/>
      <c r="WHN83" s="201"/>
      <c r="WHO83" s="201"/>
      <c r="WHP83" s="201"/>
      <c r="WHQ83" s="201"/>
      <c r="WHR83" s="201"/>
      <c r="WHS83" s="201"/>
      <c r="WHT83" s="201"/>
      <c r="WHU83" s="201"/>
      <c r="WHV83" s="201"/>
      <c r="WHW83" s="201"/>
      <c r="WHX83" s="201"/>
      <c r="WHY83" s="201"/>
      <c r="WHZ83" s="201"/>
      <c r="WIA83" s="201"/>
      <c r="WIB83" s="201"/>
      <c r="WIC83" s="201"/>
      <c r="WID83" s="201"/>
      <c r="WIE83" s="201"/>
      <c r="WIF83" s="201"/>
      <c r="WIG83" s="201"/>
      <c r="WIH83" s="201"/>
      <c r="WII83" s="201"/>
      <c r="WIJ83" s="201"/>
      <c r="WIK83" s="201"/>
      <c r="WIL83" s="201"/>
      <c r="WIM83" s="201"/>
      <c r="WIN83" s="201"/>
      <c r="WIO83" s="201"/>
      <c r="WIP83" s="201"/>
      <c r="WIQ83" s="201"/>
      <c r="WIR83" s="201"/>
      <c r="WIS83" s="201"/>
      <c r="WIT83" s="201"/>
      <c r="WIU83" s="201"/>
      <c r="WIV83" s="201"/>
      <c r="WIW83" s="201"/>
      <c r="WIX83" s="201"/>
      <c r="WIY83" s="201"/>
      <c r="WIZ83" s="201"/>
      <c r="WJA83" s="201"/>
      <c r="WJB83" s="201"/>
      <c r="WJC83" s="201"/>
      <c r="WJD83" s="201"/>
      <c r="WJE83" s="201"/>
      <c r="WJF83" s="201"/>
      <c r="WJG83" s="201"/>
      <c r="WJH83" s="201"/>
      <c r="WJI83" s="201"/>
      <c r="WJJ83" s="201"/>
      <c r="WJK83" s="201"/>
      <c r="WJL83" s="201"/>
      <c r="WJM83" s="201"/>
      <c r="WJN83" s="201"/>
      <c r="WJO83" s="201"/>
      <c r="WJP83" s="201"/>
      <c r="WJQ83" s="201"/>
      <c r="WJR83" s="201"/>
      <c r="WJS83" s="201"/>
      <c r="WJT83" s="201"/>
      <c r="WJU83" s="201"/>
      <c r="WJV83" s="201"/>
      <c r="WJW83" s="201"/>
      <c r="WJX83" s="201"/>
      <c r="WJY83" s="201"/>
      <c r="WJZ83" s="201"/>
      <c r="WKA83" s="201"/>
      <c r="WKB83" s="201"/>
      <c r="WKC83" s="201"/>
      <c r="WKD83" s="201"/>
      <c r="WKE83" s="201"/>
      <c r="WKF83" s="201"/>
      <c r="WKG83" s="201"/>
      <c r="WKH83" s="201"/>
      <c r="WKI83" s="201"/>
      <c r="WKJ83" s="201"/>
      <c r="WKK83" s="201"/>
      <c r="WKL83" s="201"/>
      <c r="WKM83" s="201"/>
      <c r="WKN83" s="201"/>
      <c r="WKO83" s="201"/>
      <c r="WKP83" s="201"/>
      <c r="WKQ83" s="201"/>
      <c r="WKR83" s="201"/>
      <c r="WKS83" s="201"/>
      <c r="WKT83" s="201"/>
      <c r="WKU83" s="201"/>
      <c r="WKV83" s="201"/>
      <c r="WKW83" s="201"/>
      <c r="WKX83" s="201"/>
      <c r="WKY83" s="201"/>
      <c r="WKZ83" s="201"/>
      <c r="WLA83" s="201"/>
      <c r="WLB83" s="201"/>
      <c r="WLC83" s="201"/>
      <c r="WLD83" s="201"/>
      <c r="WLE83" s="201"/>
      <c r="WLF83" s="201"/>
      <c r="WLG83" s="201"/>
      <c r="WLH83" s="201"/>
      <c r="WLI83" s="201"/>
      <c r="WLJ83" s="201"/>
      <c r="WLK83" s="201"/>
      <c r="WLL83" s="201"/>
      <c r="WLM83" s="201"/>
      <c r="WLN83" s="201"/>
      <c r="WLO83" s="201"/>
      <c r="WLP83" s="201"/>
      <c r="WLQ83" s="201"/>
      <c r="WLR83" s="201"/>
      <c r="WLS83" s="201"/>
      <c r="WLT83" s="201"/>
      <c r="WLU83" s="201"/>
      <c r="WLV83" s="201"/>
      <c r="WLW83" s="201"/>
      <c r="WLX83" s="201"/>
      <c r="WLY83" s="201"/>
      <c r="WLZ83" s="201"/>
      <c r="WMA83" s="201"/>
      <c r="WMB83" s="201"/>
      <c r="WMC83" s="201"/>
      <c r="WMD83" s="201"/>
      <c r="WME83" s="201"/>
      <c r="WMF83" s="201"/>
      <c r="WMG83" s="201"/>
      <c r="WMH83" s="201"/>
      <c r="WMI83" s="201"/>
      <c r="WMJ83" s="201"/>
      <c r="WMK83" s="201"/>
      <c r="WML83" s="201"/>
      <c r="WMM83" s="201"/>
      <c r="WMN83" s="201"/>
      <c r="WMO83" s="201"/>
      <c r="WMP83" s="201"/>
      <c r="WMQ83" s="201"/>
      <c r="WMR83" s="201"/>
      <c r="WMS83" s="201"/>
      <c r="WMT83" s="201"/>
      <c r="WMU83" s="201"/>
      <c r="WMV83" s="201"/>
      <c r="WMW83" s="201"/>
      <c r="WMX83" s="201"/>
      <c r="WMY83" s="201"/>
      <c r="WMZ83" s="201"/>
      <c r="WNA83" s="201"/>
      <c r="WNB83" s="201"/>
      <c r="WNC83" s="201"/>
      <c r="WND83" s="201"/>
      <c r="WNE83" s="201"/>
      <c r="WNF83" s="201"/>
      <c r="WNG83" s="201"/>
      <c r="WNH83" s="201"/>
      <c r="WNI83" s="201"/>
      <c r="WNJ83" s="201"/>
      <c r="WNK83" s="201"/>
      <c r="WNL83" s="201"/>
      <c r="WNM83" s="201"/>
      <c r="WNN83" s="201"/>
      <c r="WNO83" s="201"/>
      <c r="WNP83" s="201"/>
      <c r="WNQ83" s="201"/>
      <c r="WNR83" s="201"/>
      <c r="WNS83" s="201"/>
      <c r="WNT83" s="201"/>
      <c r="WNU83" s="201"/>
      <c r="WNV83" s="201"/>
      <c r="WNW83" s="201"/>
      <c r="WNX83" s="201"/>
      <c r="WNY83" s="201"/>
      <c r="WNZ83" s="201"/>
      <c r="WOA83" s="201"/>
      <c r="WOB83" s="201"/>
      <c r="WOC83" s="201"/>
      <c r="WOD83" s="201"/>
      <c r="WOE83" s="201"/>
      <c r="WOF83" s="201"/>
      <c r="WOG83" s="201"/>
      <c r="WOH83" s="201"/>
      <c r="WOI83" s="201"/>
      <c r="WOJ83" s="201"/>
      <c r="WOK83" s="201"/>
      <c r="WOL83" s="201"/>
      <c r="WOM83" s="201"/>
      <c r="WON83" s="201"/>
      <c r="WOO83" s="201"/>
      <c r="WOP83" s="201"/>
      <c r="WOQ83" s="201"/>
      <c r="WOR83" s="201"/>
      <c r="WOS83" s="201"/>
      <c r="WOT83" s="201"/>
      <c r="WOU83" s="201"/>
      <c r="WOV83" s="201"/>
      <c r="WOW83" s="201"/>
      <c r="WOX83" s="201"/>
      <c r="WOY83" s="201"/>
      <c r="WOZ83" s="201"/>
      <c r="WPA83" s="201"/>
      <c r="WPB83" s="201"/>
      <c r="WPC83" s="201"/>
      <c r="WPD83" s="201"/>
      <c r="WPE83" s="201"/>
      <c r="WPF83" s="201"/>
      <c r="WPG83" s="201"/>
      <c r="WPH83" s="201"/>
      <c r="WPI83" s="201"/>
      <c r="WPJ83" s="201"/>
      <c r="WPK83" s="201"/>
      <c r="WPL83" s="201"/>
      <c r="WPM83" s="201"/>
      <c r="WPN83" s="201"/>
      <c r="WPO83" s="201"/>
      <c r="WPP83" s="201"/>
      <c r="WPQ83" s="201"/>
      <c r="WPR83" s="201"/>
      <c r="WPS83" s="201"/>
      <c r="WPT83" s="201"/>
      <c r="WPU83" s="201"/>
      <c r="WPV83" s="201"/>
      <c r="WPW83" s="201"/>
      <c r="WPX83" s="201"/>
      <c r="WPY83" s="201"/>
      <c r="WPZ83" s="201"/>
      <c r="WQA83" s="201"/>
      <c r="WQB83" s="201"/>
      <c r="WQC83" s="201"/>
      <c r="WQD83" s="201"/>
      <c r="WQE83" s="201"/>
      <c r="WQF83" s="201"/>
      <c r="WQG83" s="201"/>
      <c r="WQH83" s="201"/>
      <c r="WQI83" s="201"/>
      <c r="WQJ83" s="201"/>
      <c r="WQK83" s="201"/>
      <c r="WQL83" s="201"/>
      <c r="WQM83" s="201"/>
      <c r="WQN83" s="201"/>
      <c r="WQO83" s="201"/>
      <c r="WQP83" s="201"/>
      <c r="WQQ83" s="201"/>
      <c r="WQR83" s="201"/>
      <c r="WQS83" s="201"/>
      <c r="WQT83" s="201"/>
      <c r="WQU83" s="201"/>
      <c r="WQV83" s="201"/>
      <c r="WQW83" s="201"/>
      <c r="WQX83" s="201"/>
      <c r="WQY83" s="201"/>
      <c r="WQZ83" s="201"/>
      <c r="WRA83" s="201"/>
      <c r="WRB83" s="201"/>
      <c r="WRC83" s="201"/>
      <c r="WRD83" s="201"/>
      <c r="WRE83" s="201"/>
      <c r="WRF83" s="201"/>
      <c r="WRG83" s="201"/>
      <c r="WRH83" s="201"/>
      <c r="WRI83" s="201"/>
      <c r="WRJ83" s="201"/>
      <c r="WRK83" s="201"/>
      <c r="WRL83" s="201"/>
      <c r="WRM83" s="201"/>
      <c r="WRN83" s="201"/>
      <c r="WRO83" s="201"/>
      <c r="WRP83" s="201"/>
      <c r="WRQ83" s="201"/>
      <c r="WRR83" s="201"/>
      <c r="WRS83" s="201"/>
      <c r="WRT83" s="201"/>
      <c r="WRU83" s="201"/>
      <c r="WRV83" s="201"/>
      <c r="WRW83" s="201"/>
      <c r="WRX83" s="201"/>
      <c r="WRY83" s="201"/>
      <c r="WRZ83" s="201"/>
      <c r="WSA83" s="201"/>
      <c r="WSB83" s="201"/>
      <c r="WSC83" s="201"/>
      <c r="WSD83" s="201"/>
      <c r="WSE83" s="201"/>
      <c r="WSF83" s="201"/>
      <c r="WSG83" s="201"/>
      <c r="WSH83" s="201"/>
      <c r="WSI83" s="201"/>
      <c r="WSJ83" s="201"/>
      <c r="WSK83" s="201"/>
      <c r="WSL83" s="201"/>
      <c r="WSM83" s="201"/>
      <c r="WSN83" s="201"/>
      <c r="WSO83" s="201"/>
      <c r="WSP83" s="201"/>
      <c r="WSQ83" s="201"/>
      <c r="WSR83" s="201"/>
      <c r="WSS83" s="201"/>
      <c r="WST83" s="201"/>
      <c r="WSU83" s="201"/>
      <c r="WSV83" s="201"/>
      <c r="WSW83" s="201"/>
      <c r="WSX83" s="201"/>
      <c r="WSY83" s="201"/>
      <c r="WSZ83" s="201"/>
      <c r="WTA83" s="201"/>
      <c r="WTB83" s="201"/>
      <c r="WTC83" s="201"/>
      <c r="WTD83" s="201"/>
      <c r="WTE83" s="201"/>
      <c r="WTF83" s="201"/>
      <c r="WTG83" s="201"/>
      <c r="WTH83" s="201"/>
      <c r="WTI83" s="201"/>
      <c r="WTJ83" s="201"/>
      <c r="WTK83" s="201"/>
      <c r="WTL83" s="201"/>
      <c r="WTM83" s="201"/>
      <c r="WTN83" s="201"/>
      <c r="WTO83" s="201"/>
      <c r="WTP83" s="201"/>
      <c r="WTQ83" s="201"/>
      <c r="WTR83" s="201"/>
      <c r="WTS83" s="201"/>
      <c r="WTT83" s="201"/>
      <c r="WTU83" s="201"/>
      <c r="WTV83" s="201"/>
      <c r="WTW83" s="201"/>
      <c r="WTX83" s="201"/>
      <c r="WTY83" s="201"/>
      <c r="WTZ83" s="201"/>
      <c r="WUA83" s="201"/>
      <c r="WUB83" s="201"/>
      <c r="WUC83" s="201"/>
      <c r="WUD83" s="201"/>
      <c r="WUE83" s="201"/>
      <c r="WUF83" s="201"/>
      <c r="WUG83" s="201"/>
      <c r="WUH83" s="201"/>
      <c r="WUI83" s="201"/>
      <c r="WUJ83" s="201"/>
      <c r="WUK83" s="201"/>
      <c r="WUL83" s="201"/>
      <c r="WUM83" s="201"/>
      <c r="WUN83" s="201"/>
      <c r="WUO83" s="201"/>
      <c r="WUP83" s="201"/>
      <c r="WUQ83" s="201"/>
      <c r="WUR83" s="201"/>
      <c r="WUS83" s="201"/>
      <c r="WUT83" s="201"/>
      <c r="WUU83" s="201"/>
      <c r="WUV83" s="201"/>
      <c r="WUW83" s="201"/>
      <c r="WUX83" s="201"/>
      <c r="WUY83" s="201"/>
      <c r="WUZ83" s="201"/>
      <c r="WVA83" s="201"/>
      <c r="WVB83" s="201"/>
      <c r="WVC83" s="201"/>
      <c r="WVD83" s="201"/>
      <c r="WVE83" s="201"/>
      <c r="WVF83" s="201"/>
      <c r="WVG83" s="201"/>
      <c r="WVH83" s="201"/>
      <c r="WVI83" s="201"/>
      <c r="WVJ83" s="201"/>
      <c r="WVK83" s="201"/>
      <c r="WVL83" s="201"/>
      <c r="WVM83" s="201"/>
      <c r="WVN83" s="201"/>
      <c r="WVO83" s="201"/>
      <c r="WVP83" s="201"/>
      <c r="WVQ83" s="201"/>
      <c r="WVR83" s="201"/>
      <c r="WVS83" s="201"/>
      <c r="WVT83" s="201"/>
      <c r="WVU83" s="201"/>
      <c r="WVV83" s="201"/>
      <c r="WVW83" s="201"/>
      <c r="WVX83" s="201"/>
      <c r="WVY83" s="201"/>
      <c r="WVZ83" s="201"/>
      <c r="WWA83" s="201"/>
      <c r="WWB83" s="201"/>
      <c r="WWC83" s="201"/>
      <c r="WWD83" s="201"/>
      <c r="WWE83" s="201"/>
      <c r="WWF83" s="201"/>
      <c r="WWG83" s="201"/>
      <c r="WWH83" s="201"/>
      <c r="WWI83" s="201"/>
      <c r="WWJ83" s="201"/>
      <c r="WWK83" s="201"/>
      <c r="WWL83" s="201"/>
      <c r="WWM83" s="201"/>
      <c r="WWN83" s="201"/>
      <c r="WWO83" s="201"/>
      <c r="WWP83" s="201"/>
      <c r="WWQ83" s="201"/>
      <c r="WWR83" s="201"/>
      <c r="WWS83" s="201"/>
      <c r="WWT83" s="201"/>
      <c r="WWU83" s="201"/>
      <c r="WWV83" s="201"/>
      <c r="WWW83" s="201"/>
      <c r="WWX83" s="201"/>
      <c r="WWY83" s="201"/>
      <c r="WWZ83" s="201"/>
      <c r="WXA83" s="201"/>
      <c r="WXB83" s="201"/>
      <c r="WXC83" s="201"/>
      <c r="WXD83" s="201"/>
      <c r="WXE83" s="201"/>
      <c r="WXF83" s="201"/>
      <c r="WXG83" s="201"/>
      <c r="WXH83" s="201"/>
      <c r="WXI83" s="201"/>
      <c r="WXJ83" s="201"/>
      <c r="WXK83" s="201"/>
      <c r="WXL83" s="201"/>
      <c r="WXM83" s="201"/>
      <c r="WXN83" s="201"/>
      <c r="WXO83" s="201"/>
      <c r="WXP83" s="201"/>
      <c r="WXQ83" s="201"/>
      <c r="WXR83" s="201"/>
      <c r="WXS83" s="201"/>
      <c r="WXT83" s="201"/>
      <c r="WXU83" s="201"/>
      <c r="WXV83" s="201"/>
      <c r="WXW83" s="201"/>
      <c r="WXX83" s="201"/>
      <c r="WXY83" s="201"/>
      <c r="WXZ83" s="201"/>
      <c r="WYA83" s="201"/>
      <c r="WYB83" s="201"/>
      <c r="WYC83" s="201"/>
      <c r="WYD83" s="201"/>
      <c r="WYE83" s="201"/>
      <c r="WYF83" s="201"/>
      <c r="WYG83" s="201"/>
      <c r="WYH83" s="201"/>
      <c r="WYI83" s="201"/>
      <c r="WYJ83" s="201"/>
      <c r="WYK83" s="201"/>
      <c r="WYL83" s="201"/>
      <c r="WYM83" s="201"/>
      <c r="WYN83" s="201"/>
      <c r="WYO83" s="201"/>
      <c r="WYP83" s="201"/>
      <c r="WYQ83" s="201"/>
      <c r="WYR83" s="201"/>
      <c r="WYS83" s="201"/>
      <c r="WYT83" s="201"/>
      <c r="WYU83" s="201"/>
      <c r="WYV83" s="201"/>
      <c r="WYW83" s="201"/>
      <c r="WYX83" s="201"/>
      <c r="WYY83" s="201"/>
      <c r="WYZ83" s="201"/>
      <c r="WZA83" s="201"/>
      <c r="WZB83" s="201"/>
      <c r="WZC83" s="201"/>
      <c r="WZD83" s="201"/>
      <c r="WZE83" s="201"/>
      <c r="WZF83" s="201"/>
      <c r="WZG83" s="201"/>
      <c r="WZH83" s="201"/>
      <c r="WZI83" s="201"/>
      <c r="WZJ83" s="201"/>
      <c r="WZK83" s="201"/>
      <c r="WZL83" s="201"/>
      <c r="WZM83" s="201"/>
      <c r="WZN83" s="201"/>
      <c r="WZO83" s="201"/>
      <c r="WZP83" s="201"/>
      <c r="WZQ83" s="201"/>
      <c r="WZR83" s="201"/>
      <c r="WZS83" s="201"/>
      <c r="WZT83" s="201"/>
      <c r="WZU83" s="201"/>
      <c r="WZV83" s="201"/>
      <c r="WZW83" s="201"/>
      <c r="WZX83" s="201"/>
      <c r="WZY83" s="201"/>
      <c r="WZZ83" s="201"/>
      <c r="XAA83" s="201"/>
      <c r="XAB83" s="201"/>
      <c r="XAC83" s="201"/>
      <c r="XAD83" s="201"/>
      <c r="XAE83" s="201"/>
      <c r="XAF83" s="201"/>
      <c r="XAG83" s="201"/>
      <c r="XAH83" s="201"/>
      <c r="XAI83" s="201"/>
      <c r="XAJ83" s="201"/>
      <c r="XAK83" s="201"/>
      <c r="XAL83" s="201"/>
      <c r="XAM83" s="201"/>
      <c r="XAN83" s="201"/>
      <c r="XAO83" s="201"/>
      <c r="XAP83" s="201"/>
      <c r="XAQ83" s="201"/>
      <c r="XAR83" s="201"/>
      <c r="XAS83" s="201"/>
      <c r="XAT83" s="201"/>
      <c r="XAU83" s="201"/>
      <c r="XAV83" s="201"/>
      <c r="XAW83" s="201"/>
      <c r="XAX83" s="201"/>
      <c r="XAY83" s="201"/>
      <c r="XAZ83" s="201"/>
      <c r="XBA83" s="201"/>
      <c r="XBB83" s="201"/>
      <c r="XBC83" s="201"/>
      <c r="XBD83" s="201"/>
      <c r="XBE83" s="201"/>
      <c r="XBF83" s="201"/>
      <c r="XBG83" s="201"/>
      <c r="XBH83" s="201"/>
      <c r="XBI83" s="201"/>
      <c r="XBJ83" s="201"/>
      <c r="XBK83" s="201"/>
      <c r="XBL83" s="201"/>
      <c r="XBM83" s="201"/>
      <c r="XBN83" s="201"/>
      <c r="XBO83" s="201"/>
      <c r="XBP83" s="201"/>
      <c r="XBQ83" s="201"/>
      <c r="XBR83" s="201"/>
      <c r="XBS83" s="201"/>
      <c r="XBT83" s="201"/>
      <c r="XBU83" s="201"/>
      <c r="XBV83" s="201"/>
      <c r="XBW83" s="201"/>
      <c r="XBX83" s="201"/>
      <c r="XBY83" s="201"/>
      <c r="XBZ83" s="201"/>
      <c r="XCA83" s="201"/>
      <c r="XCB83" s="201"/>
      <c r="XCC83" s="201"/>
      <c r="XCD83" s="201"/>
      <c r="XCE83" s="201"/>
      <c r="XCF83" s="201"/>
      <c r="XCG83" s="201"/>
      <c r="XCH83" s="201"/>
      <c r="XCI83" s="201"/>
      <c r="XCJ83" s="201"/>
      <c r="XCK83" s="201"/>
      <c r="XCL83" s="201"/>
      <c r="XCM83" s="201"/>
      <c r="XCN83" s="201"/>
      <c r="XCO83" s="201"/>
      <c r="XCP83" s="201"/>
      <c r="XCQ83" s="201"/>
      <c r="XCR83" s="201"/>
      <c r="XCS83" s="201"/>
      <c r="XCT83" s="201"/>
      <c r="XCU83" s="201"/>
      <c r="XCV83" s="201"/>
      <c r="XCW83" s="201"/>
      <c r="XCX83" s="201"/>
      <c r="XCY83" s="201"/>
      <c r="XCZ83" s="201"/>
      <c r="XDA83" s="201"/>
      <c r="XDB83" s="201"/>
      <c r="XDC83" s="201"/>
      <c r="XDD83" s="201"/>
      <c r="XDE83" s="201"/>
      <c r="XDF83" s="201"/>
      <c r="XDG83" s="201"/>
      <c r="XDH83" s="201"/>
      <c r="XDI83" s="201"/>
      <c r="XDJ83" s="201"/>
      <c r="XDK83" s="201"/>
      <c r="XDL83" s="201"/>
      <c r="XDM83" s="201"/>
      <c r="XDN83" s="201"/>
      <c r="XDO83" s="201"/>
      <c r="XDP83" s="201"/>
      <c r="XDQ83" s="201"/>
      <c r="XDR83" s="201"/>
      <c r="XDS83" s="201"/>
      <c r="XDT83" s="201"/>
      <c r="XDU83" s="201"/>
      <c r="XDV83" s="201"/>
      <c r="XDW83" s="201"/>
      <c r="XDX83" s="201"/>
      <c r="XDY83" s="201"/>
      <c r="XDZ83" s="201"/>
      <c r="XEA83" s="201"/>
      <c r="XEB83" s="201"/>
      <c r="XEC83" s="201"/>
      <c r="XED83" s="201"/>
      <c r="XEE83" s="201"/>
      <c r="XEF83" s="201"/>
      <c r="XEG83" s="201"/>
      <c r="XEH83" s="201"/>
      <c r="XEI83" s="201"/>
      <c r="XEJ83" s="201"/>
      <c r="XEK83" s="201"/>
      <c r="XEL83" s="201"/>
      <c r="XEM83" s="201"/>
      <c r="XEN83" s="201"/>
      <c r="XEO83" s="201"/>
      <c r="XEP83" s="201"/>
      <c r="XEQ83" s="201"/>
      <c r="XER83" s="201"/>
      <c r="XES83" s="201"/>
      <c r="XET83" s="201"/>
      <c r="XEU83" s="201"/>
      <c r="XEV83" s="201"/>
      <c r="XEW83" s="201"/>
      <c r="XEX83" s="201"/>
      <c r="XEY83" s="201"/>
      <c r="XEZ83" s="201"/>
      <c r="XFA83" s="201"/>
      <c r="XFB83" s="201"/>
      <c r="XFC83" s="201"/>
      <c r="XFD83" s="201"/>
    </row>
    <row r="84" spans="1:16384" s="62" customFormat="1">
      <c r="A84" s="68"/>
      <c r="B84" s="78"/>
      <c r="C84" s="78"/>
      <c r="D84" s="74"/>
      <c r="E84" s="201" t="str">
        <f>E$81</f>
        <v>Monetary value of cap</v>
      </c>
      <c r="F84" s="139">
        <f t="shared" ref="F84:BI84" si="22">F$81</f>
        <v>0</v>
      </c>
      <c r="G84" s="201" t="str">
        <f t="shared" si="22"/>
        <v>£m (real)</v>
      </c>
      <c r="H84" s="201">
        <f t="shared" si="22"/>
        <v>0</v>
      </c>
      <c r="I84" s="403">
        <f t="shared" si="22"/>
        <v>0</v>
      </c>
      <c r="J84" s="201">
        <f t="shared" si="22"/>
        <v>0</v>
      </c>
      <c r="K84" s="201">
        <f t="shared" si="22"/>
        <v>0</v>
      </c>
      <c r="L84" s="201">
        <f t="shared" si="22"/>
        <v>0</v>
      </c>
      <c r="M84" s="201">
        <f t="shared" si="22"/>
        <v>0</v>
      </c>
      <c r="N84" s="201">
        <f t="shared" si="22"/>
        <v>0</v>
      </c>
      <c r="O84" s="201">
        <f t="shared" si="22"/>
        <v>0</v>
      </c>
      <c r="P84" s="175">
        <f t="shared" si="22"/>
        <v>0</v>
      </c>
      <c r="Q84" s="175">
        <f t="shared" si="22"/>
        <v>0</v>
      </c>
      <c r="R84" s="175">
        <f t="shared" si="22"/>
        <v>0</v>
      </c>
      <c r="S84" s="175">
        <f t="shared" si="22"/>
        <v>0</v>
      </c>
      <c r="T84" s="175">
        <f t="shared" si="22"/>
        <v>0</v>
      </c>
      <c r="U84" s="175">
        <f t="shared" si="22"/>
        <v>0</v>
      </c>
      <c r="V84" s="175">
        <f t="shared" si="22"/>
        <v>0</v>
      </c>
      <c r="W84" s="175">
        <f t="shared" si="22"/>
        <v>0</v>
      </c>
      <c r="X84" s="175">
        <f t="shared" si="22"/>
        <v>0</v>
      </c>
      <c r="Y84" s="175">
        <f t="shared" si="22"/>
        <v>0</v>
      </c>
      <c r="Z84" s="175">
        <f t="shared" si="22"/>
        <v>0</v>
      </c>
      <c r="AA84" s="175">
        <f t="shared" si="22"/>
        <v>0</v>
      </c>
      <c r="AB84" s="175">
        <f t="shared" si="22"/>
        <v>0</v>
      </c>
      <c r="AC84" s="175">
        <f t="shared" si="22"/>
        <v>0</v>
      </c>
      <c r="AD84" s="175">
        <f t="shared" si="22"/>
        <v>0</v>
      </c>
      <c r="AE84" s="175">
        <f t="shared" si="22"/>
        <v>0</v>
      </c>
      <c r="AF84" s="175">
        <f t="shared" si="22"/>
        <v>0</v>
      </c>
      <c r="AG84" s="175">
        <f t="shared" si="22"/>
        <v>0</v>
      </c>
      <c r="AH84" s="175">
        <f t="shared" si="22"/>
        <v>0</v>
      </c>
      <c r="AI84" s="175">
        <f t="shared" si="22"/>
        <v>0</v>
      </c>
      <c r="AJ84" s="175">
        <f t="shared" si="22"/>
        <v>0</v>
      </c>
      <c r="AK84" s="175">
        <f t="shared" si="22"/>
        <v>0</v>
      </c>
      <c r="AL84" s="175">
        <f t="shared" si="22"/>
        <v>0</v>
      </c>
      <c r="AM84" s="175">
        <f t="shared" si="22"/>
        <v>0</v>
      </c>
      <c r="AN84" s="175">
        <f t="shared" si="22"/>
        <v>0</v>
      </c>
      <c r="AO84" s="175">
        <f t="shared" si="22"/>
        <v>0</v>
      </c>
      <c r="AP84" s="175">
        <f t="shared" si="22"/>
        <v>0</v>
      </c>
      <c r="AQ84" s="175">
        <f t="shared" si="22"/>
        <v>0</v>
      </c>
      <c r="AR84" s="175">
        <f t="shared" si="22"/>
        <v>0</v>
      </c>
      <c r="AS84" s="175">
        <f t="shared" si="22"/>
        <v>0</v>
      </c>
      <c r="AT84" s="175">
        <f t="shared" si="22"/>
        <v>0</v>
      </c>
      <c r="AU84" s="175">
        <f t="shared" si="22"/>
        <v>0</v>
      </c>
      <c r="AV84" s="175">
        <f t="shared" si="22"/>
        <v>0</v>
      </c>
      <c r="AW84" s="175">
        <f t="shared" si="22"/>
        <v>0</v>
      </c>
      <c r="AX84" s="175">
        <f t="shared" si="22"/>
        <v>0</v>
      </c>
      <c r="AY84" s="175">
        <f t="shared" si="22"/>
        <v>0</v>
      </c>
      <c r="AZ84" s="175">
        <f t="shared" si="22"/>
        <v>0</v>
      </c>
      <c r="BA84" s="175">
        <f t="shared" si="22"/>
        <v>0</v>
      </c>
      <c r="BB84" s="175">
        <f t="shared" si="22"/>
        <v>0</v>
      </c>
      <c r="BC84" s="175">
        <f t="shared" si="22"/>
        <v>0</v>
      </c>
      <c r="BD84" s="175">
        <f t="shared" si="22"/>
        <v>0</v>
      </c>
      <c r="BE84" s="175">
        <f t="shared" si="22"/>
        <v>0</v>
      </c>
      <c r="BF84" s="175">
        <f t="shared" si="22"/>
        <v>0</v>
      </c>
      <c r="BG84" s="175">
        <f t="shared" si="22"/>
        <v>0</v>
      </c>
      <c r="BH84" s="175">
        <f t="shared" si="22"/>
        <v>0</v>
      </c>
      <c r="BI84" s="175">
        <f t="shared" si="22"/>
        <v>0</v>
      </c>
    </row>
    <row r="85" spans="1:16384" s="62" customFormat="1">
      <c r="A85" s="68"/>
      <c r="B85" s="78"/>
      <c r="C85" s="78"/>
      <c r="D85" s="74"/>
      <c r="E85" s="210" t="s">
        <v>148</v>
      </c>
      <c r="F85" s="181"/>
      <c r="G85" s="210" t="s">
        <v>78</v>
      </c>
      <c r="H85" s="181">
        <f>SUM(J85:O85)</f>
        <v>0</v>
      </c>
      <c r="I85" s="578"/>
      <c r="J85" s="364">
        <f t="shared" ref="J85:BI85" si="23">MAX( MIN( J83,J84 ), 0)</f>
        <v>0</v>
      </c>
      <c r="K85" s="364">
        <f t="shared" si="23"/>
        <v>0</v>
      </c>
      <c r="L85" s="364">
        <f t="shared" si="23"/>
        <v>0</v>
      </c>
      <c r="M85" s="364">
        <f t="shared" si="23"/>
        <v>0</v>
      </c>
      <c r="N85" s="364">
        <f t="shared" si="23"/>
        <v>0</v>
      </c>
      <c r="O85" s="364">
        <f t="shared" si="23"/>
        <v>0</v>
      </c>
      <c r="P85" s="364">
        <f t="shared" si="23"/>
        <v>0</v>
      </c>
      <c r="Q85" s="364">
        <f t="shared" si="23"/>
        <v>0</v>
      </c>
      <c r="R85" s="364">
        <f t="shared" si="23"/>
        <v>0</v>
      </c>
      <c r="S85" s="364">
        <f t="shared" si="23"/>
        <v>0</v>
      </c>
      <c r="T85" s="364">
        <f t="shared" si="23"/>
        <v>0</v>
      </c>
      <c r="U85" s="364">
        <f t="shared" si="23"/>
        <v>0</v>
      </c>
      <c r="V85" s="364">
        <f t="shared" si="23"/>
        <v>0</v>
      </c>
      <c r="W85" s="364">
        <f t="shared" si="23"/>
        <v>0</v>
      </c>
      <c r="X85" s="364">
        <f t="shared" si="23"/>
        <v>0</v>
      </c>
      <c r="Y85" s="364">
        <f t="shared" si="23"/>
        <v>0</v>
      </c>
      <c r="Z85" s="364">
        <f t="shared" si="23"/>
        <v>0</v>
      </c>
      <c r="AA85" s="364">
        <f t="shared" si="23"/>
        <v>0</v>
      </c>
      <c r="AB85" s="364">
        <f t="shared" si="23"/>
        <v>0</v>
      </c>
      <c r="AC85" s="364">
        <f t="shared" si="23"/>
        <v>0</v>
      </c>
      <c r="AD85" s="364">
        <f t="shared" si="23"/>
        <v>0</v>
      </c>
      <c r="AE85" s="364">
        <f t="shared" si="23"/>
        <v>0</v>
      </c>
      <c r="AF85" s="364">
        <f t="shared" si="23"/>
        <v>0</v>
      </c>
      <c r="AG85" s="364">
        <f t="shared" si="23"/>
        <v>0</v>
      </c>
      <c r="AH85" s="364">
        <f t="shared" si="23"/>
        <v>0</v>
      </c>
      <c r="AI85" s="364">
        <f t="shared" si="23"/>
        <v>0</v>
      </c>
      <c r="AJ85" s="364">
        <f t="shared" si="23"/>
        <v>0</v>
      </c>
      <c r="AK85" s="364">
        <f t="shared" si="23"/>
        <v>0</v>
      </c>
      <c r="AL85" s="364">
        <f t="shared" si="23"/>
        <v>0</v>
      </c>
      <c r="AM85" s="364">
        <f t="shared" si="23"/>
        <v>0</v>
      </c>
      <c r="AN85" s="364">
        <f t="shared" si="23"/>
        <v>0</v>
      </c>
      <c r="AO85" s="364">
        <f t="shared" si="23"/>
        <v>0</v>
      </c>
      <c r="AP85" s="364">
        <f t="shared" si="23"/>
        <v>0</v>
      </c>
      <c r="AQ85" s="364">
        <f t="shared" si="23"/>
        <v>0</v>
      </c>
      <c r="AR85" s="364">
        <f t="shared" si="23"/>
        <v>0</v>
      </c>
      <c r="AS85" s="364">
        <f t="shared" si="23"/>
        <v>0</v>
      </c>
      <c r="AT85" s="364">
        <f t="shared" si="23"/>
        <v>0</v>
      </c>
      <c r="AU85" s="364">
        <f t="shared" si="23"/>
        <v>0</v>
      </c>
      <c r="AV85" s="364">
        <f t="shared" si="23"/>
        <v>0</v>
      </c>
      <c r="AW85" s="364">
        <f t="shared" si="23"/>
        <v>0</v>
      </c>
      <c r="AX85" s="364">
        <f t="shared" si="23"/>
        <v>0</v>
      </c>
      <c r="AY85" s="364">
        <f t="shared" si="23"/>
        <v>0</v>
      </c>
      <c r="AZ85" s="364">
        <f t="shared" si="23"/>
        <v>0</v>
      </c>
      <c r="BA85" s="364">
        <f t="shared" si="23"/>
        <v>0</v>
      </c>
      <c r="BB85" s="364">
        <f t="shared" si="23"/>
        <v>0</v>
      </c>
      <c r="BC85" s="364">
        <f t="shared" si="23"/>
        <v>0</v>
      </c>
      <c r="BD85" s="364">
        <f t="shared" si="23"/>
        <v>0</v>
      </c>
      <c r="BE85" s="364">
        <f t="shared" si="23"/>
        <v>0</v>
      </c>
      <c r="BF85" s="364">
        <f t="shared" si="23"/>
        <v>0</v>
      </c>
      <c r="BG85" s="364">
        <f t="shared" si="23"/>
        <v>0</v>
      </c>
      <c r="BH85" s="364">
        <f t="shared" si="23"/>
        <v>0</v>
      </c>
      <c r="BI85" s="364">
        <f t="shared" si="23"/>
        <v>0</v>
      </c>
    </row>
    <row r="86" spans="1:16384" s="62" customFormat="1">
      <c r="A86" s="68"/>
      <c r="B86" s="78"/>
      <c r="C86" s="78"/>
      <c r="D86" s="74"/>
      <c r="E86" s="201"/>
      <c r="G86" s="201"/>
      <c r="H86" s="180"/>
      <c r="I86" s="577"/>
      <c r="J86" s="180"/>
      <c r="K86" s="180"/>
      <c r="L86" s="180"/>
      <c r="M86" s="180"/>
      <c r="N86" s="180"/>
      <c r="O86" s="180"/>
    </row>
    <row r="87" spans="1:16384" s="62" customFormat="1">
      <c r="A87" s="68"/>
      <c r="B87" s="95" t="s">
        <v>149</v>
      </c>
      <c r="C87" s="78"/>
      <c r="D87" s="74"/>
      <c r="E87" s="201"/>
      <c r="G87" s="201"/>
      <c r="H87" s="180"/>
      <c r="I87" s="577"/>
      <c r="J87" s="180"/>
      <c r="K87" s="180"/>
      <c r="L87" s="180"/>
      <c r="M87" s="180"/>
      <c r="N87" s="180"/>
      <c r="O87" s="180"/>
    </row>
    <row r="88" spans="1:16384" s="62" customFormat="1">
      <c r="A88" s="68"/>
      <c r="B88" s="95"/>
      <c r="C88" s="78"/>
      <c r="D88" s="74"/>
      <c r="E88" s="201"/>
      <c r="G88" s="201"/>
      <c r="H88" s="180"/>
      <c r="I88" s="577"/>
      <c r="J88" s="180"/>
      <c r="K88" s="180"/>
      <c r="L88" s="180"/>
      <c r="M88" s="180"/>
      <c r="N88" s="180"/>
      <c r="O88" s="180"/>
    </row>
    <row r="89" spans="1:16384" s="62" customFormat="1">
      <c r="A89" s="68"/>
      <c r="B89" s="78"/>
      <c r="C89" s="78"/>
      <c r="D89" s="74"/>
      <c r="E89" s="201" t="str">
        <f>E$27</f>
        <v>Import 1 - water resources share</v>
      </c>
      <c r="F89" s="180">
        <f t="shared" ref="F89:BI89" si="24">F$27</f>
        <v>0</v>
      </c>
      <c r="G89" s="180" t="str">
        <f t="shared" si="24"/>
        <v>£m (real)</v>
      </c>
      <c r="H89" s="180">
        <f t="shared" si="24"/>
        <v>0</v>
      </c>
      <c r="I89" s="403">
        <f t="shared" si="24"/>
        <v>0</v>
      </c>
      <c r="J89" s="180">
        <f t="shared" si="24"/>
        <v>0</v>
      </c>
      <c r="K89" s="180">
        <f t="shared" si="24"/>
        <v>0</v>
      </c>
      <c r="L89" s="180">
        <f t="shared" si="24"/>
        <v>0</v>
      </c>
      <c r="M89" s="180">
        <f t="shared" si="24"/>
        <v>0</v>
      </c>
      <c r="N89" s="180">
        <f t="shared" si="24"/>
        <v>0</v>
      </c>
      <c r="O89" s="180">
        <f t="shared" si="24"/>
        <v>0</v>
      </c>
      <c r="P89" s="369">
        <f t="shared" si="24"/>
        <v>0</v>
      </c>
      <c r="Q89" s="369">
        <f t="shared" si="24"/>
        <v>0</v>
      </c>
      <c r="R89" s="369">
        <f t="shared" si="24"/>
        <v>0</v>
      </c>
      <c r="S89" s="369">
        <f t="shared" si="24"/>
        <v>0</v>
      </c>
      <c r="T89" s="369">
        <f t="shared" si="24"/>
        <v>0</v>
      </c>
      <c r="U89" s="369">
        <f t="shared" si="24"/>
        <v>0</v>
      </c>
      <c r="V89" s="369">
        <f t="shared" si="24"/>
        <v>0</v>
      </c>
      <c r="W89" s="369">
        <f t="shared" si="24"/>
        <v>0</v>
      </c>
      <c r="X89" s="369">
        <f t="shared" si="24"/>
        <v>0</v>
      </c>
      <c r="Y89" s="369">
        <f t="shared" si="24"/>
        <v>0</v>
      </c>
      <c r="Z89" s="369">
        <f t="shared" si="24"/>
        <v>0</v>
      </c>
      <c r="AA89" s="369">
        <f t="shared" si="24"/>
        <v>0</v>
      </c>
      <c r="AB89" s="369">
        <f t="shared" si="24"/>
        <v>0</v>
      </c>
      <c r="AC89" s="369">
        <f t="shared" si="24"/>
        <v>0</v>
      </c>
      <c r="AD89" s="369">
        <f t="shared" si="24"/>
        <v>0</v>
      </c>
      <c r="AE89" s="369">
        <f t="shared" si="24"/>
        <v>0</v>
      </c>
      <c r="AF89" s="369">
        <f t="shared" si="24"/>
        <v>0</v>
      </c>
      <c r="AG89" s="369">
        <f t="shared" si="24"/>
        <v>0</v>
      </c>
      <c r="AH89" s="369">
        <f t="shared" si="24"/>
        <v>0</v>
      </c>
      <c r="AI89" s="369">
        <f t="shared" si="24"/>
        <v>0</v>
      </c>
      <c r="AJ89" s="369">
        <f t="shared" si="24"/>
        <v>0</v>
      </c>
      <c r="AK89" s="369">
        <f t="shared" si="24"/>
        <v>0</v>
      </c>
      <c r="AL89" s="369">
        <f t="shared" si="24"/>
        <v>0</v>
      </c>
      <c r="AM89" s="369">
        <f t="shared" si="24"/>
        <v>0</v>
      </c>
      <c r="AN89" s="369">
        <f t="shared" si="24"/>
        <v>0</v>
      </c>
      <c r="AO89" s="369">
        <f t="shared" si="24"/>
        <v>0</v>
      </c>
      <c r="AP89" s="369">
        <f t="shared" si="24"/>
        <v>0</v>
      </c>
      <c r="AQ89" s="369">
        <f t="shared" si="24"/>
        <v>0</v>
      </c>
      <c r="AR89" s="369">
        <f t="shared" si="24"/>
        <v>0</v>
      </c>
      <c r="AS89" s="369">
        <f t="shared" si="24"/>
        <v>0</v>
      </c>
      <c r="AT89" s="369">
        <f t="shared" si="24"/>
        <v>0</v>
      </c>
      <c r="AU89" s="369">
        <f t="shared" si="24"/>
        <v>0</v>
      </c>
      <c r="AV89" s="369">
        <f t="shared" si="24"/>
        <v>0</v>
      </c>
      <c r="AW89" s="369">
        <f t="shared" si="24"/>
        <v>0</v>
      </c>
      <c r="AX89" s="369">
        <f t="shared" si="24"/>
        <v>0</v>
      </c>
      <c r="AY89" s="369">
        <f t="shared" si="24"/>
        <v>0</v>
      </c>
      <c r="AZ89" s="369">
        <f t="shared" si="24"/>
        <v>0</v>
      </c>
      <c r="BA89" s="369">
        <f t="shared" si="24"/>
        <v>0</v>
      </c>
      <c r="BB89" s="369">
        <f t="shared" si="24"/>
        <v>0</v>
      </c>
      <c r="BC89" s="369">
        <f t="shared" si="24"/>
        <v>0</v>
      </c>
      <c r="BD89" s="369">
        <f t="shared" si="24"/>
        <v>0</v>
      </c>
      <c r="BE89" s="369">
        <f t="shared" si="24"/>
        <v>0</v>
      </c>
      <c r="BF89" s="369">
        <f t="shared" si="24"/>
        <v>0</v>
      </c>
      <c r="BG89" s="369">
        <f t="shared" si="24"/>
        <v>0</v>
      </c>
      <c r="BH89" s="369">
        <f t="shared" si="24"/>
        <v>0</v>
      </c>
      <c r="BI89" s="369">
        <f t="shared" si="24"/>
        <v>0</v>
      </c>
    </row>
    <row r="90" spans="1:16384" s="62" customFormat="1">
      <c r="A90" s="68"/>
      <c r="B90" s="78"/>
      <c r="C90" s="78"/>
      <c r="D90" s="74"/>
      <c r="E90" s="201" t="str">
        <f>E$46</f>
        <v>Import 2 - water resources share</v>
      </c>
      <c r="F90" s="180">
        <f t="shared" ref="F90:BI90" si="25">F$46</f>
        <v>0</v>
      </c>
      <c r="G90" s="180" t="str">
        <f t="shared" si="25"/>
        <v>£m (real)</v>
      </c>
      <c r="H90" s="180">
        <f t="shared" si="25"/>
        <v>0</v>
      </c>
      <c r="I90" s="403">
        <f t="shared" si="25"/>
        <v>0</v>
      </c>
      <c r="J90" s="180">
        <f t="shared" si="25"/>
        <v>0</v>
      </c>
      <c r="K90" s="180">
        <f t="shared" si="25"/>
        <v>0</v>
      </c>
      <c r="L90" s="180">
        <f t="shared" si="25"/>
        <v>0</v>
      </c>
      <c r="M90" s="180">
        <f t="shared" si="25"/>
        <v>0</v>
      </c>
      <c r="N90" s="180">
        <f t="shared" si="25"/>
        <v>0</v>
      </c>
      <c r="O90" s="180">
        <f t="shared" si="25"/>
        <v>0</v>
      </c>
      <c r="P90" s="369">
        <f t="shared" si="25"/>
        <v>0</v>
      </c>
      <c r="Q90" s="369">
        <f t="shared" si="25"/>
        <v>0</v>
      </c>
      <c r="R90" s="369">
        <f t="shared" si="25"/>
        <v>0</v>
      </c>
      <c r="S90" s="369">
        <f t="shared" si="25"/>
        <v>0</v>
      </c>
      <c r="T90" s="369">
        <f t="shared" si="25"/>
        <v>0</v>
      </c>
      <c r="U90" s="369">
        <f t="shared" si="25"/>
        <v>0</v>
      </c>
      <c r="V90" s="369">
        <f t="shared" si="25"/>
        <v>0</v>
      </c>
      <c r="W90" s="369">
        <f t="shared" si="25"/>
        <v>0</v>
      </c>
      <c r="X90" s="369">
        <f t="shared" si="25"/>
        <v>0</v>
      </c>
      <c r="Y90" s="369">
        <f t="shared" si="25"/>
        <v>0</v>
      </c>
      <c r="Z90" s="369">
        <f t="shared" si="25"/>
        <v>0</v>
      </c>
      <c r="AA90" s="369">
        <f t="shared" si="25"/>
        <v>0</v>
      </c>
      <c r="AB90" s="369">
        <f t="shared" si="25"/>
        <v>0</v>
      </c>
      <c r="AC90" s="369">
        <f t="shared" si="25"/>
        <v>0</v>
      </c>
      <c r="AD90" s="369">
        <f t="shared" si="25"/>
        <v>0</v>
      </c>
      <c r="AE90" s="369">
        <f t="shared" si="25"/>
        <v>0</v>
      </c>
      <c r="AF90" s="369">
        <f t="shared" si="25"/>
        <v>0</v>
      </c>
      <c r="AG90" s="369">
        <f t="shared" si="25"/>
        <v>0</v>
      </c>
      <c r="AH90" s="369">
        <f t="shared" si="25"/>
        <v>0</v>
      </c>
      <c r="AI90" s="369">
        <f t="shared" si="25"/>
        <v>0</v>
      </c>
      <c r="AJ90" s="369">
        <f t="shared" si="25"/>
        <v>0</v>
      </c>
      <c r="AK90" s="369">
        <f t="shared" si="25"/>
        <v>0</v>
      </c>
      <c r="AL90" s="369">
        <f t="shared" si="25"/>
        <v>0</v>
      </c>
      <c r="AM90" s="369">
        <f t="shared" si="25"/>
        <v>0</v>
      </c>
      <c r="AN90" s="369">
        <f t="shared" si="25"/>
        <v>0</v>
      </c>
      <c r="AO90" s="369">
        <f t="shared" si="25"/>
        <v>0</v>
      </c>
      <c r="AP90" s="369">
        <f t="shared" si="25"/>
        <v>0</v>
      </c>
      <c r="AQ90" s="369">
        <f t="shared" si="25"/>
        <v>0</v>
      </c>
      <c r="AR90" s="369">
        <f t="shared" si="25"/>
        <v>0</v>
      </c>
      <c r="AS90" s="369">
        <f t="shared" si="25"/>
        <v>0</v>
      </c>
      <c r="AT90" s="369">
        <f t="shared" si="25"/>
        <v>0</v>
      </c>
      <c r="AU90" s="369">
        <f t="shared" si="25"/>
        <v>0</v>
      </c>
      <c r="AV90" s="369">
        <f t="shared" si="25"/>
        <v>0</v>
      </c>
      <c r="AW90" s="369">
        <f t="shared" si="25"/>
        <v>0</v>
      </c>
      <c r="AX90" s="369">
        <f t="shared" si="25"/>
        <v>0</v>
      </c>
      <c r="AY90" s="369">
        <f t="shared" si="25"/>
        <v>0</v>
      </c>
      <c r="AZ90" s="369">
        <f t="shared" si="25"/>
        <v>0</v>
      </c>
      <c r="BA90" s="369">
        <f t="shared" si="25"/>
        <v>0</v>
      </c>
      <c r="BB90" s="369">
        <f t="shared" si="25"/>
        <v>0</v>
      </c>
      <c r="BC90" s="369">
        <f t="shared" si="25"/>
        <v>0</v>
      </c>
      <c r="BD90" s="369">
        <f t="shared" si="25"/>
        <v>0</v>
      </c>
      <c r="BE90" s="369">
        <f t="shared" si="25"/>
        <v>0</v>
      </c>
      <c r="BF90" s="369">
        <f t="shared" si="25"/>
        <v>0</v>
      </c>
      <c r="BG90" s="369">
        <f t="shared" si="25"/>
        <v>0</v>
      </c>
      <c r="BH90" s="369">
        <f t="shared" si="25"/>
        <v>0</v>
      </c>
      <c r="BI90" s="369">
        <f t="shared" si="25"/>
        <v>0</v>
      </c>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0"/>
      <c r="DF90" s="180"/>
      <c r="DG90" s="180"/>
      <c r="DH90" s="180"/>
      <c r="DI90" s="180"/>
      <c r="DJ90" s="180"/>
      <c r="DK90" s="180"/>
      <c r="DL90" s="180"/>
      <c r="DM90" s="180"/>
      <c r="DN90" s="180"/>
      <c r="DO90" s="180"/>
      <c r="DP90" s="180"/>
      <c r="DQ90" s="180"/>
      <c r="DR90" s="180"/>
      <c r="DS90" s="180"/>
      <c r="DT90" s="180"/>
      <c r="DU90" s="180"/>
      <c r="DV90" s="180"/>
      <c r="DW90" s="180"/>
      <c r="DX90" s="180"/>
      <c r="DY90" s="180"/>
      <c r="DZ90" s="180"/>
      <c r="EA90" s="180"/>
      <c r="EB90" s="180"/>
      <c r="EC90" s="180"/>
      <c r="ED90" s="180"/>
      <c r="EE90" s="180"/>
      <c r="EF90" s="180"/>
      <c r="EG90" s="180"/>
      <c r="EH90" s="180"/>
      <c r="EI90" s="180"/>
      <c r="EJ90" s="180"/>
      <c r="EK90" s="180"/>
      <c r="EL90" s="180"/>
      <c r="EM90" s="180"/>
      <c r="EN90" s="180"/>
      <c r="EO90" s="180"/>
      <c r="EP90" s="180"/>
      <c r="EQ90" s="180"/>
      <c r="ER90" s="180"/>
      <c r="ES90" s="180"/>
      <c r="ET90" s="180"/>
      <c r="EU90" s="180"/>
      <c r="EV90" s="180"/>
      <c r="EW90" s="180"/>
      <c r="EX90" s="180"/>
      <c r="EY90" s="180"/>
      <c r="EZ90" s="180"/>
      <c r="FA90" s="180"/>
      <c r="FB90" s="180"/>
      <c r="FC90" s="180"/>
      <c r="FD90" s="180"/>
      <c r="FE90" s="180"/>
      <c r="FF90" s="180"/>
      <c r="FG90" s="180"/>
      <c r="FH90" s="180"/>
      <c r="FI90" s="180"/>
      <c r="FJ90" s="180"/>
      <c r="FK90" s="180"/>
      <c r="FL90" s="180"/>
      <c r="FM90" s="180"/>
      <c r="FN90" s="180"/>
      <c r="FO90" s="180"/>
      <c r="FP90" s="180"/>
      <c r="FQ90" s="180"/>
      <c r="FR90" s="180"/>
      <c r="FS90" s="180"/>
      <c r="FT90" s="180"/>
      <c r="FU90" s="180"/>
      <c r="FV90" s="180"/>
      <c r="FW90" s="180"/>
      <c r="FX90" s="180"/>
      <c r="FY90" s="180"/>
      <c r="FZ90" s="180"/>
      <c r="GA90" s="180"/>
      <c r="GB90" s="180"/>
      <c r="GC90" s="180"/>
      <c r="GD90" s="180"/>
      <c r="GE90" s="180"/>
      <c r="GF90" s="180"/>
      <c r="GG90" s="180"/>
      <c r="GH90" s="180"/>
      <c r="GI90" s="180"/>
      <c r="GJ90" s="180"/>
      <c r="GK90" s="180"/>
      <c r="GL90" s="180"/>
      <c r="GM90" s="180"/>
      <c r="GN90" s="180"/>
      <c r="GO90" s="180"/>
      <c r="GP90" s="180"/>
      <c r="GQ90" s="180"/>
      <c r="GR90" s="180"/>
      <c r="GS90" s="180"/>
      <c r="GT90" s="180"/>
      <c r="GU90" s="180"/>
      <c r="GV90" s="180"/>
      <c r="GW90" s="180"/>
      <c r="GX90" s="180"/>
      <c r="GY90" s="180"/>
      <c r="GZ90" s="180"/>
      <c r="HA90" s="180"/>
      <c r="HB90" s="180"/>
      <c r="HC90" s="180"/>
      <c r="HD90" s="180"/>
      <c r="HE90" s="180"/>
      <c r="HF90" s="180"/>
      <c r="HG90" s="180"/>
      <c r="HH90" s="180"/>
      <c r="HI90" s="180"/>
      <c r="HJ90" s="180"/>
      <c r="HK90" s="180"/>
      <c r="HL90" s="180"/>
      <c r="HM90" s="180"/>
      <c r="HN90" s="180"/>
      <c r="HO90" s="180"/>
      <c r="HP90" s="180"/>
      <c r="HQ90" s="180"/>
      <c r="HR90" s="180"/>
      <c r="HS90" s="180"/>
      <c r="HT90" s="180"/>
      <c r="HU90" s="180"/>
      <c r="HV90" s="180"/>
      <c r="HW90" s="180"/>
      <c r="HX90" s="180"/>
      <c r="HY90" s="180"/>
      <c r="HZ90" s="180"/>
      <c r="IA90" s="180"/>
      <c r="IB90" s="180"/>
      <c r="IC90" s="180"/>
      <c r="ID90" s="180"/>
      <c r="IE90" s="180"/>
      <c r="IF90" s="180"/>
      <c r="IG90" s="180"/>
      <c r="IH90" s="180"/>
      <c r="II90" s="180"/>
      <c r="IJ90" s="180"/>
      <c r="IK90" s="180"/>
      <c r="IL90" s="180"/>
      <c r="IM90" s="180"/>
      <c r="IN90" s="180"/>
      <c r="IO90" s="180"/>
      <c r="IP90" s="180"/>
      <c r="IQ90" s="180"/>
      <c r="IR90" s="180"/>
      <c r="IS90" s="180"/>
      <c r="IT90" s="180"/>
      <c r="IU90" s="180"/>
      <c r="IV90" s="180"/>
      <c r="IW90" s="180"/>
      <c r="IX90" s="180"/>
      <c r="IY90" s="180"/>
      <c r="IZ90" s="180"/>
      <c r="JA90" s="180"/>
      <c r="JB90" s="180"/>
      <c r="JC90" s="180"/>
      <c r="JD90" s="180"/>
      <c r="JE90" s="180"/>
      <c r="JF90" s="180"/>
      <c r="JG90" s="180"/>
      <c r="JH90" s="180"/>
      <c r="JI90" s="180"/>
      <c r="JJ90" s="180"/>
      <c r="JK90" s="180"/>
      <c r="JL90" s="180"/>
      <c r="JM90" s="180"/>
      <c r="JN90" s="180"/>
      <c r="JO90" s="180"/>
      <c r="JP90" s="180"/>
      <c r="JQ90" s="180"/>
      <c r="JR90" s="180"/>
      <c r="JS90" s="180"/>
      <c r="JT90" s="180"/>
      <c r="JU90" s="180"/>
      <c r="JV90" s="180"/>
      <c r="JW90" s="180"/>
      <c r="JX90" s="180"/>
      <c r="JY90" s="180"/>
      <c r="JZ90" s="180"/>
      <c r="KA90" s="180"/>
      <c r="KB90" s="180"/>
      <c r="KC90" s="180"/>
      <c r="KD90" s="180"/>
      <c r="KE90" s="180"/>
      <c r="KF90" s="180"/>
      <c r="KG90" s="180"/>
      <c r="KH90" s="180"/>
      <c r="KI90" s="180"/>
      <c r="KJ90" s="180"/>
      <c r="KK90" s="180"/>
      <c r="KL90" s="180"/>
      <c r="KM90" s="180"/>
      <c r="KN90" s="180"/>
      <c r="KO90" s="180"/>
      <c r="KP90" s="180"/>
      <c r="KQ90" s="180"/>
      <c r="KR90" s="180"/>
      <c r="KS90" s="180"/>
      <c r="KT90" s="180"/>
      <c r="KU90" s="180"/>
      <c r="KV90" s="180"/>
      <c r="KW90" s="180"/>
      <c r="KX90" s="180"/>
      <c r="KY90" s="180"/>
      <c r="KZ90" s="180"/>
      <c r="LA90" s="180"/>
      <c r="LB90" s="180"/>
      <c r="LC90" s="180"/>
      <c r="LD90" s="180"/>
      <c r="LE90" s="180"/>
      <c r="LF90" s="180"/>
      <c r="LG90" s="180"/>
      <c r="LH90" s="180"/>
      <c r="LI90" s="180"/>
      <c r="LJ90" s="180"/>
      <c r="LK90" s="180"/>
      <c r="LL90" s="180"/>
      <c r="LM90" s="180"/>
      <c r="LN90" s="180"/>
      <c r="LO90" s="180"/>
      <c r="LP90" s="180"/>
      <c r="LQ90" s="180"/>
      <c r="LR90" s="180"/>
      <c r="LS90" s="180"/>
      <c r="LT90" s="180"/>
      <c r="LU90" s="180"/>
      <c r="LV90" s="180"/>
      <c r="LW90" s="180"/>
      <c r="LX90" s="180"/>
      <c r="LY90" s="180"/>
      <c r="LZ90" s="180"/>
      <c r="MA90" s="180"/>
      <c r="MB90" s="180"/>
      <c r="MC90" s="180"/>
      <c r="MD90" s="180"/>
      <c r="ME90" s="180"/>
      <c r="MF90" s="180"/>
      <c r="MG90" s="180"/>
      <c r="MH90" s="180"/>
      <c r="MI90" s="180"/>
      <c r="MJ90" s="180"/>
      <c r="MK90" s="180"/>
      <c r="ML90" s="180"/>
      <c r="MM90" s="180"/>
      <c r="MN90" s="180"/>
      <c r="MO90" s="180"/>
      <c r="MP90" s="180"/>
      <c r="MQ90" s="180"/>
      <c r="MR90" s="180"/>
      <c r="MS90" s="180"/>
      <c r="MT90" s="180"/>
      <c r="MU90" s="180"/>
      <c r="MV90" s="180"/>
      <c r="MW90" s="180"/>
      <c r="MX90" s="180"/>
      <c r="MY90" s="180"/>
      <c r="MZ90" s="180"/>
      <c r="NA90" s="180"/>
      <c r="NB90" s="180"/>
      <c r="NC90" s="180"/>
      <c r="ND90" s="180"/>
      <c r="NE90" s="180"/>
      <c r="NF90" s="180"/>
      <c r="NG90" s="180"/>
      <c r="NH90" s="180"/>
      <c r="NI90" s="180"/>
      <c r="NJ90" s="180"/>
      <c r="NK90" s="180"/>
      <c r="NL90" s="180"/>
      <c r="NM90" s="180"/>
      <c r="NN90" s="180"/>
      <c r="NO90" s="180"/>
      <c r="NP90" s="180"/>
      <c r="NQ90" s="180"/>
      <c r="NR90" s="180"/>
      <c r="NS90" s="180"/>
      <c r="NT90" s="180"/>
      <c r="NU90" s="180"/>
      <c r="NV90" s="180"/>
      <c r="NW90" s="180"/>
      <c r="NX90" s="180"/>
      <c r="NY90" s="180"/>
      <c r="NZ90" s="180"/>
      <c r="OA90" s="180"/>
      <c r="OB90" s="180"/>
      <c r="OC90" s="180"/>
      <c r="OD90" s="180"/>
      <c r="OE90" s="180"/>
      <c r="OF90" s="180"/>
      <c r="OG90" s="180"/>
      <c r="OH90" s="180"/>
      <c r="OI90" s="180"/>
      <c r="OJ90" s="180"/>
      <c r="OK90" s="180"/>
      <c r="OL90" s="180"/>
      <c r="OM90" s="180"/>
      <c r="ON90" s="180"/>
      <c r="OO90" s="180"/>
      <c r="OP90" s="180"/>
      <c r="OQ90" s="180"/>
      <c r="OR90" s="180"/>
      <c r="OS90" s="180"/>
      <c r="OT90" s="180"/>
      <c r="OU90" s="180"/>
      <c r="OV90" s="180"/>
      <c r="OW90" s="180"/>
      <c r="OX90" s="180"/>
      <c r="OY90" s="180"/>
      <c r="OZ90" s="180"/>
      <c r="PA90" s="180"/>
      <c r="PB90" s="180"/>
      <c r="PC90" s="180"/>
      <c r="PD90" s="180"/>
      <c r="PE90" s="180"/>
      <c r="PF90" s="180"/>
      <c r="PG90" s="180"/>
      <c r="PH90" s="180"/>
      <c r="PI90" s="180"/>
      <c r="PJ90" s="180"/>
      <c r="PK90" s="180"/>
      <c r="PL90" s="180"/>
      <c r="PM90" s="180"/>
      <c r="PN90" s="180"/>
      <c r="PO90" s="180"/>
      <c r="PP90" s="180"/>
      <c r="PQ90" s="180"/>
      <c r="PR90" s="180"/>
      <c r="PS90" s="180"/>
      <c r="PT90" s="180"/>
      <c r="PU90" s="180"/>
      <c r="PV90" s="180"/>
      <c r="PW90" s="180"/>
      <c r="PX90" s="180"/>
      <c r="PY90" s="180"/>
      <c r="PZ90" s="180"/>
      <c r="QA90" s="180"/>
      <c r="QB90" s="180"/>
      <c r="QC90" s="180"/>
      <c r="QD90" s="180"/>
      <c r="QE90" s="180"/>
      <c r="QF90" s="180"/>
      <c r="QG90" s="180"/>
      <c r="QH90" s="180"/>
      <c r="QI90" s="180"/>
      <c r="QJ90" s="180"/>
      <c r="QK90" s="180"/>
      <c r="QL90" s="180"/>
      <c r="QM90" s="180"/>
      <c r="QN90" s="180"/>
      <c r="QO90" s="180"/>
      <c r="QP90" s="180"/>
      <c r="QQ90" s="180"/>
      <c r="QR90" s="180"/>
      <c r="QS90" s="180"/>
      <c r="QT90" s="180"/>
      <c r="QU90" s="180"/>
      <c r="QV90" s="180"/>
      <c r="QW90" s="180"/>
      <c r="QX90" s="180"/>
      <c r="QY90" s="180"/>
      <c r="QZ90" s="180"/>
      <c r="RA90" s="180"/>
      <c r="RB90" s="180"/>
      <c r="RC90" s="180"/>
      <c r="RD90" s="180"/>
      <c r="RE90" s="180"/>
      <c r="RF90" s="180"/>
      <c r="RG90" s="180"/>
      <c r="RH90" s="180"/>
      <c r="RI90" s="180"/>
      <c r="RJ90" s="180"/>
      <c r="RK90" s="180"/>
      <c r="RL90" s="180"/>
      <c r="RM90" s="180"/>
      <c r="RN90" s="180"/>
      <c r="RO90" s="180"/>
      <c r="RP90" s="180"/>
      <c r="RQ90" s="180"/>
      <c r="RR90" s="180"/>
      <c r="RS90" s="180"/>
      <c r="RT90" s="180"/>
      <c r="RU90" s="180"/>
      <c r="RV90" s="180"/>
      <c r="RW90" s="180"/>
      <c r="RX90" s="180"/>
      <c r="RY90" s="180"/>
      <c r="RZ90" s="180"/>
      <c r="SA90" s="180"/>
      <c r="SB90" s="180"/>
      <c r="SC90" s="180"/>
      <c r="SD90" s="180"/>
      <c r="SE90" s="180"/>
      <c r="SF90" s="180"/>
      <c r="SG90" s="180"/>
      <c r="SH90" s="180"/>
      <c r="SI90" s="180"/>
      <c r="SJ90" s="180"/>
      <c r="SK90" s="180"/>
      <c r="SL90" s="180"/>
      <c r="SM90" s="180"/>
      <c r="SN90" s="180"/>
      <c r="SO90" s="180"/>
      <c r="SP90" s="180"/>
      <c r="SQ90" s="180"/>
      <c r="SR90" s="180"/>
      <c r="SS90" s="180"/>
      <c r="ST90" s="180"/>
      <c r="SU90" s="180"/>
      <c r="SV90" s="180"/>
      <c r="SW90" s="180"/>
      <c r="SX90" s="180"/>
      <c r="SY90" s="180"/>
      <c r="SZ90" s="180"/>
      <c r="TA90" s="180"/>
      <c r="TB90" s="180"/>
      <c r="TC90" s="180"/>
      <c r="TD90" s="180"/>
      <c r="TE90" s="180"/>
      <c r="TF90" s="180"/>
      <c r="TG90" s="180"/>
      <c r="TH90" s="180"/>
      <c r="TI90" s="180"/>
      <c r="TJ90" s="180"/>
      <c r="TK90" s="180"/>
      <c r="TL90" s="180"/>
      <c r="TM90" s="180"/>
      <c r="TN90" s="180"/>
      <c r="TO90" s="180"/>
      <c r="TP90" s="180"/>
      <c r="TQ90" s="180"/>
      <c r="TR90" s="180"/>
      <c r="TS90" s="180"/>
      <c r="TT90" s="180"/>
      <c r="TU90" s="180"/>
      <c r="TV90" s="180"/>
      <c r="TW90" s="180"/>
      <c r="TX90" s="180"/>
      <c r="TY90" s="180"/>
      <c r="TZ90" s="180"/>
      <c r="UA90" s="180"/>
      <c r="UB90" s="180"/>
      <c r="UC90" s="180"/>
      <c r="UD90" s="180"/>
      <c r="UE90" s="180"/>
      <c r="UF90" s="180"/>
      <c r="UG90" s="180"/>
      <c r="UH90" s="180"/>
      <c r="UI90" s="180"/>
      <c r="UJ90" s="180"/>
      <c r="UK90" s="180"/>
      <c r="UL90" s="180"/>
      <c r="UM90" s="180"/>
      <c r="UN90" s="180"/>
      <c r="UO90" s="180"/>
      <c r="UP90" s="180"/>
      <c r="UQ90" s="180"/>
      <c r="UR90" s="180"/>
      <c r="US90" s="180"/>
      <c r="UT90" s="180"/>
      <c r="UU90" s="180"/>
      <c r="UV90" s="180"/>
      <c r="UW90" s="180"/>
      <c r="UX90" s="180"/>
      <c r="UY90" s="180"/>
      <c r="UZ90" s="180"/>
      <c r="VA90" s="180"/>
      <c r="VB90" s="180"/>
      <c r="VC90" s="180"/>
      <c r="VD90" s="180"/>
      <c r="VE90" s="180"/>
      <c r="VF90" s="180"/>
      <c r="VG90" s="180"/>
      <c r="VH90" s="180"/>
      <c r="VI90" s="180"/>
      <c r="VJ90" s="180"/>
      <c r="VK90" s="180"/>
      <c r="VL90" s="180"/>
      <c r="VM90" s="180"/>
      <c r="VN90" s="180"/>
      <c r="VO90" s="180"/>
      <c r="VP90" s="180"/>
      <c r="VQ90" s="180"/>
      <c r="VR90" s="180"/>
      <c r="VS90" s="180"/>
      <c r="VT90" s="180"/>
      <c r="VU90" s="180"/>
      <c r="VV90" s="180"/>
      <c r="VW90" s="180"/>
      <c r="VX90" s="180"/>
      <c r="VY90" s="180"/>
      <c r="VZ90" s="180"/>
      <c r="WA90" s="180"/>
      <c r="WB90" s="180"/>
      <c r="WC90" s="180"/>
      <c r="WD90" s="180"/>
      <c r="WE90" s="180"/>
      <c r="WF90" s="180"/>
      <c r="WG90" s="180"/>
      <c r="WH90" s="180"/>
      <c r="WI90" s="180"/>
      <c r="WJ90" s="180"/>
      <c r="WK90" s="180"/>
      <c r="WL90" s="180"/>
      <c r="WM90" s="180"/>
      <c r="WN90" s="180"/>
      <c r="WO90" s="180"/>
      <c r="WP90" s="180"/>
      <c r="WQ90" s="180"/>
      <c r="WR90" s="180"/>
      <c r="WS90" s="180"/>
      <c r="WT90" s="180"/>
      <c r="WU90" s="180"/>
      <c r="WV90" s="180"/>
      <c r="WW90" s="180"/>
      <c r="WX90" s="180"/>
      <c r="WY90" s="180"/>
      <c r="WZ90" s="180"/>
      <c r="XA90" s="180"/>
      <c r="XB90" s="180"/>
      <c r="XC90" s="180"/>
      <c r="XD90" s="180"/>
      <c r="XE90" s="180"/>
      <c r="XF90" s="180"/>
      <c r="XG90" s="180"/>
      <c r="XH90" s="180"/>
      <c r="XI90" s="180"/>
      <c r="XJ90" s="180"/>
      <c r="XK90" s="180"/>
      <c r="XL90" s="180"/>
      <c r="XM90" s="180"/>
      <c r="XN90" s="180"/>
      <c r="XO90" s="180"/>
      <c r="XP90" s="180"/>
      <c r="XQ90" s="180"/>
      <c r="XR90" s="180"/>
      <c r="XS90" s="180"/>
      <c r="XT90" s="180"/>
      <c r="XU90" s="180"/>
      <c r="XV90" s="180"/>
      <c r="XW90" s="180"/>
      <c r="XX90" s="180"/>
      <c r="XY90" s="180"/>
      <c r="XZ90" s="180"/>
      <c r="YA90" s="180"/>
      <c r="YB90" s="180"/>
      <c r="YC90" s="180"/>
      <c r="YD90" s="180"/>
      <c r="YE90" s="180"/>
      <c r="YF90" s="180"/>
      <c r="YG90" s="180"/>
      <c r="YH90" s="180"/>
      <c r="YI90" s="180"/>
      <c r="YJ90" s="180"/>
      <c r="YK90" s="180"/>
      <c r="YL90" s="180"/>
      <c r="YM90" s="180"/>
      <c r="YN90" s="180"/>
      <c r="YO90" s="180"/>
      <c r="YP90" s="180"/>
      <c r="YQ90" s="180"/>
      <c r="YR90" s="180"/>
      <c r="YS90" s="180"/>
      <c r="YT90" s="180"/>
      <c r="YU90" s="180"/>
      <c r="YV90" s="180"/>
      <c r="YW90" s="180"/>
      <c r="YX90" s="180"/>
      <c r="YY90" s="180"/>
      <c r="YZ90" s="180"/>
      <c r="ZA90" s="180"/>
      <c r="ZB90" s="180"/>
      <c r="ZC90" s="180"/>
      <c r="ZD90" s="180"/>
      <c r="ZE90" s="180"/>
      <c r="ZF90" s="180"/>
      <c r="ZG90" s="180"/>
      <c r="ZH90" s="180"/>
      <c r="ZI90" s="180"/>
      <c r="ZJ90" s="180"/>
      <c r="ZK90" s="180"/>
      <c r="ZL90" s="180"/>
      <c r="ZM90" s="180"/>
      <c r="ZN90" s="180"/>
      <c r="ZO90" s="180"/>
      <c r="ZP90" s="180"/>
      <c r="ZQ90" s="180"/>
      <c r="ZR90" s="180"/>
      <c r="ZS90" s="180"/>
      <c r="ZT90" s="180"/>
      <c r="ZU90" s="180"/>
      <c r="ZV90" s="180"/>
      <c r="ZW90" s="180"/>
      <c r="ZX90" s="180"/>
      <c r="ZY90" s="180"/>
      <c r="ZZ90" s="180"/>
      <c r="AAA90" s="180"/>
      <c r="AAB90" s="180"/>
      <c r="AAC90" s="180"/>
      <c r="AAD90" s="180"/>
      <c r="AAE90" s="180"/>
      <c r="AAF90" s="180"/>
      <c r="AAG90" s="180"/>
      <c r="AAH90" s="180"/>
      <c r="AAI90" s="180"/>
      <c r="AAJ90" s="180"/>
      <c r="AAK90" s="180"/>
      <c r="AAL90" s="180"/>
      <c r="AAM90" s="180"/>
      <c r="AAN90" s="180"/>
      <c r="AAO90" s="180"/>
      <c r="AAP90" s="180"/>
      <c r="AAQ90" s="180"/>
      <c r="AAR90" s="180"/>
      <c r="AAS90" s="180"/>
      <c r="AAT90" s="180"/>
      <c r="AAU90" s="180"/>
      <c r="AAV90" s="180"/>
      <c r="AAW90" s="180"/>
      <c r="AAX90" s="180"/>
      <c r="AAY90" s="180"/>
      <c r="AAZ90" s="180"/>
      <c r="ABA90" s="180"/>
      <c r="ABB90" s="180"/>
      <c r="ABC90" s="180"/>
      <c r="ABD90" s="180"/>
      <c r="ABE90" s="180"/>
      <c r="ABF90" s="180"/>
      <c r="ABG90" s="180"/>
      <c r="ABH90" s="180"/>
      <c r="ABI90" s="180"/>
      <c r="ABJ90" s="180"/>
      <c r="ABK90" s="180"/>
      <c r="ABL90" s="180"/>
      <c r="ABM90" s="180"/>
      <c r="ABN90" s="180"/>
      <c r="ABO90" s="180"/>
      <c r="ABP90" s="180"/>
      <c r="ABQ90" s="180"/>
      <c r="ABR90" s="180"/>
      <c r="ABS90" s="180"/>
      <c r="ABT90" s="180"/>
      <c r="ABU90" s="180"/>
      <c r="ABV90" s="180"/>
      <c r="ABW90" s="180"/>
      <c r="ABX90" s="180"/>
      <c r="ABY90" s="180"/>
      <c r="ABZ90" s="180"/>
      <c r="ACA90" s="180"/>
      <c r="ACB90" s="180"/>
      <c r="ACC90" s="180"/>
      <c r="ACD90" s="180"/>
      <c r="ACE90" s="180"/>
      <c r="ACF90" s="180"/>
      <c r="ACG90" s="180"/>
      <c r="ACH90" s="180"/>
      <c r="ACI90" s="180"/>
      <c r="ACJ90" s="180"/>
      <c r="ACK90" s="180"/>
      <c r="ACL90" s="180"/>
      <c r="ACM90" s="180"/>
      <c r="ACN90" s="180"/>
      <c r="ACO90" s="180"/>
      <c r="ACP90" s="180"/>
      <c r="ACQ90" s="180"/>
      <c r="ACR90" s="180"/>
      <c r="ACS90" s="180"/>
      <c r="ACT90" s="180"/>
      <c r="ACU90" s="180"/>
      <c r="ACV90" s="180"/>
      <c r="ACW90" s="180"/>
      <c r="ACX90" s="180"/>
      <c r="ACY90" s="180"/>
      <c r="ACZ90" s="180"/>
      <c r="ADA90" s="180"/>
      <c r="ADB90" s="180"/>
      <c r="ADC90" s="180"/>
      <c r="ADD90" s="180"/>
      <c r="ADE90" s="180"/>
      <c r="ADF90" s="180"/>
      <c r="ADG90" s="180"/>
      <c r="ADH90" s="180"/>
      <c r="ADI90" s="180"/>
      <c r="ADJ90" s="180"/>
      <c r="ADK90" s="180"/>
      <c r="ADL90" s="180"/>
      <c r="ADM90" s="180"/>
      <c r="ADN90" s="180"/>
      <c r="ADO90" s="180"/>
      <c r="ADP90" s="180"/>
      <c r="ADQ90" s="180"/>
      <c r="ADR90" s="180"/>
      <c r="ADS90" s="180"/>
      <c r="ADT90" s="180"/>
      <c r="ADU90" s="180"/>
      <c r="ADV90" s="180"/>
      <c r="ADW90" s="180"/>
      <c r="ADX90" s="180"/>
      <c r="ADY90" s="180"/>
      <c r="ADZ90" s="180"/>
      <c r="AEA90" s="180"/>
      <c r="AEB90" s="180"/>
      <c r="AEC90" s="180"/>
      <c r="AED90" s="180"/>
      <c r="AEE90" s="180"/>
      <c r="AEF90" s="180"/>
      <c r="AEG90" s="180"/>
      <c r="AEH90" s="180"/>
      <c r="AEI90" s="180"/>
      <c r="AEJ90" s="180"/>
      <c r="AEK90" s="180"/>
      <c r="AEL90" s="180"/>
      <c r="AEM90" s="180"/>
      <c r="AEN90" s="180"/>
      <c r="AEO90" s="180"/>
      <c r="AEP90" s="180"/>
      <c r="AEQ90" s="180"/>
      <c r="AER90" s="180"/>
      <c r="AES90" s="180"/>
      <c r="AET90" s="180"/>
      <c r="AEU90" s="180"/>
      <c r="AEV90" s="180"/>
      <c r="AEW90" s="180"/>
      <c r="AEX90" s="180"/>
      <c r="AEY90" s="180"/>
      <c r="AEZ90" s="180"/>
      <c r="AFA90" s="180"/>
      <c r="AFB90" s="180"/>
      <c r="AFC90" s="180"/>
      <c r="AFD90" s="180"/>
      <c r="AFE90" s="180"/>
      <c r="AFF90" s="180"/>
      <c r="AFG90" s="180"/>
      <c r="AFH90" s="180"/>
      <c r="AFI90" s="180"/>
      <c r="AFJ90" s="180"/>
      <c r="AFK90" s="180"/>
      <c r="AFL90" s="180"/>
      <c r="AFM90" s="180"/>
      <c r="AFN90" s="180"/>
      <c r="AFO90" s="180"/>
      <c r="AFP90" s="180"/>
      <c r="AFQ90" s="180"/>
      <c r="AFR90" s="180"/>
      <c r="AFS90" s="180"/>
      <c r="AFT90" s="180"/>
      <c r="AFU90" s="180"/>
      <c r="AFV90" s="180"/>
      <c r="AFW90" s="180"/>
      <c r="AFX90" s="180"/>
      <c r="AFY90" s="180"/>
      <c r="AFZ90" s="180"/>
      <c r="AGA90" s="180"/>
      <c r="AGB90" s="180"/>
      <c r="AGC90" s="180"/>
      <c r="AGD90" s="180"/>
      <c r="AGE90" s="180"/>
      <c r="AGF90" s="180"/>
      <c r="AGG90" s="180"/>
      <c r="AGH90" s="180"/>
      <c r="AGI90" s="180"/>
      <c r="AGJ90" s="180"/>
      <c r="AGK90" s="180"/>
      <c r="AGL90" s="180"/>
      <c r="AGM90" s="180"/>
      <c r="AGN90" s="180"/>
      <c r="AGO90" s="180"/>
      <c r="AGP90" s="180"/>
      <c r="AGQ90" s="180"/>
      <c r="AGR90" s="180"/>
      <c r="AGS90" s="180"/>
      <c r="AGT90" s="180"/>
      <c r="AGU90" s="180"/>
      <c r="AGV90" s="180"/>
      <c r="AGW90" s="180"/>
      <c r="AGX90" s="180"/>
      <c r="AGY90" s="180"/>
      <c r="AGZ90" s="180"/>
      <c r="AHA90" s="180"/>
      <c r="AHB90" s="180"/>
      <c r="AHC90" s="180"/>
      <c r="AHD90" s="180"/>
      <c r="AHE90" s="180"/>
      <c r="AHF90" s="180"/>
      <c r="AHG90" s="180"/>
      <c r="AHH90" s="180"/>
      <c r="AHI90" s="180"/>
      <c r="AHJ90" s="180"/>
      <c r="AHK90" s="180"/>
      <c r="AHL90" s="180"/>
      <c r="AHM90" s="180"/>
      <c r="AHN90" s="180"/>
      <c r="AHO90" s="180"/>
      <c r="AHP90" s="180"/>
      <c r="AHQ90" s="180"/>
      <c r="AHR90" s="180"/>
      <c r="AHS90" s="180"/>
      <c r="AHT90" s="180"/>
      <c r="AHU90" s="180"/>
      <c r="AHV90" s="180"/>
      <c r="AHW90" s="180"/>
      <c r="AHX90" s="180"/>
      <c r="AHY90" s="180"/>
      <c r="AHZ90" s="180"/>
      <c r="AIA90" s="180"/>
      <c r="AIB90" s="180"/>
      <c r="AIC90" s="180"/>
      <c r="AID90" s="180"/>
      <c r="AIE90" s="180"/>
      <c r="AIF90" s="180"/>
      <c r="AIG90" s="180"/>
      <c r="AIH90" s="180"/>
      <c r="AII90" s="180"/>
      <c r="AIJ90" s="180"/>
      <c r="AIK90" s="180"/>
      <c r="AIL90" s="180"/>
      <c r="AIM90" s="180"/>
      <c r="AIN90" s="180"/>
      <c r="AIO90" s="180"/>
      <c r="AIP90" s="180"/>
      <c r="AIQ90" s="180"/>
      <c r="AIR90" s="180"/>
      <c r="AIS90" s="180"/>
      <c r="AIT90" s="180"/>
      <c r="AIU90" s="180"/>
      <c r="AIV90" s="180"/>
      <c r="AIW90" s="180"/>
      <c r="AIX90" s="180"/>
      <c r="AIY90" s="180"/>
      <c r="AIZ90" s="180"/>
      <c r="AJA90" s="180"/>
      <c r="AJB90" s="180"/>
      <c r="AJC90" s="180"/>
      <c r="AJD90" s="180"/>
      <c r="AJE90" s="180"/>
      <c r="AJF90" s="180"/>
      <c r="AJG90" s="180"/>
      <c r="AJH90" s="180"/>
      <c r="AJI90" s="180"/>
      <c r="AJJ90" s="180"/>
      <c r="AJK90" s="180"/>
      <c r="AJL90" s="180"/>
      <c r="AJM90" s="180"/>
      <c r="AJN90" s="180"/>
      <c r="AJO90" s="180"/>
      <c r="AJP90" s="180"/>
      <c r="AJQ90" s="180"/>
      <c r="AJR90" s="180"/>
      <c r="AJS90" s="180"/>
      <c r="AJT90" s="180"/>
      <c r="AJU90" s="180"/>
      <c r="AJV90" s="180"/>
      <c r="AJW90" s="180"/>
      <c r="AJX90" s="180"/>
      <c r="AJY90" s="180"/>
      <c r="AJZ90" s="180"/>
      <c r="AKA90" s="180"/>
      <c r="AKB90" s="180"/>
      <c r="AKC90" s="180"/>
      <c r="AKD90" s="180"/>
      <c r="AKE90" s="180"/>
      <c r="AKF90" s="180"/>
      <c r="AKG90" s="180"/>
      <c r="AKH90" s="180"/>
      <c r="AKI90" s="180"/>
      <c r="AKJ90" s="180"/>
      <c r="AKK90" s="180"/>
      <c r="AKL90" s="180"/>
      <c r="AKM90" s="180"/>
      <c r="AKN90" s="180"/>
      <c r="AKO90" s="180"/>
      <c r="AKP90" s="180"/>
      <c r="AKQ90" s="180"/>
      <c r="AKR90" s="180"/>
      <c r="AKS90" s="180"/>
      <c r="AKT90" s="180"/>
      <c r="AKU90" s="180"/>
      <c r="AKV90" s="180"/>
      <c r="AKW90" s="180"/>
      <c r="AKX90" s="180"/>
      <c r="AKY90" s="180"/>
      <c r="AKZ90" s="180"/>
      <c r="ALA90" s="180"/>
      <c r="ALB90" s="180"/>
      <c r="ALC90" s="180"/>
      <c r="ALD90" s="180"/>
      <c r="ALE90" s="180"/>
      <c r="ALF90" s="180"/>
      <c r="ALG90" s="180"/>
      <c r="ALH90" s="180"/>
      <c r="ALI90" s="180"/>
      <c r="ALJ90" s="180"/>
      <c r="ALK90" s="180"/>
      <c r="ALL90" s="180"/>
      <c r="ALM90" s="180"/>
      <c r="ALN90" s="180"/>
      <c r="ALO90" s="180"/>
      <c r="ALP90" s="180"/>
      <c r="ALQ90" s="180"/>
      <c r="ALR90" s="180"/>
      <c r="ALS90" s="180"/>
      <c r="ALT90" s="180"/>
      <c r="ALU90" s="180"/>
      <c r="ALV90" s="180"/>
      <c r="ALW90" s="180"/>
      <c r="ALX90" s="180"/>
      <c r="ALY90" s="180"/>
      <c r="ALZ90" s="180"/>
      <c r="AMA90" s="180"/>
      <c r="AMB90" s="180"/>
      <c r="AMC90" s="180"/>
      <c r="AMD90" s="180"/>
      <c r="AME90" s="180"/>
      <c r="AMF90" s="180"/>
      <c r="AMG90" s="180"/>
      <c r="AMH90" s="180"/>
      <c r="AMI90" s="180"/>
      <c r="AMJ90" s="180"/>
      <c r="AMK90" s="180"/>
      <c r="AML90" s="180"/>
      <c r="AMM90" s="180"/>
      <c r="AMN90" s="180"/>
      <c r="AMO90" s="180"/>
      <c r="AMP90" s="180"/>
      <c r="AMQ90" s="180"/>
      <c r="AMR90" s="180"/>
      <c r="AMS90" s="180"/>
      <c r="AMT90" s="180"/>
      <c r="AMU90" s="180"/>
      <c r="AMV90" s="180"/>
      <c r="AMW90" s="180"/>
      <c r="AMX90" s="180"/>
      <c r="AMY90" s="180"/>
      <c r="AMZ90" s="180"/>
      <c r="ANA90" s="180"/>
      <c r="ANB90" s="180"/>
      <c r="ANC90" s="180"/>
      <c r="AND90" s="180"/>
      <c r="ANE90" s="180"/>
      <c r="ANF90" s="180"/>
      <c r="ANG90" s="180"/>
      <c r="ANH90" s="180"/>
      <c r="ANI90" s="180"/>
      <c r="ANJ90" s="180"/>
      <c r="ANK90" s="180"/>
      <c r="ANL90" s="180"/>
      <c r="ANM90" s="180"/>
      <c r="ANN90" s="180"/>
      <c r="ANO90" s="180"/>
      <c r="ANP90" s="180"/>
      <c r="ANQ90" s="180"/>
      <c r="ANR90" s="180"/>
      <c r="ANS90" s="180"/>
      <c r="ANT90" s="180"/>
      <c r="ANU90" s="180"/>
      <c r="ANV90" s="180"/>
      <c r="ANW90" s="180"/>
      <c r="ANX90" s="180"/>
      <c r="ANY90" s="180"/>
      <c r="ANZ90" s="180"/>
      <c r="AOA90" s="180"/>
      <c r="AOB90" s="180"/>
      <c r="AOC90" s="180"/>
      <c r="AOD90" s="180"/>
      <c r="AOE90" s="180"/>
      <c r="AOF90" s="180"/>
      <c r="AOG90" s="180"/>
      <c r="AOH90" s="180"/>
      <c r="AOI90" s="180"/>
      <c r="AOJ90" s="180"/>
      <c r="AOK90" s="180"/>
      <c r="AOL90" s="180"/>
      <c r="AOM90" s="180"/>
      <c r="AON90" s="180"/>
      <c r="AOO90" s="180"/>
      <c r="AOP90" s="180"/>
      <c r="AOQ90" s="180"/>
      <c r="AOR90" s="180"/>
      <c r="AOS90" s="180"/>
      <c r="AOT90" s="180"/>
      <c r="AOU90" s="180"/>
      <c r="AOV90" s="180"/>
      <c r="AOW90" s="180"/>
      <c r="AOX90" s="180"/>
      <c r="AOY90" s="180"/>
      <c r="AOZ90" s="180"/>
      <c r="APA90" s="180"/>
      <c r="APB90" s="180"/>
      <c r="APC90" s="180"/>
      <c r="APD90" s="180"/>
      <c r="APE90" s="180"/>
      <c r="APF90" s="180"/>
      <c r="APG90" s="180"/>
      <c r="APH90" s="180"/>
      <c r="API90" s="180"/>
      <c r="APJ90" s="180"/>
      <c r="APK90" s="180"/>
      <c r="APL90" s="180"/>
      <c r="APM90" s="180"/>
      <c r="APN90" s="180"/>
      <c r="APO90" s="180"/>
      <c r="APP90" s="180"/>
      <c r="APQ90" s="180"/>
      <c r="APR90" s="180"/>
      <c r="APS90" s="180"/>
      <c r="APT90" s="180"/>
      <c r="APU90" s="180"/>
      <c r="APV90" s="180"/>
      <c r="APW90" s="180"/>
      <c r="APX90" s="180"/>
      <c r="APY90" s="180"/>
      <c r="APZ90" s="180"/>
      <c r="AQA90" s="180"/>
      <c r="AQB90" s="180"/>
      <c r="AQC90" s="180"/>
      <c r="AQD90" s="180"/>
      <c r="AQE90" s="180"/>
      <c r="AQF90" s="180"/>
      <c r="AQG90" s="180"/>
      <c r="AQH90" s="180"/>
      <c r="AQI90" s="180"/>
      <c r="AQJ90" s="180"/>
      <c r="AQK90" s="180"/>
      <c r="AQL90" s="180"/>
      <c r="AQM90" s="180"/>
      <c r="AQN90" s="180"/>
      <c r="AQO90" s="180"/>
      <c r="AQP90" s="180"/>
      <c r="AQQ90" s="180"/>
      <c r="AQR90" s="180"/>
      <c r="AQS90" s="180"/>
      <c r="AQT90" s="180"/>
      <c r="AQU90" s="180"/>
      <c r="AQV90" s="180"/>
      <c r="AQW90" s="180"/>
      <c r="AQX90" s="180"/>
      <c r="AQY90" s="180"/>
      <c r="AQZ90" s="180"/>
      <c r="ARA90" s="180"/>
      <c r="ARB90" s="180"/>
      <c r="ARC90" s="180"/>
      <c r="ARD90" s="180"/>
      <c r="ARE90" s="180"/>
      <c r="ARF90" s="180"/>
      <c r="ARG90" s="180"/>
      <c r="ARH90" s="180"/>
      <c r="ARI90" s="180"/>
      <c r="ARJ90" s="180"/>
      <c r="ARK90" s="180"/>
      <c r="ARL90" s="180"/>
      <c r="ARM90" s="180"/>
      <c r="ARN90" s="180"/>
      <c r="ARO90" s="180"/>
      <c r="ARP90" s="180"/>
      <c r="ARQ90" s="180"/>
      <c r="ARR90" s="180"/>
      <c r="ARS90" s="180"/>
      <c r="ART90" s="180"/>
      <c r="ARU90" s="180"/>
      <c r="ARV90" s="180"/>
      <c r="ARW90" s="180"/>
      <c r="ARX90" s="180"/>
      <c r="ARY90" s="180"/>
      <c r="ARZ90" s="180"/>
      <c r="ASA90" s="180"/>
      <c r="ASB90" s="180"/>
      <c r="ASC90" s="180"/>
      <c r="ASD90" s="180"/>
      <c r="ASE90" s="180"/>
      <c r="ASF90" s="180"/>
      <c r="ASG90" s="180"/>
      <c r="ASH90" s="180"/>
      <c r="ASI90" s="180"/>
      <c r="ASJ90" s="180"/>
      <c r="ASK90" s="180"/>
      <c r="ASL90" s="180"/>
      <c r="ASM90" s="180"/>
      <c r="ASN90" s="180"/>
      <c r="ASO90" s="180"/>
      <c r="ASP90" s="180"/>
      <c r="ASQ90" s="180"/>
      <c r="ASR90" s="180"/>
      <c r="ASS90" s="180"/>
      <c r="AST90" s="180"/>
      <c r="ASU90" s="180"/>
      <c r="ASV90" s="180"/>
      <c r="ASW90" s="180"/>
      <c r="ASX90" s="180"/>
      <c r="ASY90" s="180"/>
      <c r="ASZ90" s="180"/>
      <c r="ATA90" s="180"/>
      <c r="ATB90" s="180"/>
      <c r="ATC90" s="180"/>
      <c r="ATD90" s="180"/>
      <c r="ATE90" s="180"/>
      <c r="ATF90" s="180"/>
      <c r="ATG90" s="180"/>
      <c r="ATH90" s="180"/>
      <c r="ATI90" s="180"/>
      <c r="ATJ90" s="180"/>
      <c r="ATK90" s="180"/>
      <c r="ATL90" s="180"/>
      <c r="ATM90" s="180"/>
      <c r="ATN90" s="180"/>
      <c r="ATO90" s="180"/>
      <c r="ATP90" s="180"/>
      <c r="ATQ90" s="180"/>
      <c r="ATR90" s="180"/>
      <c r="ATS90" s="180"/>
      <c r="ATT90" s="180"/>
      <c r="ATU90" s="180"/>
      <c r="ATV90" s="180"/>
      <c r="ATW90" s="180"/>
      <c r="ATX90" s="180"/>
      <c r="ATY90" s="180"/>
      <c r="ATZ90" s="180"/>
      <c r="AUA90" s="180"/>
      <c r="AUB90" s="180"/>
      <c r="AUC90" s="180"/>
      <c r="AUD90" s="180"/>
      <c r="AUE90" s="180"/>
      <c r="AUF90" s="180"/>
      <c r="AUG90" s="180"/>
      <c r="AUH90" s="180"/>
      <c r="AUI90" s="180"/>
      <c r="AUJ90" s="180"/>
      <c r="AUK90" s="180"/>
      <c r="AUL90" s="180"/>
      <c r="AUM90" s="180"/>
      <c r="AUN90" s="180"/>
      <c r="AUO90" s="180"/>
      <c r="AUP90" s="180"/>
      <c r="AUQ90" s="180"/>
      <c r="AUR90" s="180"/>
      <c r="AUS90" s="180"/>
      <c r="AUT90" s="180"/>
      <c r="AUU90" s="180"/>
      <c r="AUV90" s="180"/>
      <c r="AUW90" s="180"/>
      <c r="AUX90" s="180"/>
      <c r="AUY90" s="180"/>
      <c r="AUZ90" s="180"/>
      <c r="AVA90" s="180"/>
      <c r="AVB90" s="180"/>
      <c r="AVC90" s="180"/>
      <c r="AVD90" s="180"/>
      <c r="AVE90" s="180"/>
      <c r="AVF90" s="180"/>
      <c r="AVG90" s="180"/>
      <c r="AVH90" s="180"/>
      <c r="AVI90" s="180"/>
      <c r="AVJ90" s="180"/>
      <c r="AVK90" s="180"/>
      <c r="AVL90" s="180"/>
      <c r="AVM90" s="180"/>
      <c r="AVN90" s="180"/>
      <c r="AVO90" s="180"/>
      <c r="AVP90" s="180"/>
      <c r="AVQ90" s="180"/>
      <c r="AVR90" s="180"/>
      <c r="AVS90" s="180"/>
      <c r="AVT90" s="180"/>
      <c r="AVU90" s="180"/>
      <c r="AVV90" s="180"/>
      <c r="AVW90" s="180"/>
      <c r="AVX90" s="180"/>
      <c r="AVY90" s="180"/>
      <c r="AVZ90" s="180"/>
      <c r="AWA90" s="180"/>
      <c r="AWB90" s="180"/>
      <c r="AWC90" s="180"/>
      <c r="AWD90" s="180"/>
      <c r="AWE90" s="180"/>
      <c r="AWF90" s="180"/>
      <c r="AWG90" s="180"/>
      <c r="AWH90" s="180"/>
      <c r="AWI90" s="180"/>
      <c r="AWJ90" s="180"/>
      <c r="AWK90" s="180"/>
      <c r="AWL90" s="180"/>
      <c r="AWM90" s="180"/>
      <c r="AWN90" s="180"/>
      <c r="AWO90" s="180"/>
      <c r="AWP90" s="180"/>
      <c r="AWQ90" s="180"/>
      <c r="AWR90" s="180"/>
      <c r="AWS90" s="180"/>
      <c r="AWT90" s="180"/>
      <c r="AWU90" s="180"/>
      <c r="AWV90" s="180"/>
      <c r="AWW90" s="180"/>
      <c r="AWX90" s="180"/>
      <c r="AWY90" s="180"/>
      <c r="AWZ90" s="180"/>
      <c r="AXA90" s="180"/>
      <c r="AXB90" s="180"/>
      <c r="AXC90" s="180"/>
      <c r="AXD90" s="180"/>
      <c r="AXE90" s="180"/>
      <c r="AXF90" s="180"/>
      <c r="AXG90" s="180"/>
      <c r="AXH90" s="180"/>
      <c r="AXI90" s="180"/>
      <c r="AXJ90" s="180"/>
      <c r="AXK90" s="180"/>
      <c r="AXL90" s="180"/>
      <c r="AXM90" s="180"/>
      <c r="AXN90" s="180"/>
      <c r="AXO90" s="180"/>
      <c r="AXP90" s="180"/>
      <c r="AXQ90" s="180"/>
      <c r="AXR90" s="180"/>
      <c r="AXS90" s="180"/>
      <c r="AXT90" s="180"/>
      <c r="AXU90" s="180"/>
      <c r="AXV90" s="180"/>
      <c r="AXW90" s="180"/>
      <c r="AXX90" s="180"/>
      <c r="AXY90" s="180"/>
      <c r="AXZ90" s="180"/>
      <c r="AYA90" s="180"/>
      <c r="AYB90" s="180"/>
      <c r="AYC90" s="180"/>
      <c r="AYD90" s="180"/>
      <c r="AYE90" s="180"/>
      <c r="AYF90" s="180"/>
      <c r="AYG90" s="180"/>
      <c r="AYH90" s="180"/>
      <c r="AYI90" s="180"/>
      <c r="AYJ90" s="180"/>
      <c r="AYK90" s="180"/>
      <c r="AYL90" s="180"/>
      <c r="AYM90" s="180"/>
      <c r="AYN90" s="180"/>
      <c r="AYO90" s="180"/>
      <c r="AYP90" s="180"/>
      <c r="AYQ90" s="180"/>
      <c r="AYR90" s="180"/>
      <c r="AYS90" s="180"/>
      <c r="AYT90" s="180"/>
      <c r="AYU90" s="180"/>
      <c r="AYV90" s="180"/>
      <c r="AYW90" s="180"/>
      <c r="AYX90" s="180"/>
      <c r="AYY90" s="180"/>
      <c r="AYZ90" s="180"/>
      <c r="AZA90" s="180"/>
      <c r="AZB90" s="180"/>
      <c r="AZC90" s="180"/>
      <c r="AZD90" s="180"/>
      <c r="AZE90" s="180"/>
      <c r="AZF90" s="180"/>
      <c r="AZG90" s="180"/>
      <c r="AZH90" s="180"/>
      <c r="AZI90" s="180"/>
      <c r="AZJ90" s="180"/>
      <c r="AZK90" s="180"/>
      <c r="AZL90" s="180"/>
      <c r="AZM90" s="180"/>
      <c r="AZN90" s="180"/>
      <c r="AZO90" s="180"/>
      <c r="AZP90" s="180"/>
      <c r="AZQ90" s="180"/>
      <c r="AZR90" s="180"/>
      <c r="AZS90" s="180"/>
      <c r="AZT90" s="180"/>
      <c r="AZU90" s="180"/>
      <c r="AZV90" s="180"/>
      <c r="AZW90" s="180"/>
      <c r="AZX90" s="180"/>
      <c r="AZY90" s="180"/>
      <c r="AZZ90" s="180"/>
      <c r="BAA90" s="180"/>
      <c r="BAB90" s="180"/>
      <c r="BAC90" s="180"/>
      <c r="BAD90" s="180"/>
      <c r="BAE90" s="180"/>
      <c r="BAF90" s="180"/>
      <c r="BAG90" s="180"/>
      <c r="BAH90" s="180"/>
      <c r="BAI90" s="180"/>
      <c r="BAJ90" s="180"/>
      <c r="BAK90" s="180"/>
      <c r="BAL90" s="180"/>
      <c r="BAM90" s="180"/>
      <c r="BAN90" s="180"/>
      <c r="BAO90" s="180"/>
      <c r="BAP90" s="180"/>
      <c r="BAQ90" s="180"/>
      <c r="BAR90" s="180"/>
      <c r="BAS90" s="180"/>
      <c r="BAT90" s="180"/>
      <c r="BAU90" s="180"/>
      <c r="BAV90" s="180"/>
      <c r="BAW90" s="180"/>
      <c r="BAX90" s="180"/>
      <c r="BAY90" s="180"/>
      <c r="BAZ90" s="180"/>
      <c r="BBA90" s="180"/>
      <c r="BBB90" s="180"/>
      <c r="BBC90" s="180"/>
      <c r="BBD90" s="180"/>
      <c r="BBE90" s="180"/>
      <c r="BBF90" s="180"/>
      <c r="BBG90" s="180"/>
      <c r="BBH90" s="180"/>
      <c r="BBI90" s="180"/>
      <c r="BBJ90" s="180"/>
      <c r="BBK90" s="180"/>
      <c r="BBL90" s="180"/>
      <c r="BBM90" s="180"/>
      <c r="BBN90" s="180"/>
      <c r="BBO90" s="180"/>
      <c r="BBP90" s="180"/>
      <c r="BBQ90" s="180"/>
      <c r="BBR90" s="180"/>
      <c r="BBS90" s="180"/>
      <c r="BBT90" s="180"/>
      <c r="BBU90" s="180"/>
      <c r="BBV90" s="180"/>
      <c r="BBW90" s="180"/>
      <c r="BBX90" s="180"/>
      <c r="BBY90" s="180"/>
      <c r="BBZ90" s="180"/>
      <c r="BCA90" s="180"/>
      <c r="BCB90" s="180"/>
      <c r="BCC90" s="180"/>
      <c r="BCD90" s="180"/>
      <c r="BCE90" s="180"/>
      <c r="BCF90" s="180"/>
      <c r="BCG90" s="180"/>
      <c r="BCH90" s="180"/>
      <c r="BCI90" s="180"/>
      <c r="BCJ90" s="180"/>
      <c r="BCK90" s="180"/>
      <c r="BCL90" s="180"/>
      <c r="BCM90" s="180"/>
      <c r="BCN90" s="180"/>
      <c r="BCO90" s="180"/>
      <c r="BCP90" s="180"/>
      <c r="BCQ90" s="180"/>
      <c r="BCR90" s="180"/>
      <c r="BCS90" s="180"/>
      <c r="BCT90" s="180"/>
      <c r="BCU90" s="180"/>
      <c r="BCV90" s="180"/>
      <c r="BCW90" s="180"/>
      <c r="BCX90" s="180"/>
      <c r="BCY90" s="180"/>
      <c r="BCZ90" s="180"/>
      <c r="BDA90" s="180"/>
      <c r="BDB90" s="180"/>
      <c r="BDC90" s="180"/>
      <c r="BDD90" s="180"/>
      <c r="BDE90" s="180"/>
      <c r="BDF90" s="180"/>
      <c r="BDG90" s="180"/>
      <c r="BDH90" s="180"/>
      <c r="BDI90" s="180"/>
      <c r="BDJ90" s="180"/>
      <c r="BDK90" s="180"/>
      <c r="BDL90" s="180"/>
      <c r="BDM90" s="180"/>
      <c r="BDN90" s="180"/>
      <c r="BDO90" s="180"/>
      <c r="BDP90" s="180"/>
      <c r="BDQ90" s="180"/>
      <c r="BDR90" s="180"/>
      <c r="BDS90" s="180"/>
      <c r="BDT90" s="180"/>
      <c r="BDU90" s="180"/>
      <c r="BDV90" s="180"/>
      <c r="BDW90" s="180"/>
      <c r="BDX90" s="180"/>
      <c r="BDY90" s="180"/>
      <c r="BDZ90" s="180"/>
      <c r="BEA90" s="180"/>
      <c r="BEB90" s="180"/>
      <c r="BEC90" s="180"/>
      <c r="BED90" s="180"/>
      <c r="BEE90" s="180"/>
      <c r="BEF90" s="180"/>
      <c r="BEG90" s="180"/>
      <c r="BEH90" s="180"/>
      <c r="BEI90" s="180"/>
      <c r="BEJ90" s="180"/>
      <c r="BEK90" s="180"/>
      <c r="BEL90" s="180"/>
      <c r="BEM90" s="180"/>
      <c r="BEN90" s="180"/>
      <c r="BEO90" s="180"/>
      <c r="BEP90" s="180"/>
      <c r="BEQ90" s="180"/>
      <c r="BER90" s="180"/>
      <c r="BES90" s="180"/>
      <c r="BET90" s="180"/>
      <c r="BEU90" s="180"/>
      <c r="BEV90" s="180"/>
      <c r="BEW90" s="180"/>
      <c r="BEX90" s="180"/>
      <c r="BEY90" s="180"/>
      <c r="BEZ90" s="180"/>
      <c r="BFA90" s="180"/>
      <c r="BFB90" s="180"/>
      <c r="BFC90" s="180"/>
      <c r="BFD90" s="180"/>
      <c r="BFE90" s="180"/>
      <c r="BFF90" s="180"/>
      <c r="BFG90" s="180"/>
      <c r="BFH90" s="180"/>
      <c r="BFI90" s="180"/>
      <c r="BFJ90" s="180"/>
      <c r="BFK90" s="180"/>
      <c r="BFL90" s="180"/>
      <c r="BFM90" s="180"/>
      <c r="BFN90" s="180"/>
      <c r="BFO90" s="180"/>
      <c r="BFP90" s="180"/>
      <c r="BFQ90" s="180"/>
      <c r="BFR90" s="180"/>
      <c r="BFS90" s="180"/>
      <c r="BFT90" s="180"/>
      <c r="BFU90" s="180"/>
      <c r="BFV90" s="180"/>
      <c r="BFW90" s="180"/>
      <c r="BFX90" s="180"/>
      <c r="BFY90" s="180"/>
      <c r="BFZ90" s="180"/>
      <c r="BGA90" s="180"/>
      <c r="BGB90" s="180"/>
      <c r="BGC90" s="180"/>
      <c r="BGD90" s="180"/>
      <c r="BGE90" s="180"/>
      <c r="BGF90" s="180"/>
      <c r="BGG90" s="180"/>
      <c r="BGH90" s="180"/>
      <c r="BGI90" s="180"/>
      <c r="BGJ90" s="180"/>
      <c r="BGK90" s="180"/>
      <c r="BGL90" s="180"/>
      <c r="BGM90" s="180"/>
      <c r="BGN90" s="180"/>
      <c r="BGO90" s="180"/>
      <c r="BGP90" s="180"/>
      <c r="BGQ90" s="180"/>
      <c r="BGR90" s="180"/>
      <c r="BGS90" s="180"/>
      <c r="BGT90" s="180"/>
      <c r="BGU90" s="180"/>
      <c r="BGV90" s="180"/>
      <c r="BGW90" s="180"/>
      <c r="BGX90" s="180"/>
      <c r="BGY90" s="180"/>
      <c r="BGZ90" s="180"/>
      <c r="BHA90" s="180"/>
      <c r="BHB90" s="180"/>
      <c r="BHC90" s="180"/>
      <c r="BHD90" s="180"/>
      <c r="BHE90" s="180"/>
      <c r="BHF90" s="180"/>
      <c r="BHG90" s="180"/>
      <c r="BHH90" s="180"/>
      <c r="BHI90" s="180"/>
      <c r="BHJ90" s="180"/>
      <c r="BHK90" s="180"/>
      <c r="BHL90" s="180"/>
      <c r="BHM90" s="180"/>
      <c r="BHN90" s="180"/>
      <c r="BHO90" s="180"/>
      <c r="BHP90" s="180"/>
      <c r="BHQ90" s="180"/>
      <c r="BHR90" s="180"/>
      <c r="BHS90" s="180"/>
      <c r="BHT90" s="180"/>
      <c r="BHU90" s="180"/>
      <c r="BHV90" s="180"/>
      <c r="BHW90" s="180"/>
      <c r="BHX90" s="180"/>
      <c r="BHY90" s="180"/>
      <c r="BHZ90" s="180"/>
      <c r="BIA90" s="180"/>
      <c r="BIB90" s="180"/>
      <c r="BIC90" s="180"/>
      <c r="BID90" s="180"/>
      <c r="BIE90" s="180"/>
      <c r="BIF90" s="180"/>
      <c r="BIG90" s="180"/>
      <c r="BIH90" s="180"/>
      <c r="BII90" s="180"/>
      <c r="BIJ90" s="180"/>
      <c r="BIK90" s="180"/>
      <c r="BIL90" s="180"/>
      <c r="BIM90" s="180"/>
      <c r="BIN90" s="180"/>
      <c r="BIO90" s="180"/>
      <c r="BIP90" s="180"/>
      <c r="BIQ90" s="180"/>
      <c r="BIR90" s="180"/>
      <c r="BIS90" s="180"/>
      <c r="BIT90" s="180"/>
      <c r="BIU90" s="180"/>
      <c r="BIV90" s="180"/>
      <c r="BIW90" s="180"/>
      <c r="BIX90" s="180"/>
      <c r="BIY90" s="180"/>
      <c r="BIZ90" s="180"/>
      <c r="BJA90" s="180"/>
      <c r="BJB90" s="180"/>
      <c r="BJC90" s="180"/>
      <c r="BJD90" s="180"/>
      <c r="BJE90" s="180"/>
      <c r="BJF90" s="180"/>
      <c r="BJG90" s="180"/>
      <c r="BJH90" s="180"/>
      <c r="BJI90" s="180"/>
      <c r="BJJ90" s="180"/>
      <c r="BJK90" s="180"/>
      <c r="BJL90" s="180"/>
      <c r="BJM90" s="180"/>
      <c r="BJN90" s="180"/>
      <c r="BJO90" s="180"/>
      <c r="BJP90" s="180"/>
      <c r="BJQ90" s="180"/>
      <c r="BJR90" s="180"/>
      <c r="BJS90" s="180"/>
      <c r="BJT90" s="180"/>
      <c r="BJU90" s="180"/>
      <c r="BJV90" s="180"/>
      <c r="BJW90" s="180"/>
      <c r="BJX90" s="180"/>
      <c r="BJY90" s="180"/>
      <c r="BJZ90" s="180"/>
      <c r="BKA90" s="180"/>
      <c r="BKB90" s="180"/>
      <c r="BKC90" s="180"/>
      <c r="BKD90" s="180"/>
      <c r="BKE90" s="180"/>
      <c r="BKF90" s="180"/>
      <c r="BKG90" s="180"/>
      <c r="BKH90" s="180"/>
      <c r="BKI90" s="180"/>
      <c r="BKJ90" s="180"/>
      <c r="BKK90" s="180"/>
      <c r="BKL90" s="180"/>
      <c r="BKM90" s="180"/>
      <c r="BKN90" s="180"/>
      <c r="BKO90" s="180"/>
      <c r="BKP90" s="180"/>
      <c r="BKQ90" s="180"/>
      <c r="BKR90" s="180"/>
      <c r="BKS90" s="180"/>
      <c r="BKT90" s="180"/>
      <c r="BKU90" s="180"/>
      <c r="BKV90" s="180"/>
      <c r="BKW90" s="180"/>
      <c r="BKX90" s="180"/>
      <c r="BKY90" s="180"/>
      <c r="BKZ90" s="180"/>
      <c r="BLA90" s="180"/>
      <c r="BLB90" s="180"/>
      <c r="BLC90" s="180"/>
      <c r="BLD90" s="180"/>
      <c r="BLE90" s="180"/>
      <c r="BLF90" s="180"/>
      <c r="BLG90" s="180"/>
      <c r="BLH90" s="180"/>
      <c r="BLI90" s="180"/>
      <c r="BLJ90" s="180"/>
      <c r="BLK90" s="180"/>
      <c r="BLL90" s="180"/>
      <c r="BLM90" s="180"/>
      <c r="BLN90" s="180"/>
      <c r="BLO90" s="180"/>
      <c r="BLP90" s="180"/>
      <c r="BLQ90" s="180"/>
      <c r="BLR90" s="180"/>
      <c r="BLS90" s="180"/>
      <c r="BLT90" s="180"/>
      <c r="BLU90" s="180"/>
      <c r="BLV90" s="180"/>
      <c r="BLW90" s="180"/>
      <c r="BLX90" s="180"/>
      <c r="BLY90" s="180"/>
      <c r="BLZ90" s="180"/>
      <c r="BMA90" s="180"/>
      <c r="BMB90" s="180"/>
      <c r="BMC90" s="180"/>
      <c r="BMD90" s="180"/>
      <c r="BME90" s="180"/>
      <c r="BMF90" s="180"/>
      <c r="BMG90" s="180"/>
      <c r="BMH90" s="180"/>
      <c r="BMI90" s="180"/>
      <c r="BMJ90" s="180"/>
      <c r="BMK90" s="180"/>
      <c r="BML90" s="180"/>
      <c r="BMM90" s="180"/>
      <c r="BMN90" s="180"/>
      <c r="BMO90" s="180"/>
      <c r="BMP90" s="180"/>
      <c r="BMQ90" s="180"/>
      <c r="BMR90" s="180"/>
      <c r="BMS90" s="180"/>
      <c r="BMT90" s="180"/>
      <c r="BMU90" s="180"/>
      <c r="BMV90" s="180"/>
      <c r="BMW90" s="180"/>
      <c r="BMX90" s="180"/>
      <c r="BMY90" s="180"/>
      <c r="BMZ90" s="180"/>
      <c r="BNA90" s="180"/>
      <c r="BNB90" s="180"/>
      <c r="BNC90" s="180"/>
      <c r="BND90" s="180"/>
      <c r="BNE90" s="180"/>
      <c r="BNF90" s="180"/>
      <c r="BNG90" s="180"/>
      <c r="BNH90" s="180"/>
      <c r="BNI90" s="180"/>
      <c r="BNJ90" s="180"/>
      <c r="BNK90" s="180"/>
      <c r="BNL90" s="180"/>
      <c r="BNM90" s="180"/>
      <c r="BNN90" s="180"/>
      <c r="BNO90" s="180"/>
      <c r="BNP90" s="180"/>
      <c r="BNQ90" s="180"/>
      <c r="BNR90" s="180"/>
      <c r="BNS90" s="180"/>
      <c r="BNT90" s="180"/>
      <c r="BNU90" s="180"/>
      <c r="BNV90" s="180"/>
      <c r="BNW90" s="180"/>
      <c r="BNX90" s="180"/>
      <c r="BNY90" s="180"/>
      <c r="BNZ90" s="180"/>
      <c r="BOA90" s="180"/>
      <c r="BOB90" s="180"/>
      <c r="BOC90" s="180"/>
      <c r="BOD90" s="180"/>
      <c r="BOE90" s="180"/>
      <c r="BOF90" s="180"/>
      <c r="BOG90" s="180"/>
      <c r="BOH90" s="180"/>
      <c r="BOI90" s="180"/>
      <c r="BOJ90" s="180"/>
      <c r="BOK90" s="180"/>
      <c r="BOL90" s="180"/>
      <c r="BOM90" s="180"/>
      <c r="BON90" s="180"/>
      <c r="BOO90" s="180"/>
      <c r="BOP90" s="180"/>
      <c r="BOQ90" s="180"/>
      <c r="BOR90" s="180"/>
      <c r="BOS90" s="180"/>
      <c r="BOT90" s="180"/>
      <c r="BOU90" s="180"/>
      <c r="BOV90" s="180"/>
      <c r="BOW90" s="180"/>
      <c r="BOX90" s="180"/>
      <c r="BOY90" s="180"/>
      <c r="BOZ90" s="180"/>
      <c r="BPA90" s="180"/>
      <c r="BPB90" s="180"/>
      <c r="BPC90" s="180"/>
      <c r="BPD90" s="180"/>
      <c r="BPE90" s="180"/>
      <c r="BPF90" s="180"/>
      <c r="BPG90" s="180"/>
      <c r="BPH90" s="180"/>
      <c r="BPI90" s="180"/>
      <c r="BPJ90" s="180"/>
      <c r="BPK90" s="180"/>
      <c r="BPL90" s="180"/>
      <c r="BPM90" s="180"/>
      <c r="BPN90" s="180"/>
      <c r="BPO90" s="180"/>
      <c r="BPP90" s="180"/>
      <c r="BPQ90" s="180"/>
      <c r="BPR90" s="180"/>
      <c r="BPS90" s="180"/>
      <c r="BPT90" s="180"/>
      <c r="BPU90" s="180"/>
      <c r="BPV90" s="180"/>
      <c r="BPW90" s="180"/>
      <c r="BPX90" s="180"/>
      <c r="BPY90" s="180"/>
      <c r="BPZ90" s="180"/>
      <c r="BQA90" s="180"/>
      <c r="BQB90" s="180"/>
      <c r="BQC90" s="180"/>
      <c r="BQD90" s="180"/>
      <c r="BQE90" s="180"/>
      <c r="BQF90" s="180"/>
      <c r="BQG90" s="180"/>
      <c r="BQH90" s="180"/>
      <c r="BQI90" s="180"/>
      <c r="BQJ90" s="180"/>
      <c r="BQK90" s="180"/>
      <c r="BQL90" s="180"/>
      <c r="BQM90" s="180"/>
      <c r="BQN90" s="180"/>
      <c r="BQO90" s="180"/>
      <c r="BQP90" s="180"/>
      <c r="BQQ90" s="180"/>
      <c r="BQR90" s="180"/>
      <c r="BQS90" s="180"/>
      <c r="BQT90" s="180"/>
      <c r="BQU90" s="180"/>
      <c r="BQV90" s="180"/>
      <c r="BQW90" s="180"/>
      <c r="BQX90" s="180"/>
      <c r="BQY90" s="180"/>
      <c r="BQZ90" s="180"/>
      <c r="BRA90" s="180"/>
      <c r="BRB90" s="180"/>
      <c r="BRC90" s="180"/>
      <c r="BRD90" s="180"/>
      <c r="BRE90" s="180"/>
      <c r="BRF90" s="180"/>
      <c r="BRG90" s="180"/>
      <c r="BRH90" s="180"/>
      <c r="BRI90" s="180"/>
      <c r="BRJ90" s="180"/>
      <c r="BRK90" s="180"/>
      <c r="BRL90" s="180"/>
      <c r="BRM90" s="180"/>
      <c r="BRN90" s="180"/>
      <c r="BRO90" s="180"/>
      <c r="BRP90" s="180"/>
      <c r="BRQ90" s="180"/>
      <c r="BRR90" s="180"/>
      <c r="BRS90" s="180"/>
      <c r="BRT90" s="180"/>
      <c r="BRU90" s="180"/>
      <c r="BRV90" s="180"/>
      <c r="BRW90" s="180"/>
      <c r="BRX90" s="180"/>
      <c r="BRY90" s="180"/>
      <c r="BRZ90" s="180"/>
      <c r="BSA90" s="180"/>
      <c r="BSB90" s="180"/>
      <c r="BSC90" s="180"/>
      <c r="BSD90" s="180"/>
      <c r="BSE90" s="180"/>
      <c r="BSF90" s="180"/>
      <c r="BSG90" s="180"/>
      <c r="BSH90" s="180"/>
      <c r="BSI90" s="180"/>
      <c r="BSJ90" s="180"/>
      <c r="BSK90" s="180"/>
      <c r="BSL90" s="180"/>
      <c r="BSM90" s="180"/>
      <c r="BSN90" s="180"/>
      <c r="BSO90" s="180"/>
      <c r="BSP90" s="180"/>
      <c r="BSQ90" s="180"/>
      <c r="BSR90" s="180"/>
      <c r="BSS90" s="180"/>
      <c r="BST90" s="180"/>
      <c r="BSU90" s="180"/>
      <c r="BSV90" s="180"/>
      <c r="BSW90" s="180"/>
      <c r="BSX90" s="180"/>
      <c r="BSY90" s="180"/>
      <c r="BSZ90" s="180"/>
      <c r="BTA90" s="180"/>
      <c r="BTB90" s="180"/>
      <c r="BTC90" s="180"/>
      <c r="BTD90" s="180"/>
      <c r="BTE90" s="180"/>
      <c r="BTF90" s="180"/>
      <c r="BTG90" s="180"/>
      <c r="BTH90" s="180"/>
      <c r="BTI90" s="180"/>
      <c r="BTJ90" s="180"/>
      <c r="BTK90" s="180"/>
      <c r="BTL90" s="180"/>
      <c r="BTM90" s="180"/>
      <c r="BTN90" s="180"/>
      <c r="BTO90" s="180"/>
      <c r="BTP90" s="180"/>
      <c r="BTQ90" s="180"/>
      <c r="BTR90" s="180"/>
      <c r="BTS90" s="180"/>
      <c r="BTT90" s="180"/>
      <c r="BTU90" s="180"/>
      <c r="BTV90" s="180"/>
      <c r="BTW90" s="180"/>
      <c r="BTX90" s="180"/>
      <c r="BTY90" s="180"/>
      <c r="BTZ90" s="180"/>
      <c r="BUA90" s="180"/>
      <c r="BUB90" s="180"/>
      <c r="BUC90" s="180"/>
      <c r="BUD90" s="180"/>
      <c r="BUE90" s="180"/>
      <c r="BUF90" s="180"/>
      <c r="BUG90" s="180"/>
      <c r="BUH90" s="180"/>
      <c r="BUI90" s="180"/>
      <c r="BUJ90" s="180"/>
      <c r="BUK90" s="180"/>
      <c r="BUL90" s="180"/>
      <c r="BUM90" s="180"/>
      <c r="BUN90" s="180"/>
      <c r="BUO90" s="180"/>
      <c r="BUP90" s="180"/>
      <c r="BUQ90" s="180"/>
      <c r="BUR90" s="180"/>
      <c r="BUS90" s="180"/>
      <c r="BUT90" s="180"/>
      <c r="BUU90" s="180"/>
      <c r="BUV90" s="180"/>
      <c r="BUW90" s="180"/>
      <c r="BUX90" s="180"/>
      <c r="BUY90" s="180"/>
      <c r="BUZ90" s="180"/>
      <c r="BVA90" s="180"/>
      <c r="BVB90" s="180"/>
      <c r="BVC90" s="180"/>
      <c r="BVD90" s="180"/>
      <c r="BVE90" s="180"/>
      <c r="BVF90" s="180"/>
      <c r="BVG90" s="180"/>
      <c r="BVH90" s="180"/>
      <c r="BVI90" s="180"/>
      <c r="BVJ90" s="180"/>
      <c r="BVK90" s="180"/>
      <c r="BVL90" s="180"/>
      <c r="BVM90" s="180"/>
      <c r="BVN90" s="180"/>
      <c r="BVO90" s="180"/>
      <c r="BVP90" s="180"/>
      <c r="BVQ90" s="180"/>
      <c r="BVR90" s="180"/>
      <c r="BVS90" s="180"/>
      <c r="BVT90" s="180"/>
      <c r="BVU90" s="180"/>
      <c r="BVV90" s="180"/>
      <c r="BVW90" s="180"/>
      <c r="BVX90" s="180"/>
      <c r="BVY90" s="180"/>
      <c r="BVZ90" s="180"/>
      <c r="BWA90" s="180"/>
      <c r="BWB90" s="180"/>
      <c r="BWC90" s="180"/>
      <c r="BWD90" s="180"/>
      <c r="BWE90" s="180"/>
      <c r="BWF90" s="180"/>
      <c r="BWG90" s="180"/>
      <c r="BWH90" s="180"/>
      <c r="BWI90" s="180"/>
      <c r="BWJ90" s="180"/>
      <c r="BWK90" s="180"/>
      <c r="BWL90" s="180"/>
      <c r="BWM90" s="180"/>
      <c r="BWN90" s="180"/>
      <c r="BWO90" s="180"/>
      <c r="BWP90" s="180"/>
      <c r="BWQ90" s="180"/>
      <c r="BWR90" s="180"/>
      <c r="BWS90" s="180"/>
      <c r="BWT90" s="180"/>
      <c r="BWU90" s="180"/>
      <c r="BWV90" s="180"/>
      <c r="BWW90" s="180"/>
      <c r="BWX90" s="180"/>
      <c r="BWY90" s="180"/>
      <c r="BWZ90" s="180"/>
      <c r="BXA90" s="180"/>
      <c r="BXB90" s="180"/>
      <c r="BXC90" s="180"/>
      <c r="BXD90" s="180"/>
      <c r="BXE90" s="180"/>
      <c r="BXF90" s="180"/>
      <c r="BXG90" s="180"/>
      <c r="BXH90" s="180"/>
      <c r="BXI90" s="180"/>
      <c r="BXJ90" s="180"/>
      <c r="BXK90" s="180"/>
      <c r="BXL90" s="180"/>
      <c r="BXM90" s="180"/>
      <c r="BXN90" s="180"/>
      <c r="BXO90" s="180"/>
      <c r="BXP90" s="180"/>
      <c r="BXQ90" s="180"/>
      <c r="BXR90" s="180"/>
      <c r="BXS90" s="180"/>
      <c r="BXT90" s="180"/>
      <c r="BXU90" s="180"/>
      <c r="BXV90" s="180"/>
      <c r="BXW90" s="180"/>
      <c r="BXX90" s="180"/>
      <c r="BXY90" s="180"/>
      <c r="BXZ90" s="180"/>
      <c r="BYA90" s="180"/>
      <c r="BYB90" s="180"/>
      <c r="BYC90" s="180"/>
      <c r="BYD90" s="180"/>
      <c r="BYE90" s="180"/>
      <c r="BYF90" s="180"/>
      <c r="BYG90" s="180"/>
      <c r="BYH90" s="180"/>
      <c r="BYI90" s="180"/>
      <c r="BYJ90" s="180"/>
      <c r="BYK90" s="180"/>
      <c r="BYL90" s="180"/>
      <c r="BYM90" s="180"/>
      <c r="BYN90" s="180"/>
      <c r="BYO90" s="180"/>
      <c r="BYP90" s="180"/>
      <c r="BYQ90" s="180"/>
      <c r="BYR90" s="180"/>
      <c r="BYS90" s="180"/>
      <c r="BYT90" s="180"/>
      <c r="BYU90" s="180"/>
      <c r="BYV90" s="180"/>
      <c r="BYW90" s="180"/>
      <c r="BYX90" s="180"/>
      <c r="BYY90" s="180"/>
      <c r="BYZ90" s="180"/>
      <c r="BZA90" s="180"/>
      <c r="BZB90" s="180"/>
      <c r="BZC90" s="180"/>
      <c r="BZD90" s="180"/>
      <c r="BZE90" s="180"/>
      <c r="BZF90" s="180"/>
      <c r="BZG90" s="180"/>
      <c r="BZH90" s="180"/>
      <c r="BZI90" s="180"/>
      <c r="BZJ90" s="180"/>
      <c r="BZK90" s="180"/>
      <c r="BZL90" s="180"/>
      <c r="BZM90" s="180"/>
      <c r="BZN90" s="180"/>
      <c r="BZO90" s="180"/>
      <c r="BZP90" s="180"/>
      <c r="BZQ90" s="180"/>
      <c r="BZR90" s="180"/>
      <c r="BZS90" s="180"/>
      <c r="BZT90" s="180"/>
      <c r="BZU90" s="180"/>
      <c r="BZV90" s="180"/>
      <c r="BZW90" s="180"/>
      <c r="BZX90" s="180"/>
      <c r="BZY90" s="180"/>
      <c r="BZZ90" s="180"/>
      <c r="CAA90" s="180"/>
      <c r="CAB90" s="180"/>
      <c r="CAC90" s="180"/>
      <c r="CAD90" s="180"/>
      <c r="CAE90" s="180"/>
      <c r="CAF90" s="180"/>
      <c r="CAG90" s="180"/>
      <c r="CAH90" s="180"/>
      <c r="CAI90" s="180"/>
      <c r="CAJ90" s="180"/>
      <c r="CAK90" s="180"/>
      <c r="CAL90" s="180"/>
      <c r="CAM90" s="180"/>
      <c r="CAN90" s="180"/>
      <c r="CAO90" s="180"/>
      <c r="CAP90" s="180"/>
      <c r="CAQ90" s="180"/>
      <c r="CAR90" s="180"/>
      <c r="CAS90" s="180"/>
      <c r="CAT90" s="180"/>
      <c r="CAU90" s="180"/>
      <c r="CAV90" s="180"/>
      <c r="CAW90" s="180"/>
      <c r="CAX90" s="180"/>
      <c r="CAY90" s="180"/>
      <c r="CAZ90" s="180"/>
      <c r="CBA90" s="180"/>
      <c r="CBB90" s="180"/>
      <c r="CBC90" s="180"/>
      <c r="CBD90" s="180"/>
      <c r="CBE90" s="180"/>
      <c r="CBF90" s="180"/>
      <c r="CBG90" s="180"/>
      <c r="CBH90" s="180"/>
      <c r="CBI90" s="180"/>
      <c r="CBJ90" s="180"/>
      <c r="CBK90" s="180"/>
      <c r="CBL90" s="180"/>
      <c r="CBM90" s="180"/>
      <c r="CBN90" s="180"/>
      <c r="CBO90" s="180"/>
      <c r="CBP90" s="180"/>
      <c r="CBQ90" s="180"/>
      <c r="CBR90" s="180"/>
      <c r="CBS90" s="180"/>
      <c r="CBT90" s="180"/>
      <c r="CBU90" s="180"/>
      <c r="CBV90" s="180"/>
      <c r="CBW90" s="180"/>
      <c r="CBX90" s="180"/>
      <c r="CBY90" s="180"/>
      <c r="CBZ90" s="180"/>
      <c r="CCA90" s="180"/>
      <c r="CCB90" s="180"/>
      <c r="CCC90" s="180"/>
      <c r="CCD90" s="180"/>
      <c r="CCE90" s="180"/>
      <c r="CCF90" s="180"/>
      <c r="CCG90" s="180"/>
      <c r="CCH90" s="180"/>
      <c r="CCI90" s="180"/>
      <c r="CCJ90" s="180"/>
      <c r="CCK90" s="180"/>
      <c r="CCL90" s="180"/>
      <c r="CCM90" s="180"/>
      <c r="CCN90" s="180"/>
      <c r="CCO90" s="180"/>
      <c r="CCP90" s="180"/>
      <c r="CCQ90" s="180"/>
      <c r="CCR90" s="180"/>
      <c r="CCS90" s="180"/>
      <c r="CCT90" s="180"/>
      <c r="CCU90" s="180"/>
      <c r="CCV90" s="180"/>
      <c r="CCW90" s="180"/>
      <c r="CCX90" s="180"/>
      <c r="CCY90" s="180"/>
      <c r="CCZ90" s="180"/>
      <c r="CDA90" s="180"/>
      <c r="CDB90" s="180"/>
      <c r="CDC90" s="180"/>
      <c r="CDD90" s="180"/>
      <c r="CDE90" s="180"/>
      <c r="CDF90" s="180"/>
      <c r="CDG90" s="180"/>
      <c r="CDH90" s="180"/>
      <c r="CDI90" s="180"/>
      <c r="CDJ90" s="180"/>
      <c r="CDK90" s="180"/>
      <c r="CDL90" s="180"/>
      <c r="CDM90" s="180"/>
      <c r="CDN90" s="180"/>
      <c r="CDO90" s="180"/>
      <c r="CDP90" s="180"/>
      <c r="CDQ90" s="180"/>
      <c r="CDR90" s="180"/>
      <c r="CDS90" s="180"/>
      <c r="CDT90" s="180"/>
      <c r="CDU90" s="180"/>
      <c r="CDV90" s="180"/>
      <c r="CDW90" s="180"/>
      <c r="CDX90" s="180"/>
      <c r="CDY90" s="180"/>
      <c r="CDZ90" s="180"/>
      <c r="CEA90" s="180"/>
      <c r="CEB90" s="180"/>
      <c r="CEC90" s="180"/>
      <c r="CED90" s="180"/>
      <c r="CEE90" s="180"/>
      <c r="CEF90" s="180"/>
      <c r="CEG90" s="180"/>
      <c r="CEH90" s="180"/>
      <c r="CEI90" s="180"/>
      <c r="CEJ90" s="180"/>
      <c r="CEK90" s="180"/>
      <c r="CEL90" s="180"/>
      <c r="CEM90" s="180"/>
      <c r="CEN90" s="180"/>
      <c r="CEO90" s="180"/>
      <c r="CEP90" s="180"/>
      <c r="CEQ90" s="180"/>
      <c r="CER90" s="180"/>
      <c r="CES90" s="180"/>
      <c r="CET90" s="180"/>
      <c r="CEU90" s="180"/>
      <c r="CEV90" s="180"/>
      <c r="CEW90" s="180"/>
      <c r="CEX90" s="180"/>
      <c r="CEY90" s="180"/>
      <c r="CEZ90" s="180"/>
      <c r="CFA90" s="180"/>
      <c r="CFB90" s="180"/>
      <c r="CFC90" s="180"/>
      <c r="CFD90" s="180"/>
      <c r="CFE90" s="180"/>
      <c r="CFF90" s="180"/>
      <c r="CFG90" s="180"/>
      <c r="CFH90" s="180"/>
      <c r="CFI90" s="180"/>
      <c r="CFJ90" s="180"/>
      <c r="CFK90" s="180"/>
      <c r="CFL90" s="180"/>
      <c r="CFM90" s="180"/>
      <c r="CFN90" s="180"/>
      <c r="CFO90" s="180"/>
      <c r="CFP90" s="180"/>
      <c r="CFQ90" s="180"/>
      <c r="CFR90" s="180"/>
      <c r="CFS90" s="180"/>
      <c r="CFT90" s="180"/>
      <c r="CFU90" s="180"/>
      <c r="CFV90" s="180"/>
      <c r="CFW90" s="180"/>
      <c r="CFX90" s="180"/>
      <c r="CFY90" s="180"/>
      <c r="CFZ90" s="180"/>
      <c r="CGA90" s="180"/>
      <c r="CGB90" s="180"/>
      <c r="CGC90" s="180"/>
      <c r="CGD90" s="180"/>
      <c r="CGE90" s="180"/>
      <c r="CGF90" s="180"/>
      <c r="CGG90" s="180"/>
      <c r="CGH90" s="180"/>
      <c r="CGI90" s="180"/>
      <c r="CGJ90" s="180"/>
      <c r="CGK90" s="180"/>
      <c r="CGL90" s="180"/>
      <c r="CGM90" s="180"/>
      <c r="CGN90" s="180"/>
      <c r="CGO90" s="180"/>
      <c r="CGP90" s="180"/>
      <c r="CGQ90" s="180"/>
      <c r="CGR90" s="180"/>
      <c r="CGS90" s="180"/>
      <c r="CGT90" s="180"/>
      <c r="CGU90" s="180"/>
      <c r="CGV90" s="180"/>
      <c r="CGW90" s="180"/>
      <c r="CGX90" s="180"/>
      <c r="CGY90" s="180"/>
      <c r="CGZ90" s="180"/>
      <c r="CHA90" s="180"/>
      <c r="CHB90" s="180"/>
      <c r="CHC90" s="180"/>
      <c r="CHD90" s="180"/>
      <c r="CHE90" s="180"/>
      <c r="CHF90" s="180"/>
      <c r="CHG90" s="180"/>
      <c r="CHH90" s="180"/>
      <c r="CHI90" s="180"/>
      <c r="CHJ90" s="180"/>
      <c r="CHK90" s="180"/>
      <c r="CHL90" s="180"/>
      <c r="CHM90" s="180"/>
      <c r="CHN90" s="180"/>
      <c r="CHO90" s="180"/>
      <c r="CHP90" s="180"/>
      <c r="CHQ90" s="180"/>
      <c r="CHR90" s="180"/>
      <c r="CHS90" s="180"/>
      <c r="CHT90" s="180"/>
      <c r="CHU90" s="180"/>
      <c r="CHV90" s="180"/>
      <c r="CHW90" s="180"/>
      <c r="CHX90" s="180"/>
      <c r="CHY90" s="180"/>
      <c r="CHZ90" s="180"/>
      <c r="CIA90" s="180"/>
      <c r="CIB90" s="180"/>
      <c r="CIC90" s="180"/>
      <c r="CID90" s="180"/>
      <c r="CIE90" s="180"/>
      <c r="CIF90" s="180"/>
      <c r="CIG90" s="180"/>
      <c r="CIH90" s="180"/>
      <c r="CII90" s="180"/>
      <c r="CIJ90" s="180"/>
      <c r="CIK90" s="180"/>
      <c r="CIL90" s="180"/>
      <c r="CIM90" s="180"/>
      <c r="CIN90" s="180"/>
      <c r="CIO90" s="180"/>
      <c r="CIP90" s="180"/>
      <c r="CIQ90" s="180"/>
      <c r="CIR90" s="180"/>
      <c r="CIS90" s="180"/>
      <c r="CIT90" s="180"/>
      <c r="CIU90" s="180"/>
      <c r="CIV90" s="180"/>
      <c r="CIW90" s="180"/>
      <c r="CIX90" s="180"/>
      <c r="CIY90" s="180"/>
      <c r="CIZ90" s="180"/>
      <c r="CJA90" s="180"/>
      <c r="CJB90" s="180"/>
      <c r="CJC90" s="180"/>
      <c r="CJD90" s="180"/>
      <c r="CJE90" s="180"/>
      <c r="CJF90" s="180"/>
      <c r="CJG90" s="180"/>
      <c r="CJH90" s="180"/>
      <c r="CJI90" s="180"/>
      <c r="CJJ90" s="180"/>
      <c r="CJK90" s="180"/>
      <c r="CJL90" s="180"/>
      <c r="CJM90" s="180"/>
      <c r="CJN90" s="180"/>
      <c r="CJO90" s="180"/>
      <c r="CJP90" s="180"/>
      <c r="CJQ90" s="180"/>
      <c r="CJR90" s="180"/>
      <c r="CJS90" s="180"/>
      <c r="CJT90" s="180"/>
      <c r="CJU90" s="180"/>
      <c r="CJV90" s="180"/>
      <c r="CJW90" s="180"/>
      <c r="CJX90" s="180"/>
      <c r="CJY90" s="180"/>
      <c r="CJZ90" s="180"/>
      <c r="CKA90" s="180"/>
      <c r="CKB90" s="180"/>
      <c r="CKC90" s="180"/>
      <c r="CKD90" s="180"/>
      <c r="CKE90" s="180"/>
      <c r="CKF90" s="180"/>
      <c r="CKG90" s="180"/>
      <c r="CKH90" s="180"/>
      <c r="CKI90" s="180"/>
      <c r="CKJ90" s="180"/>
      <c r="CKK90" s="180"/>
      <c r="CKL90" s="180"/>
      <c r="CKM90" s="180"/>
      <c r="CKN90" s="180"/>
      <c r="CKO90" s="180"/>
      <c r="CKP90" s="180"/>
      <c r="CKQ90" s="180"/>
      <c r="CKR90" s="180"/>
      <c r="CKS90" s="180"/>
      <c r="CKT90" s="180"/>
      <c r="CKU90" s="180"/>
      <c r="CKV90" s="180"/>
      <c r="CKW90" s="180"/>
      <c r="CKX90" s="180"/>
      <c r="CKY90" s="180"/>
      <c r="CKZ90" s="180"/>
      <c r="CLA90" s="180"/>
      <c r="CLB90" s="180"/>
      <c r="CLC90" s="180"/>
      <c r="CLD90" s="180"/>
      <c r="CLE90" s="180"/>
      <c r="CLF90" s="180"/>
      <c r="CLG90" s="180"/>
      <c r="CLH90" s="180"/>
      <c r="CLI90" s="180"/>
      <c r="CLJ90" s="180"/>
      <c r="CLK90" s="180"/>
      <c r="CLL90" s="180"/>
      <c r="CLM90" s="180"/>
      <c r="CLN90" s="180"/>
      <c r="CLO90" s="180"/>
      <c r="CLP90" s="180"/>
      <c r="CLQ90" s="180"/>
      <c r="CLR90" s="180"/>
      <c r="CLS90" s="180"/>
      <c r="CLT90" s="180"/>
      <c r="CLU90" s="180"/>
      <c r="CLV90" s="180"/>
      <c r="CLW90" s="180"/>
      <c r="CLX90" s="180"/>
      <c r="CLY90" s="180"/>
      <c r="CLZ90" s="180"/>
      <c r="CMA90" s="180"/>
      <c r="CMB90" s="180"/>
      <c r="CMC90" s="180"/>
      <c r="CMD90" s="180"/>
      <c r="CME90" s="180"/>
      <c r="CMF90" s="180"/>
      <c r="CMG90" s="180"/>
      <c r="CMH90" s="180"/>
      <c r="CMI90" s="180"/>
      <c r="CMJ90" s="180"/>
      <c r="CMK90" s="180"/>
      <c r="CML90" s="180"/>
      <c r="CMM90" s="180"/>
      <c r="CMN90" s="180"/>
      <c r="CMO90" s="180"/>
      <c r="CMP90" s="180"/>
      <c r="CMQ90" s="180"/>
      <c r="CMR90" s="180"/>
      <c r="CMS90" s="180"/>
      <c r="CMT90" s="180"/>
      <c r="CMU90" s="180"/>
      <c r="CMV90" s="180"/>
      <c r="CMW90" s="180"/>
      <c r="CMX90" s="180"/>
      <c r="CMY90" s="180"/>
      <c r="CMZ90" s="180"/>
      <c r="CNA90" s="180"/>
      <c r="CNB90" s="180"/>
      <c r="CNC90" s="180"/>
      <c r="CND90" s="180"/>
      <c r="CNE90" s="180"/>
      <c r="CNF90" s="180"/>
      <c r="CNG90" s="180"/>
      <c r="CNH90" s="180"/>
      <c r="CNI90" s="180"/>
      <c r="CNJ90" s="180"/>
      <c r="CNK90" s="180"/>
      <c r="CNL90" s="180"/>
      <c r="CNM90" s="180"/>
      <c r="CNN90" s="180"/>
      <c r="CNO90" s="180"/>
      <c r="CNP90" s="180"/>
      <c r="CNQ90" s="180"/>
      <c r="CNR90" s="180"/>
      <c r="CNS90" s="180"/>
      <c r="CNT90" s="180"/>
      <c r="CNU90" s="180"/>
      <c r="CNV90" s="180"/>
      <c r="CNW90" s="180"/>
      <c r="CNX90" s="180"/>
      <c r="CNY90" s="180"/>
      <c r="CNZ90" s="180"/>
      <c r="COA90" s="180"/>
      <c r="COB90" s="180"/>
      <c r="COC90" s="180"/>
      <c r="COD90" s="180"/>
      <c r="COE90" s="180"/>
      <c r="COF90" s="180"/>
      <c r="COG90" s="180"/>
      <c r="COH90" s="180"/>
      <c r="COI90" s="180"/>
      <c r="COJ90" s="180"/>
      <c r="COK90" s="180"/>
      <c r="COL90" s="180"/>
      <c r="COM90" s="180"/>
      <c r="CON90" s="180"/>
      <c r="COO90" s="180"/>
      <c r="COP90" s="180"/>
      <c r="COQ90" s="180"/>
      <c r="COR90" s="180"/>
      <c r="COS90" s="180"/>
      <c r="COT90" s="180"/>
      <c r="COU90" s="180"/>
      <c r="COV90" s="180"/>
      <c r="COW90" s="180"/>
      <c r="COX90" s="180"/>
      <c r="COY90" s="180"/>
      <c r="COZ90" s="180"/>
      <c r="CPA90" s="180"/>
      <c r="CPB90" s="180"/>
      <c r="CPC90" s="180"/>
      <c r="CPD90" s="180"/>
      <c r="CPE90" s="180"/>
      <c r="CPF90" s="180"/>
      <c r="CPG90" s="180"/>
      <c r="CPH90" s="180"/>
      <c r="CPI90" s="180"/>
      <c r="CPJ90" s="180"/>
      <c r="CPK90" s="180"/>
      <c r="CPL90" s="180"/>
      <c r="CPM90" s="180"/>
      <c r="CPN90" s="180"/>
      <c r="CPO90" s="180"/>
      <c r="CPP90" s="180"/>
      <c r="CPQ90" s="180"/>
      <c r="CPR90" s="180"/>
      <c r="CPS90" s="180"/>
      <c r="CPT90" s="180"/>
      <c r="CPU90" s="180"/>
      <c r="CPV90" s="180"/>
      <c r="CPW90" s="180"/>
      <c r="CPX90" s="180"/>
      <c r="CPY90" s="180"/>
      <c r="CPZ90" s="180"/>
      <c r="CQA90" s="180"/>
      <c r="CQB90" s="180"/>
      <c r="CQC90" s="180"/>
      <c r="CQD90" s="180"/>
      <c r="CQE90" s="180"/>
      <c r="CQF90" s="180"/>
      <c r="CQG90" s="180"/>
      <c r="CQH90" s="180"/>
      <c r="CQI90" s="180"/>
      <c r="CQJ90" s="180"/>
      <c r="CQK90" s="180"/>
      <c r="CQL90" s="180"/>
      <c r="CQM90" s="180"/>
      <c r="CQN90" s="180"/>
      <c r="CQO90" s="180"/>
      <c r="CQP90" s="180"/>
      <c r="CQQ90" s="180"/>
      <c r="CQR90" s="180"/>
      <c r="CQS90" s="180"/>
      <c r="CQT90" s="180"/>
      <c r="CQU90" s="180"/>
      <c r="CQV90" s="180"/>
      <c r="CQW90" s="180"/>
      <c r="CQX90" s="180"/>
      <c r="CQY90" s="180"/>
      <c r="CQZ90" s="180"/>
      <c r="CRA90" s="180"/>
      <c r="CRB90" s="180"/>
      <c r="CRC90" s="180"/>
      <c r="CRD90" s="180"/>
      <c r="CRE90" s="180"/>
      <c r="CRF90" s="180"/>
      <c r="CRG90" s="180"/>
      <c r="CRH90" s="180"/>
      <c r="CRI90" s="180"/>
      <c r="CRJ90" s="180"/>
      <c r="CRK90" s="180"/>
      <c r="CRL90" s="180"/>
      <c r="CRM90" s="180"/>
      <c r="CRN90" s="180"/>
      <c r="CRO90" s="180"/>
      <c r="CRP90" s="180"/>
      <c r="CRQ90" s="180"/>
      <c r="CRR90" s="180"/>
      <c r="CRS90" s="180"/>
      <c r="CRT90" s="180"/>
      <c r="CRU90" s="180"/>
      <c r="CRV90" s="180"/>
      <c r="CRW90" s="180"/>
      <c r="CRX90" s="180"/>
      <c r="CRY90" s="180"/>
      <c r="CRZ90" s="180"/>
      <c r="CSA90" s="180"/>
      <c r="CSB90" s="180"/>
      <c r="CSC90" s="180"/>
      <c r="CSD90" s="180"/>
      <c r="CSE90" s="180"/>
      <c r="CSF90" s="180"/>
      <c r="CSG90" s="180"/>
      <c r="CSH90" s="180"/>
      <c r="CSI90" s="180"/>
      <c r="CSJ90" s="180"/>
      <c r="CSK90" s="180"/>
      <c r="CSL90" s="180"/>
      <c r="CSM90" s="180"/>
      <c r="CSN90" s="180"/>
      <c r="CSO90" s="180"/>
      <c r="CSP90" s="180"/>
      <c r="CSQ90" s="180"/>
      <c r="CSR90" s="180"/>
      <c r="CSS90" s="180"/>
      <c r="CST90" s="180"/>
      <c r="CSU90" s="180"/>
      <c r="CSV90" s="180"/>
      <c r="CSW90" s="180"/>
      <c r="CSX90" s="180"/>
      <c r="CSY90" s="180"/>
      <c r="CSZ90" s="180"/>
      <c r="CTA90" s="180"/>
      <c r="CTB90" s="180"/>
      <c r="CTC90" s="180"/>
      <c r="CTD90" s="180"/>
      <c r="CTE90" s="180"/>
      <c r="CTF90" s="180"/>
      <c r="CTG90" s="180"/>
      <c r="CTH90" s="180"/>
      <c r="CTI90" s="180"/>
      <c r="CTJ90" s="180"/>
      <c r="CTK90" s="180"/>
      <c r="CTL90" s="180"/>
      <c r="CTM90" s="180"/>
      <c r="CTN90" s="180"/>
      <c r="CTO90" s="180"/>
      <c r="CTP90" s="180"/>
      <c r="CTQ90" s="180"/>
      <c r="CTR90" s="180"/>
      <c r="CTS90" s="180"/>
      <c r="CTT90" s="180"/>
      <c r="CTU90" s="180"/>
      <c r="CTV90" s="180"/>
      <c r="CTW90" s="180"/>
      <c r="CTX90" s="180"/>
      <c r="CTY90" s="180"/>
      <c r="CTZ90" s="180"/>
      <c r="CUA90" s="180"/>
      <c r="CUB90" s="180"/>
      <c r="CUC90" s="180"/>
      <c r="CUD90" s="180"/>
      <c r="CUE90" s="180"/>
      <c r="CUF90" s="180"/>
      <c r="CUG90" s="180"/>
      <c r="CUH90" s="180"/>
      <c r="CUI90" s="180"/>
      <c r="CUJ90" s="180"/>
      <c r="CUK90" s="180"/>
      <c r="CUL90" s="180"/>
      <c r="CUM90" s="180"/>
      <c r="CUN90" s="180"/>
      <c r="CUO90" s="180"/>
      <c r="CUP90" s="180"/>
      <c r="CUQ90" s="180"/>
      <c r="CUR90" s="180"/>
      <c r="CUS90" s="180"/>
      <c r="CUT90" s="180"/>
      <c r="CUU90" s="180"/>
      <c r="CUV90" s="180"/>
      <c r="CUW90" s="180"/>
      <c r="CUX90" s="180"/>
      <c r="CUY90" s="180"/>
      <c r="CUZ90" s="180"/>
      <c r="CVA90" s="180"/>
      <c r="CVB90" s="180"/>
      <c r="CVC90" s="180"/>
      <c r="CVD90" s="180"/>
      <c r="CVE90" s="180"/>
      <c r="CVF90" s="180"/>
      <c r="CVG90" s="180"/>
      <c r="CVH90" s="180"/>
      <c r="CVI90" s="180"/>
      <c r="CVJ90" s="180"/>
      <c r="CVK90" s="180"/>
      <c r="CVL90" s="180"/>
      <c r="CVM90" s="180"/>
      <c r="CVN90" s="180"/>
      <c r="CVO90" s="180"/>
      <c r="CVP90" s="180"/>
      <c r="CVQ90" s="180"/>
      <c r="CVR90" s="180"/>
      <c r="CVS90" s="180"/>
      <c r="CVT90" s="180"/>
      <c r="CVU90" s="180"/>
      <c r="CVV90" s="180"/>
      <c r="CVW90" s="180"/>
      <c r="CVX90" s="180"/>
      <c r="CVY90" s="180"/>
      <c r="CVZ90" s="180"/>
      <c r="CWA90" s="180"/>
      <c r="CWB90" s="180"/>
      <c r="CWC90" s="180"/>
      <c r="CWD90" s="180"/>
      <c r="CWE90" s="180"/>
      <c r="CWF90" s="180"/>
      <c r="CWG90" s="180"/>
      <c r="CWH90" s="180"/>
      <c r="CWI90" s="180"/>
      <c r="CWJ90" s="180"/>
      <c r="CWK90" s="180"/>
      <c r="CWL90" s="180"/>
      <c r="CWM90" s="180"/>
      <c r="CWN90" s="180"/>
      <c r="CWO90" s="180"/>
      <c r="CWP90" s="180"/>
      <c r="CWQ90" s="180"/>
      <c r="CWR90" s="180"/>
      <c r="CWS90" s="180"/>
      <c r="CWT90" s="180"/>
      <c r="CWU90" s="180"/>
      <c r="CWV90" s="180"/>
      <c r="CWW90" s="180"/>
      <c r="CWX90" s="180"/>
      <c r="CWY90" s="180"/>
      <c r="CWZ90" s="180"/>
      <c r="CXA90" s="180"/>
      <c r="CXB90" s="180"/>
      <c r="CXC90" s="180"/>
      <c r="CXD90" s="180"/>
      <c r="CXE90" s="180"/>
      <c r="CXF90" s="180"/>
      <c r="CXG90" s="180"/>
      <c r="CXH90" s="180"/>
      <c r="CXI90" s="180"/>
      <c r="CXJ90" s="180"/>
      <c r="CXK90" s="180"/>
      <c r="CXL90" s="180"/>
      <c r="CXM90" s="180"/>
      <c r="CXN90" s="180"/>
      <c r="CXO90" s="180"/>
      <c r="CXP90" s="180"/>
      <c r="CXQ90" s="180"/>
      <c r="CXR90" s="180"/>
      <c r="CXS90" s="180"/>
      <c r="CXT90" s="180"/>
      <c r="CXU90" s="180"/>
      <c r="CXV90" s="180"/>
      <c r="CXW90" s="180"/>
      <c r="CXX90" s="180"/>
      <c r="CXY90" s="180"/>
      <c r="CXZ90" s="180"/>
      <c r="CYA90" s="180"/>
      <c r="CYB90" s="180"/>
      <c r="CYC90" s="180"/>
      <c r="CYD90" s="180"/>
      <c r="CYE90" s="180"/>
      <c r="CYF90" s="180"/>
      <c r="CYG90" s="180"/>
      <c r="CYH90" s="180"/>
      <c r="CYI90" s="180"/>
      <c r="CYJ90" s="180"/>
      <c r="CYK90" s="180"/>
      <c r="CYL90" s="180"/>
      <c r="CYM90" s="180"/>
      <c r="CYN90" s="180"/>
      <c r="CYO90" s="180"/>
      <c r="CYP90" s="180"/>
      <c r="CYQ90" s="180"/>
      <c r="CYR90" s="180"/>
      <c r="CYS90" s="180"/>
      <c r="CYT90" s="180"/>
      <c r="CYU90" s="180"/>
      <c r="CYV90" s="180"/>
      <c r="CYW90" s="180"/>
      <c r="CYX90" s="180"/>
      <c r="CYY90" s="180"/>
      <c r="CYZ90" s="180"/>
      <c r="CZA90" s="180"/>
      <c r="CZB90" s="180"/>
      <c r="CZC90" s="180"/>
      <c r="CZD90" s="180"/>
      <c r="CZE90" s="180"/>
      <c r="CZF90" s="180"/>
      <c r="CZG90" s="180"/>
      <c r="CZH90" s="180"/>
      <c r="CZI90" s="180"/>
      <c r="CZJ90" s="180"/>
      <c r="CZK90" s="180"/>
      <c r="CZL90" s="180"/>
      <c r="CZM90" s="180"/>
      <c r="CZN90" s="180"/>
      <c r="CZO90" s="180"/>
      <c r="CZP90" s="180"/>
      <c r="CZQ90" s="180"/>
      <c r="CZR90" s="180"/>
      <c r="CZS90" s="180"/>
      <c r="CZT90" s="180"/>
      <c r="CZU90" s="180"/>
      <c r="CZV90" s="180"/>
      <c r="CZW90" s="180"/>
      <c r="CZX90" s="180"/>
      <c r="CZY90" s="180"/>
      <c r="CZZ90" s="180"/>
      <c r="DAA90" s="180"/>
      <c r="DAB90" s="180"/>
      <c r="DAC90" s="180"/>
      <c r="DAD90" s="180"/>
      <c r="DAE90" s="180"/>
      <c r="DAF90" s="180"/>
      <c r="DAG90" s="180"/>
      <c r="DAH90" s="180"/>
      <c r="DAI90" s="180"/>
      <c r="DAJ90" s="180"/>
      <c r="DAK90" s="180"/>
      <c r="DAL90" s="180"/>
      <c r="DAM90" s="180"/>
      <c r="DAN90" s="180"/>
      <c r="DAO90" s="180"/>
      <c r="DAP90" s="180"/>
      <c r="DAQ90" s="180"/>
      <c r="DAR90" s="180"/>
      <c r="DAS90" s="180"/>
      <c r="DAT90" s="180"/>
      <c r="DAU90" s="180"/>
      <c r="DAV90" s="180"/>
      <c r="DAW90" s="180"/>
      <c r="DAX90" s="180"/>
      <c r="DAY90" s="180"/>
      <c r="DAZ90" s="180"/>
      <c r="DBA90" s="180"/>
      <c r="DBB90" s="180"/>
      <c r="DBC90" s="180"/>
      <c r="DBD90" s="180"/>
      <c r="DBE90" s="180"/>
      <c r="DBF90" s="180"/>
      <c r="DBG90" s="180"/>
      <c r="DBH90" s="180"/>
      <c r="DBI90" s="180"/>
      <c r="DBJ90" s="180"/>
      <c r="DBK90" s="180"/>
      <c r="DBL90" s="180"/>
      <c r="DBM90" s="180"/>
      <c r="DBN90" s="180"/>
      <c r="DBO90" s="180"/>
      <c r="DBP90" s="180"/>
      <c r="DBQ90" s="180"/>
      <c r="DBR90" s="180"/>
      <c r="DBS90" s="180"/>
      <c r="DBT90" s="180"/>
      <c r="DBU90" s="180"/>
      <c r="DBV90" s="180"/>
      <c r="DBW90" s="180"/>
      <c r="DBX90" s="180"/>
      <c r="DBY90" s="180"/>
      <c r="DBZ90" s="180"/>
      <c r="DCA90" s="180"/>
      <c r="DCB90" s="180"/>
      <c r="DCC90" s="180"/>
      <c r="DCD90" s="180"/>
      <c r="DCE90" s="180"/>
      <c r="DCF90" s="180"/>
      <c r="DCG90" s="180"/>
      <c r="DCH90" s="180"/>
      <c r="DCI90" s="180"/>
      <c r="DCJ90" s="180"/>
      <c r="DCK90" s="180"/>
      <c r="DCL90" s="180"/>
      <c r="DCM90" s="180"/>
      <c r="DCN90" s="180"/>
      <c r="DCO90" s="180"/>
      <c r="DCP90" s="180"/>
      <c r="DCQ90" s="180"/>
      <c r="DCR90" s="180"/>
      <c r="DCS90" s="180"/>
      <c r="DCT90" s="180"/>
      <c r="DCU90" s="180"/>
      <c r="DCV90" s="180"/>
      <c r="DCW90" s="180"/>
      <c r="DCX90" s="180"/>
      <c r="DCY90" s="180"/>
      <c r="DCZ90" s="180"/>
      <c r="DDA90" s="180"/>
      <c r="DDB90" s="180"/>
      <c r="DDC90" s="180"/>
      <c r="DDD90" s="180"/>
      <c r="DDE90" s="180"/>
      <c r="DDF90" s="180"/>
      <c r="DDG90" s="180"/>
      <c r="DDH90" s="180"/>
      <c r="DDI90" s="180"/>
      <c r="DDJ90" s="180"/>
      <c r="DDK90" s="180"/>
      <c r="DDL90" s="180"/>
      <c r="DDM90" s="180"/>
      <c r="DDN90" s="180"/>
      <c r="DDO90" s="180"/>
      <c r="DDP90" s="180"/>
      <c r="DDQ90" s="180"/>
      <c r="DDR90" s="180"/>
      <c r="DDS90" s="180"/>
      <c r="DDT90" s="180"/>
      <c r="DDU90" s="180"/>
      <c r="DDV90" s="180"/>
      <c r="DDW90" s="180"/>
      <c r="DDX90" s="180"/>
      <c r="DDY90" s="180"/>
      <c r="DDZ90" s="180"/>
      <c r="DEA90" s="180"/>
      <c r="DEB90" s="180"/>
      <c r="DEC90" s="180"/>
      <c r="DED90" s="180"/>
      <c r="DEE90" s="180"/>
      <c r="DEF90" s="180"/>
      <c r="DEG90" s="180"/>
      <c r="DEH90" s="180"/>
      <c r="DEI90" s="180"/>
      <c r="DEJ90" s="180"/>
      <c r="DEK90" s="180"/>
      <c r="DEL90" s="180"/>
      <c r="DEM90" s="180"/>
      <c r="DEN90" s="180"/>
      <c r="DEO90" s="180"/>
      <c r="DEP90" s="180"/>
      <c r="DEQ90" s="180"/>
      <c r="DER90" s="180"/>
      <c r="DES90" s="180"/>
      <c r="DET90" s="180"/>
      <c r="DEU90" s="180"/>
      <c r="DEV90" s="180"/>
      <c r="DEW90" s="180"/>
      <c r="DEX90" s="180"/>
      <c r="DEY90" s="180"/>
      <c r="DEZ90" s="180"/>
      <c r="DFA90" s="180"/>
      <c r="DFB90" s="180"/>
      <c r="DFC90" s="180"/>
      <c r="DFD90" s="180"/>
      <c r="DFE90" s="180"/>
      <c r="DFF90" s="180"/>
      <c r="DFG90" s="180"/>
      <c r="DFH90" s="180"/>
      <c r="DFI90" s="180"/>
      <c r="DFJ90" s="180"/>
      <c r="DFK90" s="180"/>
      <c r="DFL90" s="180"/>
      <c r="DFM90" s="180"/>
      <c r="DFN90" s="180"/>
      <c r="DFO90" s="180"/>
      <c r="DFP90" s="180"/>
      <c r="DFQ90" s="180"/>
      <c r="DFR90" s="180"/>
      <c r="DFS90" s="180"/>
      <c r="DFT90" s="180"/>
      <c r="DFU90" s="180"/>
      <c r="DFV90" s="180"/>
      <c r="DFW90" s="180"/>
      <c r="DFX90" s="180"/>
      <c r="DFY90" s="180"/>
      <c r="DFZ90" s="180"/>
      <c r="DGA90" s="180"/>
      <c r="DGB90" s="180"/>
      <c r="DGC90" s="180"/>
      <c r="DGD90" s="180"/>
      <c r="DGE90" s="180"/>
      <c r="DGF90" s="180"/>
      <c r="DGG90" s="180"/>
      <c r="DGH90" s="180"/>
      <c r="DGI90" s="180"/>
      <c r="DGJ90" s="180"/>
      <c r="DGK90" s="180"/>
      <c r="DGL90" s="180"/>
      <c r="DGM90" s="180"/>
      <c r="DGN90" s="180"/>
      <c r="DGO90" s="180"/>
      <c r="DGP90" s="180"/>
      <c r="DGQ90" s="180"/>
      <c r="DGR90" s="180"/>
      <c r="DGS90" s="180"/>
      <c r="DGT90" s="180"/>
      <c r="DGU90" s="180"/>
      <c r="DGV90" s="180"/>
      <c r="DGW90" s="180"/>
      <c r="DGX90" s="180"/>
      <c r="DGY90" s="180"/>
      <c r="DGZ90" s="180"/>
      <c r="DHA90" s="180"/>
      <c r="DHB90" s="180"/>
      <c r="DHC90" s="180"/>
      <c r="DHD90" s="180"/>
      <c r="DHE90" s="180"/>
      <c r="DHF90" s="180"/>
      <c r="DHG90" s="180"/>
      <c r="DHH90" s="180"/>
      <c r="DHI90" s="180"/>
      <c r="DHJ90" s="180"/>
      <c r="DHK90" s="180"/>
      <c r="DHL90" s="180"/>
      <c r="DHM90" s="180"/>
      <c r="DHN90" s="180"/>
      <c r="DHO90" s="180"/>
      <c r="DHP90" s="180"/>
      <c r="DHQ90" s="180"/>
      <c r="DHR90" s="180"/>
      <c r="DHS90" s="180"/>
      <c r="DHT90" s="180"/>
      <c r="DHU90" s="180"/>
      <c r="DHV90" s="180"/>
      <c r="DHW90" s="180"/>
      <c r="DHX90" s="180"/>
      <c r="DHY90" s="180"/>
      <c r="DHZ90" s="180"/>
      <c r="DIA90" s="180"/>
      <c r="DIB90" s="180"/>
      <c r="DIC90" s="180"/>
      <c r="DID90" s="180"/>
      <c r="DIE90" s="180"/>
      <c r="DIF90" s="180"/>
      <c r="DIG90" s="180"/>
      <c r="DIH90" s="180"/>
      <c r="DII90" s="180"/>
      <c r="DIJ90" s="180"/>
      <c r="DIK90" s="180"/>
      <c r="DIL90" s="180"/>
      <c r="DIM90" s="180"/>
      <c r="DIN90" s="180"/>
      <c r="DIO90" s="180"/>
      <c r="DIP90" s="180"/>
      <c r="DIQ90" s="180"/>
      <c r="DIR90" s="180"/>
      <c r="DIS90" s="180"/>
      <c r="DIT90" s="180"/>
      <c r="DIU90" s="180"/>
      <c r="DIV90" s="180"/>
      <c r="DIW90" s="180"/>
      <c r="DIX90" s="180"/>
      <c r="DIY90" s="180"/>
      <c r="DIZ90" s="180"/>
      <c r="DJA90" s="180"/>
      <c r="DJB90" s="180"/>
      <c r="DJC90" s="180"/>
      <c r="DJD90" s="180"/>
      <c r="DJE90" s="180"/>
      <c r="DJF90" s="180"/>
      <c r="DJG90" s="180"/>
      <c r="DJH90" s="180"/>
      <c r="DJI90" s="180"/>
      <c r="DJJ90" s="180"/>
      <c r="DJK90" s="180"/>
      <c r="DJL90" s="180"/>
      <c r="DJM90" s="180"/>
      <c r="DJN90" s="180"/>
      <c r="DJO90" s="180"/>
      <c r="DJP90" s="180"/>
      <c r="DJQ90" s="180"/>
      <c r="DJR90" s="180"/>
      <c r="DJS90" s="180"/>
      <c r="DJT90" s="180"/>
      <c r="DJU90" s="180"/>
      <c r="DJV90" s="180"/>
      <c r="DJW90" s="180"/>
      <c r="DJX90" s="180"/>
      <c r="DJY90" s="180"/>
      <c r="DJZ90" s="180"/>
      <c r="DKA90" s="180"/>
      <c r="DKB90" s="180"/>
      <c r="DKC90" s="180"/>
      <c r="DKD90" s="180"/>
      <c r="DKE90" s="180"/>
      <c r="DKF90" s="180"/>
      <c r="DKG90" s="180"/>
      <c r="DKH90" s="180"/>
      <c r="DKI90" s="180"/>
      <c r="DKJ90" s="180"/>
      <c r="DKK90" s="180"/>
      <c r="DKL90" s="180"/>
      <c r="DKM90" s="180"/>
      <c r="DKN90" s="180"/>
      <c r="DKO90" s="180"/>
      <c r="DKP90" s="180"/>
      <c r="DKQ90" s="180"/>
      <c r="DKR90" s="180"/>
      <c r="DKS90" s="180"/>
      <c r="DKT90" s="180"/>
      <c r="DKU90" s="180"/>
      <c r="DKV90" s="180"/>
      <c r="DKW90" s="180"/>
      <c r="DKX90" s="180"/>
      <c r="DKY90" s="180"/>
      <c r="DKZ90" s="180"/>
      <c r="DLA90" s="180"/>
      <c r="DLB90" s="180"/>
      <c r="DLC90" s="180"/>
      <c r="DLD90" s="180"/>
      <c r="DLE90" s="180"/>
      <c r="DLF90" s="180"/>
      <c r="DLG90" s="180"/>
      <c r="DLH90" s="180"/>
      <c r="DLI90" s="180"/>
      <c r="DLJ90" s="180"/>
      <c r="DLK90" s="180"/>
      <c r="DLL90" s="180"/>
      <c r="DLM90" s="180"/>
      <c r="DLN90" s="180"/>
      <c r="DLO90" s="180"/>
      <c r="DLP90" s="180"/>
      <c r="DLQ90" s="180"/>
      <c r="DLR90" s="180"/>
      <c r="DLS90" s="180"/>
      <c r="DLT90" s="180"/>
      <c r="DLU90" s="180"/>
      <c r="DLV90" s="180"/>
      <c r="DLW90" s="180"/>
      <c r="DLX90" s="180"/>
      <c r="DLY90" s="180"/>
      <c r="DLZ90" s="180"/>
      <c r="DMA90" s="180"/>
      <c r="DMB90" s="180"/>
      <c r="DMC90" s="180"/>
      <c r="DMD90" s="180"/>
      <c r="DME90" s="180"/>
      <c r="DMF90" s="180"/>
      <c r="DMG90" s="180"/>
      <c r="DMH90" s="180"/>
      <c r="DMI90" s="180"/>
      <c r="DMJ90" s="180"/>
      <c r="DMK90" s="180"/>
      <c r="DML90" s="180"/>
      <c r="DMM90" s="180"/>
      <c r="DMN90" s="180"/>
      <c r="DMO90" s="180"/>
      <c r="DMP90" s="180"/>
      <c r="DMQ90" s="180"/>
      <c r="DMR90" s="180"/>
      <c r="DMS90" s="180"/>
      <c r="DMT90" s="180"/>
      <c r="DMU90" s="180"/>
      <c r="DMV90" s="180"/>
      <c r="DMW90" s="180"/>
      <c r="DMX90" s="180"/>
      <c r="DMY90" s="180"/>
      <c r="DMZ90" s="180"/>
      <c r="DNA90" s="180"/>
      <c r="DNB90" s="180"/>
      <c r="DNC90" s="180"/>
      <c r="DND90" s="180"/>
      <c r="DNE90" s="180"/>
      <c r="DNF90" s="180"/>
      <c r="DNG90" s="180"/>
      <c r="DNH90" s="180"/>
      <c r="DNI90" s="180"/>
      <c r="DNJ90" s="180"/>
      <c r="DNK90" s="180"/>
      <c r="DNL90" s="180"/>
      <c r="DNM90" s="180"/>
      <c r="DNN90" s="180"/>
      <c r="DNO90" s="180"/>
      <c r="DNP90" s="180"/>
      <c r="DNQ90" s="180"/>
      <c r="DNR90" s="180"/>
      <c r="DNS90" s="180"/>
      <c r="DNT90" s="180"/>
      <c r="DNU90" s="180"/>
      <c r="DNV90" s="180"/>
      <c r="DNW90" s="180"/>
      <c r="DNX90" s="180"/>
      <c r="DNY90" s="180"/>
      <c r="DNZ90" s="180"/>
      <c r="DOA90" s="180"/>
      <c r="DOB90" s="180"/>
      <c r="DOC90" s="180"/>
      <c r="DOD90" s="180"/>
      <c r="DOE90" s="180"/>
      <c r="DOF90" s="180"/>
      <c r="DOG90" s="180"/>
      <c r="DOH90" s="180"/>
      <c r="DOI90" s="180"/>
      <c r="DOJ90" s="180"/>
      <c r="DOK90" s="180"/>
      <c r="DOL90" s="180"/>
      <c r="DOM90" s="180"/>
      <c r="DON90" s="180"/>
      <c r="DOO90" s="180"/>
      <c r="DOP90" s="180"/>
      <c r="DOQ90" s="180"/>
      <c r="DOR90" s="180"/>
      <c r="DOS90" s="180"/>
      <c r="DOT90" s="180"/>
      <c r="DOU90" s="180"/>
      <c r="DOV90" s="180"/>
      <c r="DOW90" s="180"/>
      <c r="DOX90" s="180"/>
      <c r="DOY90" s="180"/>
      <c r="DOZ90" s="180"/>
      <c r="DPA90" s="180"/>
      <c r="DPB90" s="180"/>
      <c r="DPC90" s="180"/>
      <c r="DPD90" s="180"/>
      <c r="DPE90" s="180"/>
      <c r="DPF90" s="180"/>
      <c r="DPG90" s="180"/>
      <c r="DPH90" s="180"/>
      <c r="DPI90" s="180"/>
      <c r="DPJ90" s="180"/>
      <c r="DPK90" s="180"/>
      <c r="DPL90" s="180"/>
      <c r="DPM90" s="180"/>
      <c r="DPN90" s="180"/>
      <c r="DPO90" s="180"/>
      <c r="DPP90" s="180"/>
      <c r="DPQ90" s="180"/>
      <c r="DPR90" s="180"/>
      <c r="DPS90" s="180"/>
      <c r="DPT90" s="180"/>
      <c r="DPU90" s="180"/>
      <c r="DPV90" s="180"/>
      <c r="DPW90" s="180"/>
      <c r="DPX90" s="180"/>
      <c r="DPY90" s="180"/>
      <c r="DPZ90" s="180"/>
      <c r="DQA90" s="180"/>
      <c r="DQB90" s="180"/>
      <c r="DQC90" s="180"/>
      <c r="DQD90" s="180"/>
      <c r="DQE90" s="180"/>
      <c r="DQF90" s="180"/>
      <c r="DQG90" s="180"/>
      <c r="DQH90" s="180"/>
      <c r="DQI90" s="180"/>
      <c r="DQJ90" s="180"/>
      <c r="DQK90" s="180"/>
      <c r="DQL90" s="180"/>
      <c r="DQM90" s="180"/>
      <c r="DQN90" s="180"/>
      <c r="DQO90" s="180"/>
      <c r="DQP90" s="180"/>
      <c r="DQQ90" s="180"/>
      <c r="DQR90" s="180"/>
      <c r="DQS90" s="180"/>
      <c r="DQT90" s="180"/>
      <c r="DQU90" s="180"/>
      <c r="DQV90" s="180"/>
      <c r="DQW90" s="180"/>
      <c r="DQX90" s="180"/>
      <c r="DQY90" s="180"/>
      <c r="DQZ90" s="180"/>
      <c r="DRA90" s="180"/>
      <c r="DRB90" s="180"/>
      <c r="DRC90" s="180"/>
      <c r="DRD90" s="180"/>
      <c r="DRE90" s="180"/>
      <c r="DRF90" s="180"/>
      <c r="DRG90" s="180"/>
      <c r="DRH90" s="180"/>
      <c r="DRI90" s="180"/>
      <c r="DRJ90" s="180"/>
      <c r="DRK90" s="180"/>
      <c r="DRL90" s="180"/>
      <c r="DRM90" s="180"/>
      <c r="DRN90" s="180"/>
      <c r="DRO90" s="180"/>
      <c r="DRP90" s="180"/>
      <c r="DRQ90" s="180"/>
      <c r="DRR90" s="180"/>
      <c r="DRS90" s="180"/>
      <c r="DRT90" s="180"/>
      <c r="DRU90" s="180"/>
      <c r="DRV90" s="180"/>
      <c r="DRW90" s="180"/>
      <c r="DRX90" s="180"/>
      <c r="DRY90" s="180"/>
      <c r="DRZ90" s="180"/>
      <c r="DSA90" s="180"/>
      <c r="DSB90" s="180"/>
      <c r="DSC90" s="180"/>
      <c r="DSD90" s="180"/>
      <c r="DSE90" s="180"/>
      <c r="DSF90" s="180"/>
      <c r="DSG90" s="180"/>
      <c r="DSH90" s="180"/>
      <c r="DSI90" s="180"/>
      <c r="DSJ90" s="180"/>
      <c r="DSK90" s="180"/>
      <c r="DSL90" s="180"/>
      <c r="DSM90" s="180"/>
      <c r="DSN90" s="180"/>
      <c r="DSO90" s="180"/>
      <c r="DSP90" s="180"/>
      <c r="DSQ90" s="180"/>
      <c r="DSR90" s="180"/>
      <c r="DSS90" s="180"/>
      <c r="DST90" s="180"/>
      <c r="DSU90" s="180"/>
      <c r="DSV90" s="180"/>
      <c r="DSW90" s="180"/>
      <c r="DSX90" s="180"/>
      <c r="DSY90" s="180"/>
      <c r="DSZ90" s="180"/>
      <c r="DTA90" s="180"/>
      <c r="DTB90" s="180"/>
      <c r="DTC90" s="180"/>
      <c r="DTD90" s="180"/>
      <c r="DTE90" s="180"/>
      <c r="DTF90" s="180"/>
      <c r="DTG90" s="180"/>
      <c r="DTH90" s="180"/>
      <c r="DTI90" s="180"/>
      <c r="DTJ90" s="180"/>
      <c r="DTK90" s="180"/>
      <c r="DTL90" s="180"/>
      <c r="DTM90" s="180"/>
      <c r="DTN90" s="180"/>
      <c r="DTO90" s="180"/>
      <c r="DTP90" s="180"/>
      <c r="DTQ90" s="180"/>
      <c r="DTR90" s="180"/>
      <c r="DTS90" s="180"/>
      <c r="DTT90" s="180"/>
      <c r="DTU90" s="180"/>
      <c r="DTV90" s="180"/>
      <c r="DTW90" s="180"/>
      <c r="DTX90" s="180"/>
      <c r="DTY90" s="180"/>
      <c r="DTZ90" s="180"/>
      <c r="DUA90" s="180"/>
      <c r="DUB90" s="180"/>
      <c r="DUC90" s="180"/>
      <c r="DUD90" s="180"/>
      <c r="DUE90" s="180"/>
      <c r="DUF90" s="180"/>
      <c r="DUG90" s="180"/>
      <c r="DUH90" s="180"/>
      <c r="DUI90" s="180"/>
      <c r="DUJ90" s="180"/>
      <c r="DUK90" s="180"/>
      <c r="DUL90" s="180"/>
      <c r="DUM90" s="180"/>
      <c r="DUN90" s="180"/>
      <c r="DUO90" s="180"/>
      <c r="DUP90" s="180"/>
      <c r="DUQ90" s="180"/>
      <c r="DUR90" s="180"/>
      <c r="DUS90" s="180"/>
      <c r="DUT90" s="180"/>
      <c r="DUU90" s="180"/>
      <c r="DUV90" s="180"/>
      <c r="DUW90" s="180"/>
      <c r="DUX90" s="180"/>
      <c r="DUY90" s="180"/>
      <c r="DUZ90" s="180"/>
      <c r="DVA90" s="180"/>
      <c r="DVB90" s="180"/>
      <c r="DVC90" s="180"/>
      <c r="DVD90" s="180"/>
      <c r="DVE90" s="180"/>
      <c r="DVF90" s="180"/>
      <c r="DVG90" s="180"/>
      <c r="DVH90" s="180"/>
      <c r="DVI90" s="180"/>
      <c r="DVJ90" s="180"/>
      <c r="DVK90" s="180"/>
      <c r="DVL90" s="180"/>
      <c r="DVM90" s="180"/>
      <c r="DVN90" s="180"/>
      <c r="DVO90" s="180"/>
      <c r="DVP90" s="180"/>
      <c r="DVQ90" s="180"/>
      <c r="DVR90" s="180"/>
      <c r="DVS90" s="180"/>
      <c r="DVT90" s="180"/>
      <c r="DVU90" s="180"/>
      <c r="DVV90" s="180"/>
      <c r="DVW90" s="180"/>
      <c r="DVX90" s="180"/>
      <c r="DVY90" s="180"/>
      <c r="DVZ90" s="180"/>
      <c r="DWA90" s="180"/>
      <c r="DWB90" s="180"/>
      <c r="DWC90" s="180"/>
      <c r="DWD90" s="180"/>
      <c r="DWE90" s="180"/>
      <c r="DWF90" s="180"/>
      <c r="DWG90" s="180"/>
      <c r="DWH90" s="180"/>
      <c r="DWI90" s="180"/>
      <c r="DWJ90" s="180"/>
      <c r="DWK90" s="180"/>
      <c r="DWL90" s="180"/>
      <c r="DWM90" s="180"/>
      <c r="DWN90" s="180"/>
      <c r="DWO90" s="180"/>
      <c r="DWP90" s="180"/>
      <c r="DWQ90" s="180"/>
      <c r="DWR90" s="180"/>
      <c r="DWS90" s="180"/>
      <c r="DWT90" s="180"/>
      <c r="DWU90" s="180"/>
      <c r="DWV90" s="180"/>
      <c r="DWW90" s="180"/>
      <c r="DWX90" s="180"/>
      <c r="DWY90" s="180"/>
      <c r="DWZ90" s="180"/>
      <c r="DXA90" s="180"/>
      <c r="DXB90" s="180"/>
      <c r="DXC90" s="180"/>
      <c r="DXD90" s="180"/>
      <c r="DXE90" s="180"/>
      <c r="DXF90" s="180"/>
      <c r="DXG90" s="180"/>
      <c r="DXH90" s="180"/>
      <c r="DXI90" s="180"/>
      <c r="DXJ90" s="180"/>
      <c r="DXK90" s="180"/>
      <c r="DXL90" s="180"/>
      <c r="DXM90" s="180"/>
      <c r="DXN90" s="180"/>
      <c r="DXO90" s="180"/>
      <c r="DXP90" s="180"/>
      <c r="DXQ90" s="180"/>
      <c r="DXR90" s="180"/>
      <c r="DXS90" s="180"/>
      <c r="DXT90" s="180"/>
      <c r="DXU90" s="180"/>
      <c r="DXV90" s="180"/>
      <c r="DXW90" s="180"/>
      <c r="DXX90" s="180"/>
      <c r="DXY90" s="180"/>
      <c r="DXZ90" s="180"/>
      <c r="DYA90" s="180"/>
      <c r="DYB90" s="180"/>
      <c r="DYC90" s="180"/>
      <c r="DYD90" s="180"/>
      <c r="DYE90" s="180"/>
      <c r="DYF90" s="180"/>
      <c r="DYG90" s="180"/>
      <c r="DYH90" s="180"/>
      <c r="DYI90" s="180"/>
      <c r="DYJ90" s="180"/>
      <c r="DYK90" s="180"/>
      <c r="DYL90" s="180"/>
      <c r="DYM90" s="180"/>
      <c r="DYN90" s="180"/>
      <c r="DYO90" s="180"/>
      <c r="DYP90" s="180"/>
      <c r="DYQ90" s="180"/>
      <c r="DYR90" s="180"/>
      <c r="DYS90" s="180"/>
      <c r="DYT90" s="180"/>
      <c r="DYU90" s="180"/>
      <c r="DYV90" s="180"/>
      <c r="DYW90" s="180"/>
      <c r="DYX90" s="180"/>
      <c r="DYY90" s="180"/>
      <c r="DYZ90" s="180"/>
      <c r="DZA90" s="180"/>
      <c r="DZB90" s="180"/>
      <c r="DZC90" s="180"/>
      <c r="DZD90" s="180"/>
      <c r="DZE90" s="180"/>
      <c r="DZF90" s="180"/>
      <c r="DZG90" s="180"/>
      <c r="DZH90" s="180"/>
      <c r="DZI90" s="180"/>
      <c r="DZJ90" s="180"/>
      <c r="DZK90" s="180"/>
      <c r="DZL90" s="180"/>
      <c r="DZM90" s="180"/>
      <c r="DZN90" s="180"/>
      <c r="DZO90" s="180"/>
      <c r="DZP90" s="180"/>
      <c r="DZQ90" s="180"/>
      <c r="DZR90" s="180"/>
      <c r="DZS90" s="180"/>
      <c r="DZT90" s="180"/>
      <c r="DZU90" s="180"/>
      <c r="DZV90" s="180"/>
      <c r="DZW90" s="180"/>
      <c r="DZX90" s="180"/>
      <c r="DZY90" s="180"/>
      <c r="DZZ90" s="180"/>
      <c r="EAA90" s="180"/>
      <c r="EAB90" s="180"/>
      <c r="EAC90" s="180"/>
      <c r="EAD90" s="180"/>
      <c r="EAE90" s="180"/>
      <c r="EAF90" s="180"/>
      <c r="EAG90" s="180"/>
      <c r="EAH90" s="180"/>
      <c r="EAI90" s="180"/>
      <c r="EAJ90" s="180"/>
      <c r="EAK90" s="180"/>
      <c r="EAL90" s="180"/>
      <c r="EAM90" s="180"/>
      <c r="EAN90" s="180"/>
      <c r="EAO90" s="180"/>
      <c r="EAP90" s="180"/>
      <c r="EAQ90" s="180"/>
      <c r="EAR90" s="180"/>
      <c r="EAS90" s="180"/>
      <c r="EAT90" s="180"/>
      <c r="EAU90" s="180"/>
      <c r="EAV90" s="180"/>
      <c r="EAW90" s="180"/>
      <c r="EAX90" s="180"/>
      <c r="EAY90" s="180"/>
      <c r="EAZ90" s="180"/>
      <c r="EBA90" s="180"/>
      <c r="EBB90" s="180"/>
      <c r="EBC90" s="180"/>
      <c r="EBD90" s="180"/>
      <c r="EBE90" s="180"/>
      <c r="EBF90" s="180"/>
      <c r="EBG90" s="180"/>
      <c r="EBH90" s="180"/>
      <c r="EBI90" s="180"/>
      <c r="EBJ90" s="180"/>
      <c r="EBK90" s="180"/>
      <c r="EBL90" s="180"/>
      <c r="EBM90" s="180"/>
      <c r="EBN90" s="180"/>
      <c r="EBO90" s="180"/>
      <c r="EBP90" s="180"/>
      <c r="EBQ90" s="180"/>
      <c r="EBR90" s="180"/>
      <c r="EBS90" s="180"/>
      <c r="EBT90" s="180"/>
      <c r="EBU90" s="180"/>
      <c r="EBV90" s="180"/>
      <c r="EBW90" s="180"/>
      <c r="EBX90" s="180"/>
      <c r="EBY90" s="180"/>
      <c r="EBZ90" s="180"/>
      <c r="ECA90" s="180"/>
      <c r="ECB90" s="180"/>
      <c r="ECC90" s="180"/>
      <c r="ECD90" s="180"/>
      <c r="ECE90" s="180"/>
      <c r="ECF90" s="180"/>
      <c r="ECG90" s="180"/>
      <c r="ECH90" s="180"/>
      <c r="ECI90" s="180"/>
      <c r="ECJ90" s="180"/>
      <c r="ECK90" s="180"/>
      <c r="ECL90" s="180"/>
      <c r="ECM90" s="180"/>
      <c r="ECN90" s="180"/>
      <c r="ECO90" s="180"/>
      <c r="ECP90" s="180"/>
      <c r="ECQ90" s="180"/>
      <c r="ECR90" s="180"/>
      <c r="ECS90" s="180"/>
      <c r="ECT90" s="180"/>
      <c r="ECU90" s="180"/>
      <c r="ECV90" s="180"/>
      <c r="ECW90" s="180"/>
      <c r="ECX90" s="180"/>
      <c r="ECY90" s="180"/>
      <c r="ECZ90" s="180"/>
      <c r="EDA90" s="180"/>
      <c r="EDB90" s="180"/>
      <c r="EDC90" s="180"/>
      <c r="EDD90" s="180"/>
      <c r="EDE90" s="180"/>
      <c r="EDF90" s="180"/>
      <c r="EDG90" s="180"/>
      <c r="EDH90" s="180"/>
      <c r="EDI90" s="180"/>
      <c r="EDJ90" s="180"/>
      <c r="EDK90" s="180"/>
      <c r="EDL90" s="180"/>
      <c r="EDM90" s="180"/>
      <c r="EDN90" s="180"/>
      <c r="EDO90" s="180"/>
      <c r="EDP90" s="180"/>
      <c r="EDQ90" s="180"/>
      <c r="EDR90" s="180"/>
      <c r="EDS90" s="180"/>
      <c r="EDT90" s="180"/>
      <c r="EDU90" s="180"/>
      <c r="EDV90" s="180"/>
      <c r="EDW90" s="180"/>
      <c r="EDX90" s="180"/>
      <c r="EDY90" s="180"/>
      <c r="EDZ90" s="180"/>
      <c r="EEA90" s="180"/>
      <c r="EEB90" s="180"/>
      <c r="EEC90" s="180"/>
      <c r="EED90" s="180"/>
      <c r="EEE90" s="180"/>
      <c r="EEF90" s="180"/>
      <c r="EEG90" s="180"/>
      <c r="EEH90" s="180"/>
      <c r="EEI90" s="180"/>
      <c r="EEJ90" s="180"/>
      <c r="EEK90" s="180"/>
      <c r="EEL90" s="180"/>
      <c r="EEM90" s="180"/>
      <c r="EEN90" s="180"/>
      <c r="EEO90" s="180"/>
      <c r="EEP90" s="180"/>
      <c r="EEQ90" s="180"/>
      <c r="EER90" s="180"/>
      <c r="EES90" s="180"/>
      <c r="EET90" s="180"/>
      <c r="EEU90" s="180"/>
      <c r="EEV90" s="180"/>
      <c r="EEW90" s="180"/>
      <c r="EEX90" s="180"/>
      <c r="EEY90" s="180"/>
      <c r="EEZ90" s="180"/>
      <c r="EFA90" s="180"/>
      <c r="EFB90" s="180"/>
      <c r="EFC90" s="180"/>
      <c r="EFD90" s="180"/>
      <c r="EFE90" s="180"/>
      <c r="EFF90" s="180"/>
      <c r="EFG90" s="180"/>
      <c r="EFH90" s="180"/>
      <c r="EFI90" s="180"/>
      <c r="EFJ90" s="180"/>
      <c r="EFK90" s="180"/>
      <c r="EFL90" s="180"/>
      <c r="EFM90" s="180"/>
      <c r="EFN90" s="180"/>
      <c r="EFO90" s="180"/>
      <c r="EFP90" s="180"/>
      <c r="EFQ90" s="180"/>
      <c r="EFR90" s="180"/>
      <c r="EFS90" s="180"/>
      <c r="EFT90" s="180"/>
      <c r="EFU90" s="180"/>
      <c r="EFV90" s="180"/>
      <c r="EFW90" s="180"/>
      <c r="EFX90" s="180"/>
      <c r="EFY90" s="180"/>
      <c r="EFZ90" s="180"/>
      <c r="EGA90" s="180"/>
      <c r="EGB90" s="180"/>
      <c r="EGC90" s="180"/>
      <c r="EGD90" s="180"/>
      <c r="EGE90" s="180"/>
      <c r="EGF90" s="180"/>
      <c r="EGG90" s="180"/>
      <c r="EGH90" s="180"/>
      <c r="EGI90" s="180"/>
      <c r="EGJ90" s="180"/>
      <c r="EGK90" s="180"/>
      <c r="EGL90" s="180"/>
      <c r="EGM90" s="180"/>
      <c r="EGN90" s="180"/>
      <c r="EGO90" s="180"/>
      <c r="EGP90" s="180"/>
      <c r="EGQ90" s="180"/>
      <c r="EGR90" s="180"/>
      <c r="EGS90" s="180"/>
      <c r="EGT90" s="180"/>
      <c r="EGU90" s="180"/>
      <c r="EGV90" s="180"/>
      <c r="EGW90" s="180"/>
      <c r="EGX90" s="180"/>
      <c r="EGY90" s="180"/>
      <c r="EGZ90" s="180"/>
      <c r="EHA90" s="180"/>
      <c r="EHB90" s="180"/>
      <c r="EHC90" s="180"/>
      <c r="EHD90" s="180"/>
      <c r="EHE90" s="180"/>
      <c r="EHF90" s="180"/>
      <c r="EHG90" s="180"/>
      <c r="EHH90" s="180"/>
      <c r="EHI90" s="180"/>
      <c r="EHJ90" s="180"/>
      <c r="EHK90" s="180"/>
      <c r="EHL90" s="180"/>
      <c r="EHM90" s="180"/>
      <c r="EHN90" s="180"/>
      <c r="EHO90" s="180"/>
      <c r="EHP90" s="180"/>
      <c r="EHQ90" s="180"/>
      <c r="EHR90" s="180"/>
      <c r="EHS90" s="180"/>
      <c r="EHT90" s="180"/>
      <c r="EHU90" s="180"/>
      <c r="EHV90" s="180"/>
      <c r="EHW90" s="180"/>
      <c r="EHX90" s="180"/>
      <c r="EHY90" s="180"/>
      <c r="EHZ90" s="180"/>
      <c r="EIA90" s="180"/>
      <c r="EIB90" s="180"/>
      <c r="EIC90" s="180"/>
      <c r="EID90" s="180"/>
      <c r="EIE90" s="180"/>
      <c r="EIF90" s="180"/>
      <c r="EIG90" s="180"/>
      <c r="EIH90" s="180"/>
      <c r="EII90" s="180"/>
      <c r="EIJ90" s="180"/>
      <c r="EIK90" s="180"/>
      <c r="EIL90" s="180"/>
      <c r="EIM90" s="180"/>
      <c r="EIN90" s="180"/>
      <c r="EIO90" s="180"/>
      <c r="EIP90" s="180"/>
      <c r="EIQ90" s="180"/>
      <c r="EIR90" s="180"/>
      <c r="EIS90" s="180"/>
      <c r="EIT90" s="180"/>
      <c r="EIU90" s="180"/>
      <c r="EIV90" s="180"/>
      <c r="EIW90" s="180"/>
      <c r="EIX90" s="180"/>
      <c r="EIY90" s="180"/>
      <c r="EIZ90" s="180"/>
      <c r="EJA90" s="180"/>
      <c r="EJB90" s="180"/>
      <c r="EJC90" s="180"/>
      <c r="EJD90" s="180"/>
      <c r="EJE90" s="180"/>
      <c r="EJF90" s="180"/>
      <c r="EJG90" s="180"/>
      <c r="EJH90" s="180"/>
      <c r="EJI90" s="180"/>
      <c r="EJJ90" s="180"/>
      <c r="EJK90" s="180"/>
      <c r="EJL90" s="180"/>
      <c r="EJM90" s="180"/>
      <c r="EJN90" s="180"/>
      <c r="EJO90" s="180"/>
      <c r="EJP90" s="180"/>
      <c r="EJQ90" s="180"/>
      <c r="EJR90" s="180"/>
      <c r="EJS90" s="180"/>
      <c r="EJT90" s="180"/>
      <c r="EJU90" s="180"/>
      <c r="EJV90" s="180"/>
      <c r="EJW90" s="180"/>
      <c r="EJX90" s="180"/>
      <c r="EJY90" s="180"/>
      <c r="EJZ90" s="180"/>
      <c r="EKA90" s="180"/>
      <c r="EKB90" s="180"/>
      <c r="EKC90" s="180"/>
      <c r="EKD90" s="180"/>
      <c r="EKE90" s="180"/>
      <c r="EKF90" s="180"/>
      <c r="EKG90" s="180"/>
      <c r="EKH90" s="180"/>
      <c r="EKI90" s="180"/>
      <c r="EKJ90" s="180"/>
      <c r="EKK90" s="180"/>
      <c r="EKL90" s="180"/>
      <c r="EKM90" s="180"/>
      <c r="EKN90" s="180"/>
      <c r="EKO90" s="180"/>
      <c r="EKP90" s="180"/>
      <c r="EKQ90" s="180"/>
      <c r="EKR90" s="180"/>
      <c r="EKS90" s="180"/>
      <c r="EKT90" s="180"/>
      <c r="EKU90" s="180"/>
      <c r="EKV90" s="180"/>
      <c r="EKW90" s="180"/>
      <c r="EKX90" s="180"/>
      <c r="EKY90" s="180"/>
      <c r="EKZ90" s="180"/>
      <c r="ELA90" s="180"/>
      <c r="ELB90" s="180"/>
      <c r="ELC90" s="180"/>
      <c r="ELD90" s="180"/>
      <c r="ELE90" s="180"/>
      <c r="ELF90" s="180"/>
      <c r="ELG90" s="180"/>
      <c r="ELH90" s="180"/>
      <c r="ELI90" s="180"/>
      <c r="ELJ90" s="180"/>
      <c r="ELK90" s="180"/>
      <c r="ELL90" s="180"/>
      <c r="ELM90" s="180"/>
      <c r="ELN90" s="180"/>
      <c r="ELO90" s="180"/>
      <c r="ELP90" s="180"/>
      <c r="ELQ90" s="180"/>
      <c r="ELR90" s="180"/>
      <c r="ELS90" s="180"/>
      <c r="ELT90" s="180"/>
      <c r="ELU90" s="180"/>
      <c r="ELV90" s="180"/>
      <c r="ELW90" s="180"/>
      <c r="ELX90" s="180"/>
      <c r="ELY90" s="180"/>
      <c r="ELZ90" s="180"/>
      <c r="EMA90" s="180"/>
      <c r="EMB90" s="180"/>
      <c r="EMC90" s="180"/>
      <c r="EMD90" s="180"/>
      <c r="EME90" s="180"/>
      <c r="EMF90" s="180"/>
      <c r="EMG90" s="180"/>
      <c r="EMH90" s="180"/>
      <c r="EMI90" s="180"/>
      <c r="EMJ90" s="180"/>
      <c r="EMK90" s="180"/>
      <c r="EML90" s="180"/>
      <c r="EMM90" s="180"/>
      <c r="EMN90" s="180"/>
      <c r="EMO90" s="180"/>
      <c r="EMP90" s="180"/>
      <c r="EMQ90" s="180"/>
      <c r="EMR90" s="180"/>
      <c r="EMS90" s="180"/>
      <c r="EMT90" s="180"/>
      <c r="EMU90" s="180"/>
      <c r="EMV90" s="180"/>
      <c r="EMW90" s="180"/>
      <c r="EMX90" s="180"/>
      <c r="EMY90" s="180"/>
      <c r="EMZ90" s="180"/>
      <c r="ENA90" s="180"/>
      <c r="ENB90" s="180"/>
      <c r="ENC90" s="180"/>
      <c r="END90" s="180"/>
      <c r="ENE90" s="180"/>
      <c r="ENF90" s="180"/>
      <c r="ENG90" s="180"/>
      <c r="ENH90" s="180"/>
      <c r="ENI90" s="180"/>
      <c r="ENJ90" s="180"/>
      <c r="ENK90" s="180"/>
      <c r="ENL90" s="180"/>
      <c r="ENM90" s="180"/>
      <c r="ENN90" s="180"/>
      <c r="ENO90" s="180"/>
      <c r="ENP90" s="180"/>
      <c r="ENQ90" s="180"/>
      <c r="ENR90" s="180"/>
      <c r="ENS90" s="180"/>
      <c r="ENT90" s="180"/>
      <c r="ENU90" s="180"/>
      <c r="ENV90" s="180"/>
      <c r="ENW90" s="180"/>
      <c r="ENX90" s="180"/>
      <c r="ENY90" s="180"/>
      <c r="ENZ90" s="180"/>
      <c r="EOA90" s="180"/>
      <c r="EOB90" s="180"/>
      <c r="EOC90" s="180"/>
      <c r="EOD90" s="180"/>
      <c r="EOE90" s="180"/>
      <c r="EOF90" s="180"/>
      <c r="EOG90" s="180"/>
      <c r="EOH90" s="180"/>
      <c r="EOI90" s="180"/>
      <c r="EOJ90" s="180"/>
      <c r="EOK90" s="180"/>
      <c r="EOL90" s="180"/>
      <c r="EOM90" s="180"/>
      <c r="EON90" s="180"/>
      <c r="EOO90" s="180"/>
      <c r="EOP90" s="180"/>
      <c r="EOQ90" s="180"/>
      <c r="EOR90" s="180"/>
      <c r="EOS90" s="180"/>
      <c r="EOT90" s="180"/>
      <c r="EOU90" s="180"/>
      <c r="EOV90" s="180"/>
      <c r="EOW90" s="180"/>
      <c r="EOX90" s="180"/>
      <c r="EOY90" s="180"/>
      <c r="EOZ90" s="180"/>
      <c r="EPA90" s="180"/>
      <c r="EPB90" s="180"/>
      <c r="EPC90" s="180"/>
      <c r="EPD90" s="180"/>
      <c r="EPE90" s="180"/>
      <c r="EPF90" s="180"/>
      <c r="EPG90" s="180"/>
      <c r="EPH90" s="180"/>
      <c r="EPI90" s="180"/>
      <c r="EPJ90" s="180"/>
      <c r="EPK90" s="180"/>
      <c r="EPL90" s="180"/>
      <c r="EPM90" s="180"/>
      <c r="EPN90" s="180"/>
      <c r="EPO90" s="180"/>
      <c r="EPP90" s="180"/>
      <c r="EPQ90" s="180"/>
      <c r="EPR90" s="180"/>
      <c r="EPS90" s="180"/>
      <c r="EPT90" s="180"/>
      <c r="EPU90" s="180"/>
      <c r="EPV90" s="180"/>
      <c r="EPW90" s="180"/>
      <c r="EPX90" s="180"/>
      <c r="EPY90" s="180"/>
      <c r="EPZ90" s="180"/>
      <c r="EQA90" s="180"/>
      <c r="EQB90" s="180"/>
      <c r="EQC90" s="180"/>
      <c r="EQD90" s="180"/>
      <c r="EQE90" s="180"/>
      <c r="EQF90" s="180"/>
      <c r="EQG90" s="180"/>
      <c r="EQH90" s="180"/>
      <c r="EQI90" s="180"/>
      <c r="EQJ90" s="180"/>
      <c r="EQK90" s="180"/>
      <c r="EQL90" s="180"/>
      <c r="EQM90" s="180"/>
      <c r="EQN90" s="180"/>
      <c r="EQO90" s="180"/>
      <c r="EQP90" s="180"/>
      <c r="EQQ90" s="180"/>
      <c r="EQR90" s="180"/>
      <c r="EQS90" s="180"/>
      <c r="EQT90" s="180"/>
      <c r="EQU90" s="180"/>
      <c r="EQV90" s="180"/>
      <c r="EQW90" s="180"/>
      <c r="EQX90" s="180"/>
      <c r="EQY90" s="180"/>
      <c r="EQZ90" s="180"/>
      <c r="ERA90" s="180"/>
      <c r="ERB90" s="180"/>
      <c r="ERC90" s="180"/>
      <c r="ERD90" s="180"/>
      <c r="ERE90" s="180"/>
      <c r="ERF90" s="180"/>
      <c r="ERG90" s="180"/>
      <c r="ERH90" s="180"/>
      <c r="ERI90" s="180"/>
      <c r="ERJ90" s="180"/>
      <c r="ERK90" s="180"/>
      <c r="ERL90" s="180"/>
      <c r="ERM90" s="180"/>
      <c r="ERN90" s="180"/>
      <c r="ERO90" s="180"/>
      <c r="ERP90" s="180"/>
      <c r="ERQ90" s="180"/>
      <c r="ERR90" s="180"/>
      <c r="ERS90" s="180"/>
      <c r="ERT90" s="180"/>
      <c r="ERU90" s="180"/>
      <c r="ERV90" s="180"/>
      <c r="ERW90" s="180"/>
      <c r="ERX90" s="180"/>
      <c r="ERY90" s="180"/>
      <c r="ERZ90" s="180"/>
      <c r="ESA90" s="180"/>
      <c r="ESB90" s="180"/>
      <c r="ESC90" s="180"/>
      <c r="ESD90" s="180"/>
      <c r="ESE90" s="180"/>
      <c r="ESF90" s="180"/>
      <c r="ESG90" s="180"/>
      <c r="ESH90" s="180"/>
      <c r="ESI90" s="180"/>
      <c r="ESJ90" s="180"/>
      <c r="ESK90" s="180"/>
      <c r="ESL90" s="180"/>
      <c r="ESM90" s="180"/>
      <c r="ESN90" s="180"/>
      <c r="ESO90" s="180"/>
      <c r="ESP90" s="180"/>
      <c r="ESQ90" s="180"/>
      <c r="ESR90" s="180"/>
      <c r="ESS90" s="180"/>
      <c r="EST90" s="180"/>
      <c r="ESU90" s="180"/>
      <c r="ESV90" s="180"/>
      <c r="ESW90" s="180"/>
      <c r="ESX90" s="180"/>
      <c r="ESY90" s="180"/>
      <c r="ESZ90" s="180"/>
      <c r="ETA90" s="180"/>
      <c r="ETB90" s="180"/>
      <c r="ETC90" s="180"/>
      <c r="ETD90" s="180"/>
      <c r="ETE90" s="180"/>
      <c r="ETF90" s="180"/>
      <c r="ETG90" s="180"/>
      <c r="ETH90" s="180"/>
      <c r="ETI90" s="180"/>
      <c r="ETJ90" s="180"/>
      <c r="ETK90" s="180"/>
      <c r="ETL90" s="180"/>
      <c r="ETM90" s="180"/>
      <c r="ETN90" s="180"/>
      <c r="ETO90" s="180"/>
      <c r="ETP90" s="180"/>
      <c r="ETQ90" s="180"/>
      <c r="ETR90" s="180"/>
      <c r="ETS90" s="180"/>
      <c r="ETT90" s="180"/>
      <c r="ETU90" s="180"/>
      <c r="ETV90" s="180"/>
      <c r="ETW90" s="180"/>
      <c r="ETX90" s="180"/>
      <c r="ETY90" s="180"/>
      <c r="ETZ90" s="180"/>
      <c r="EUA90" s="180"/>
      <c r="EUB90" s="180"/>
      <c r="EUC90" s="180"/>
      <c r="EUD90" s="180"/>
      <c r="EUE90" s="180"/>
      <c r="EUF90" s="180"/>
      <c r="EUG90" s="180"/>
      <c r="EUH90" s="180"/>
      <c r="EUI90" s="180"/>
      <c r="EUJ90" s="180"/>
      <c r="EUK90" s="180"/>
      <c r="EUL90" s="180"/>
      <c r="EUM90" s="180"/>
      <c r="EUN90" s="180"/>
      <c r="EUO90" s="180"/>
      <c r="EUP90" s="180"/>
      <c r="EUQ90" s="180"/>
      <c r="EUR90" s="180"/>
      <c r="EUS90" s="180"/>
      <c r="EUT90" s="180"/>
      <c r="EUU90" s="180"/>
      <c r="EUV90" s="180"/>
      <c r="EUW90" s="180"/>
      <c r="EUX90" s="180"/>
      <c r="EUY90" s="180"/>
      <c r="EUZ90" s="180"/>
      <c r="EVA90" s="180"/>
      <c r="EVB90" s="180"/>
      <c r="EVC90" s="180"/>
      <c r="EVD90" s="180"/>
      <c r="EVE90" s="180"/>
      <c r="EVF90" s="180"/>
      <c r="EVG90" s="180"/>
      <c r="EVH90" s="180"/>
      <c r="EVI90" s="180"/>
      <c r="EVJ90" s="180"/>
      <c r="EVK90" s="180"/>
      <c r="EVL90" s="180"/>
      <c r="EVM90" s="180"/>
      <c r="EVN90" s="180"/>
      <c r="EVO90" s="180"/>
      <c r="EVP90" s="180"/>
      <c r="EVQ90" s="180"/>
      <c r="EVR90" s="180"/>
      <c r="EVS90" s="180"/>
      <c r="EVT90" s="180"/>
      <c r="EVU90" s="180"/>
      <c r="EVV90" s="180"/>
      <c r="EVW90" s="180"/>
      <c r="EVX90" s="180"/>
      <c r="EVY90" s="180"/>
      <c r="EVZ90" s="180"/>
      <c r="EWA90" s="180"/>
      <c r="EWB90" s="180"/>
      <c r="EWC90" s="180"/>
      <c r="EWD90" s="180"/>
      <c r="EWE90" s="180"/>
      <c r="EWF90" s="180"/>
      <c r="EWG90" s="180"/>
      <c r="EWH90" s="180"/>
      <c r="EWI90" s="180"/>
      <c r="EWJ90" s="180"/>
      <c r="EWK90" s="180"/>
      <c r="EWL90" s="180"/>
      <c r="EWM90" s="180"/>
      <c r="EWN90" s="180"/>
      <c r="EWO90" s="180"/>
      <c r="EWP90" s="180"/>
      <c r="EWQ90" s="180"/>
      <c r="EWR90" s="180"/>
      <c r="EWS90" s="180"/>
      <c r="EWT90" s="180"/>
      <c r="EWU90" s="180"/>
      <c r="EWV90" s="180"/>
      <c r="EWW90" s="180"/>
      <c r="EWX90" s="180"/>
      <c r="EWY90" s="180"/>
      <c r="EWZ90" s="180"/>
      <c r="EXA90" s="180"/>
      <c r="EXB90" s="180"/>
      <c r="EXC90" s="180"/>
      <c r="EXD90" s="180"/>
      <c r="EXE90" s="180"/>
      <c r="EXF90" s="180"/>
      <c r="EXG90" s="180"/>
      <c r="EXH90" s="180"/>
      <c r="EXI90" s="180"/>
      <c r="EXJ90" s="180"/>
      <c r="EXK90" s="180"/>
      <c r="EXL90" s="180"/>
      <c r="EXM90" s="180"/>
      <c r="EXN90" s="180"/>
      <c r="EXO90" s="180"/>
      <c r="EXP90" s="180"/>
      <c r="EXQ90" s="180"/>
      <c r="EXR90" s="180"/>
      <c r="EXS90" s="180"/>
      <c r="EXT90" s="180"/>
      <c r="EXU90" s="180"/>
      <c r="EXV90" s="180"/>
      <c r="EXW90" s="180"/>
      <c r="EXX90" s="180"/>
      <c r="EXY90" s="180"/>
      <c r="EXZ90" s="180"/>
      <c r="EYA90" s="180"/>
      <c r="EYB90" s="180"/>
      <c r="EYC90" s="180"/>
      <c r="EYD90" s="180"/>
      <c r="EYE90" s="180"/>
      <c r="EYF90" s="180"/>
      <c r="EYG90" s="180"/>
      <c r="EYH90" s="180"/>
      <c r="EYI90" s="180"/>
      <c r="EYJ90" s="180"/>
      <c r="EYK90" s="180"/>
      <c r="EYL90" s="180"/>
      <c r="EYM90" s="180"/>
      <c r="EYN90" s="180"/>
      <c r="EYO90" s="180"/>
      <c r="EYP90" s="180"/>
      <c r="EYQ90" s="180"/>
      <c r="EYR90" s="180"/>
      <c r="EYS90" s="180"/>
      <c r="EYT90" s="180"/>
      <c r="EYU90" s="180"/>
      <c r="EYV90" s="180"/>
      <c r="EYW90" s="180"/>
      <c r="EYX90" s="180"/>
      <c r="EYY90" s="180"/>
      <c r="EYZ90" s="180"/>
      <c r="EZA90" s="180"/>
      <c r="EZB90" s="180"/>
      <c r="EZC90" s="180"/>
      <c r="EZD90" s="180"/>
      <c r="EZE90" s="180"/>
      <c r="EZF90" s="180"/>
      <c r="EZG90" s="180"/>
      <c r="EZH90" s="180"/>
      <c r="EZI90" s="180"/>
      <c r="EZJ90" s="180"/>
      <c r="EZK90" s="180"/>
      <c r="EZL90" s="180"/>
      <c r="EZM90" s="180"/>
      <c r="EZN90" s="180"/>
      <c r="EZO90" s="180"/>
      <c r="EZP90" s="180"/>
      <c r="EZQ90" s="180"/>
      <c r="EZR90" s="180"/>
      <c r="EZS90" s="180"/>
      <c r="EZT90" s="180"/>
      <c r="EZU90" s="180"/>
      <c r="EZV90" s="180"/>
      <c r="EZW90" s="180"/>
      <c r="EZX90" s="180"/>
      <c r="EZY90" s="180"/>
      <c r="EZZ90" s="180"/>
      <c r="FAA90" s="180"/>
      <c r="FAB90" s="180"/>
      <c r="FAC90" s="180"/>
      <c r="FAD90" s="180"/>
      <c r="FAE90" s="180"/>
      <c r="FAF90" s="180"/>
      <c r="FAG90" s="180"/>
      <c r="FAH90" s="180"/>
      <c r="FAI90" s="180"/>
      <c r="FAJ90" s="180"/>
      <c r="FAK90" s="180"/>
      <c r="FAL90" s="180"/>
      <c r="FAM90" s="180"/>
      <c r="FAN90" s="180"/>
      <c r="FAO90" s="180"/>
      <c r="FAP90" s="180"/>
      <c r="FAQ90" s="180"/>
      <c r="FAR90" s="180"/>
      <c r="FAS90" s="180"/>
      <c r="FAT90" s="180"/>
      <c r="FAU90" s="180"/>
      <c r="FAV90" s="180"/>
      <c r="FAW90" s="180"/>
      <c r="FAX90" s="180"/>
      <c r="FAY90" s="180"/>
      <c r="FAZ90" s="180"/>
      <c r="FBA90" s="180"/>
      <c r="FBB90" s="180"/>
      <c r="FBC90" s="180"/>
      <c r="FBD90" s="180"/>
      <c r="FBE90" s="180"/>
      <c r="FBF90" s="180"/>
      <c r="FBG90" s="180"/>
      <c r="FBH90" s="180"/>
      <c r="FBI90" s="180"/>
      <c r="FBJ90" s="180"/>
      <c r="FBK90" s="180"/>
      <c r="FBL90" s="180"/>
      <c r="FBM90" s="180"/>
      <c r="FBN90" s="180"/>
      <c r="FBO90" s="180"/>
      <c r="FBP90" s="180"/>
      <c r="FBQ90" s="180"/>
      <c r="FBR90" s="180"/>
      <c r="FBS90" s="180"/>
      <c r="FBT90" s="180"/>
      <c r="FBU90" s="180"/>
      <c r="FBV90" s="180"/>
      <c r="FBW90" s="180"/>
      <c r="FBX90" s="180"/>
      <c r="FBY90" s="180"/>
      <c r="FBZ90" s="180"/>
      <c r="FCA90" s="180"/>
      <c r="FCB90" s="180"/>
      <c r="FCC90" s="180"/>
      <c r="FCD90" s="180"/>
      <c r="FCE90" s="180"/>
      <c r="FCF90" s="180"/>
      <c r="FCG90" s="180"/>
      <c r="FCH90" s="180"/>
      <c r="FCI90" s="180"/>
      <c r="FCJ90" s="180"/>
      <c r="FCK90" s="180"/>
      <c r="FCL90" s="180"/>
      <c r="FCM90" s="180"/>
      <c r="FCN90" s="180"/>
      <c r="FCO90" s="180"/>
      <c r="FCP90" s="180"/>
      <c r="FCQ90" s="180"/>
      <c r="FCR90" s="180"/>
      <c r="FCS90" s="180"/>
      <c r="FCT90" s="180"/>
      <c r="FCU90" s="180"/>
      <c r="FCV90" s="180"/>
      <c r="FCW90" s="180"/>
      <c r="FCX90" s="180"/>
      <c r="FCY90" s="180"/>
      <c r="FCZ90" s="180"/>
      <c r="FDA90" s="180"/>
      <c r="FDB90" s="180"/>
      <c r="FDC90" s="180"/>
      <c r="FDD90" s="180"/>
      <c r="FDE90" s="180"/>
      <c r="FDF90" s="180"/>
      <c r="FDG90" s="180"/>
      <c r="FDH90" s="180"/>
      <c r="FDI90" s="180"/>
      <c r="FDJ90" s="180"/>
      <c r="FDK90" s="180"/>
      <c r="FDL90" s="180"/>
      <c r="FDM90" s="180"/>
      <c r="FDN90" s="180"/>
      <c r="FDO90" s="180"/>
      <c r="FDP90" s="180"/>
      <c r="FDQ90" s="180"/>
      <c r="FDR90" s="180"/>
      <c r="FDS90" s="180"/>
      <c r="FDT90" s="180"/>
      <c r="FDU90" s="180"/>
      <c r="FDV90" s="180"/>
      <c r="FDW90" s="180"/>
      <c r="FDX90" s="180"/>
      <c r="FDY90" s="180"/>
      <c r="FDZ90" s="180"/>
      <c r="FEA90" s="180"/>
      <c r="FEB90" s="180"/>
      <c r="FEC90" s="180"/>
      <c r="FED90" s="180"/>
      <c r="FEE90" s="180"/>
      <c r="FEF90" s="180"/>
      <c r="FEG90" s="180"/>
      <c r="FEH90" s="180"/>
      <c r="FEI90" s="180"/>
      <c r="FEJ90" s="180"/>
      <c r="FEK90" s="180"/>
      <c r="FEL90" s="180"/>
      <c r="FEM90" s="180"/>
      <c r="FEN90" s="180"/>
      <c r="FEO90" s="180"/>
      <c r="FEP90" s="180"/>
      <c r="FEQ90" s="180"/>
      <c r="FER90" s="180"/>
      <c r="FES90" s="180"/>
      <c r="FET90" s="180"/>
      <c r="FEU90" s="180"/>
      <c r="FEV90" s="180"/>
      <c r="FEW90" s="180"/>
      <c r="FEX90" s="180"/>
      <c r="FEY90" s="180"/>
      <c r="FEZ90" s="180"/>
      <c r="FFA90" s="180"/>
      <c r="FFB90" s="180"/>
      <c r="FFC90" s="180"/>
      <c r="FFD90" s="180"/>
      <c r="FFE90" s="180"/>
      <c r="FFF90" s="180"/>
      <c r="FFG90" s="180"/>
      <c r="FFH90" s="180"/>
      <c r="FFI90" s="180"/>
      <c r="FFJ90" s="180"/>
      <c r="FFK90" s="180"/>
      <c r="FFL90" s="180"/>
      <c r="FFM90" s="180"/>
      <c r="FFN90" s="180"/>
      <c r="FFO90" s="180"/>
      <c r="FFP90" s="180"/>
      <c r="FFQ90" s="180"/>
      <c r="FFR90" s="180"/>
      <c r="FFS90" s="180"/>
      <c r="FFT90" s="180"/>
      <c r="FFU90" s="180"/>
      <c r="FFV90" s="180"/>
      <c r="FFW90" s="180"/>
      <c r="FFX90" s="180"/>
      <c r="FFY90" s="180"/>
      <c r="FFZ90" s="180"/>
      <c r="FGA90" s="180"/>
      <c r="FGB90" s="180"/>
      <c r="FGC90" s="180"/>
      <c r="FGD90" s="180"/>
      <c r="FGE90" s="180"/>
      <c r="FGF90" s="180"/>
      <c r="FGG90" s="180"/>
      <c r="FGH90" s="180"/>
      <c r="FGI90" s="180"/>
      <c r="FGJ90" s="180"/>
      <c r="FGK90" s="180"/>
      <c r="FGL90" s="180"/>
      <c r="FGM90" s="180"/>
      <c r="FGN90" s="180"/>
      <c r="FGO90" s="180"/>
      <c r="FGP90" s="180"/>
      <c r="FGQ90" s="180"/>
      <c r="FGR90" s="180"/>
      <c r="FGS90" s="180"/>
      <c r="FGT90" s="180"/>
      <c r="FGU90" s="180"/>
      <c r="FGV90" s="180"/>
      <c r="FGW90" s="180"/>
      <c r="FGX90" s="180"/>
      <c r="FGY90" s="180"/>
      <c r="FGZ90" s="180"/>
      <c r="FHA90" s="180"/>
      <c r="FHB90" s="180"/>
      <c r="FHC90" s="180"/>
      <c r="FHD90" s="180"/>
      <c r="FHE90" s="180"/>
      <c r="FHF90" s="180"/>
      <c r="FHG90" s="180"/>
      <c r="FHH90" s="180"/>
      <c r="FHI90" s="180"/>
      <c r="FHJ90" s="180"/>
      <c r="FHK90" s="180"/>
      <c r="FHL90" s="180"/>
      <c r="FHM90" s="180"/>
      <c r="FHN90" s="180"/>
      <c r="FHO90" s="180"/>
      <c r="FHP90" s="180"/>
      <c r="FHQ90" s="180"/>
      <c r="FHR90" s="180"/>
      <c r="FHS90" s="180"/>
      <c r="FHT90" s="180"/>
      <c r="FHU90" s="180"/>
      <c r="FHV90" s="180"/>
      <c r="FHW90" s="180"/>
      <c r="FHX90" s="180"/>
      <c r="FHY90" s="180"/>
      <c r="FHZ90" s="180"/>
      <c r="FIA90" s="180"/>
      <c r="FIB90" s="180"/>
      <c r="FIC90" s="180"/>
      <c r="FID90" s="180"/>
      <c r="FIE90" s="180"/>
      <c r="FIF90" s="180"/>
      <c r="FIG90" s="180"/>
      <c r="FIH90" s="180"/>
      <c r="FII90" s="180"/>
      <c r="FIJ90" s="180"/>
      <c r="FIK90" s="180"/>
      <c r="FIL90" s="180"/>
      <c r="FIM90" s="180"/>
      <c r="FIN90" s="180"/>
      <c r="FIO90" s="180"/>
      <c r="FIP90" s="180"/>
      <c r="FIQ90" s="180"/>
      <c r="FIR90" s="180"/>
      <c r="FIS90" s="180"/>
      <c r="FIT90" s="180"/>
      <c r="FIU90" s="180"/>
      <c r="FIV90" s="180"/>
      <c r="FIW90" s="180"/>
      <c r="FIX90" s="180"/>
      <c r="FIY90" s="180"/>
      <c r="FIZ90" s="180"/>
      <c r="FJA90" s="180"/>
      <c r="FJB90" s="180"/>
      <c r="FJC90" s="180"/>
      <c r="FJD90" s="180"/>
      <c r="FJE90" s="180"/>
      <c r="FJF90" s="180"/>
      <c r="FJG90" s="180"/>
      <c r="FJH90" s="180"/>
      <c r="FJI90" s="180"/>
      <c r="FJJ90" s="180"/>
      <c r="FJK90" s="180"/>
      <c r="FJL90" s="180"/>
      <c r="FJM90" s="180"/>
      <c r="FJN90" s="180"/>
      <c r="FJO90" s="180"/>
      <c r="FJP90" s="180"/>
      <c r="FJQ90" s="180"/>
      <c r="FJR90" s="180"/>
      <c r="FJS90" s="180"/>
      <c r="FJT90" s="180"/>
      <c r="FJU90" s="180"/>
      <c r="FJV90" s="180"/>
      <c r="FJW90" s="180"/>
      <c r="FJX90" s="180"/>
      <c r="FJY90" s="180"/>
      <c r="FJZ90" s="180"/>
      <c r="FKA90" s="180"/>
      <c r="FKB90" s="180"/>
      <c r="FKC90" s="180"/>
      <c r="FKD90" s="180"/>
      <c r="FKE90" s="180"/>
      <c r="FKF90" s="180"/>
      <c r="FKG90" s="180"/>
      <c r="FKH90" s="180"/>
      <c r="FKI90" s="180"/>
      <c r="FKJ90" s="180"/>
      <c r="FKK90" s="180"/>
      <c r="FKL90" s="180"/>
      <c r="FKM90" s="180"/>
      <c r="FKN90" s="180"/>
      <c r="FKO90" s="180"/>
      <c r="FKP90" s="180"/>
      <c r="FKQ90" s="180"/>
      <c r="FKR90" s="180"/>
      <c r="FKS90" s="180"/>
      <c r="FKT90" s="180"/>
      <c r="FKU90" s="180"/>
      <c r="FKV90" s="180"/>
      <c r="FKW90" s="180"/>
      <c r="FKX90" s="180"/>
      <c r="FKY90" s="180"/>
      <c r="FKZ90" s="180"/>
      <c r="FLA90" s="180"/>
      <c r="FLB90" s="180"/>
      <c r="FLC90" s="180"/>
      <c r="FLD90" s="180"/>
      <c r="FLE90" s="180"/>
      <c r="FLF90" s="180"/>
      <c r="FLG90" s="180"/>
      <c r="FLH90" s="180"/>
      <c r="FLI90" s="180"/>
      <c r="FLJ90" s="180"/>
      <c r="FLK90" s="180"/>
      <c r="FLL90" s="180"/>
      <c r="FLM90" s="180"/>
      <c r="FLN90" s="180"/>
      <c r="FLO90" s="180"/>
      <c r="FLP90" s="180"/>
      <c r="FLQ90" s="180"/>
      <c r="FLR90" s="180"/>
      <c r="FLS90" s="180"/>
      <c r="FLT90" s="180"/>
      <c r="FLU90" s="180"/>
      <c r="FLV90" s="180"/>
      <c r="FLW90" s="180"/>
      <c r="FLX90" s="180"/>
      <c r="FLY90" s="180"/>
      <c r="FLZ90" s="180"/>
      <c r="FMA90" s="180"/>
      <c r="FMB90" s="180"/>
      <c r="FMC90" s="180"/>
      <c r="FMD90" s="180"/>
      <c r="FME90" s="180"/>
      <c r="FMF90" s="180"/>
      <c r="FMG90" s="180"/>
      <c r="FMH90" s="180"/>
      <c r="FMI90" s="180"/>
      <c r="FMJ90" s="180"/>
      <c r="FMK90" s="180"/>
      <c r="FML90" s="180"/>
      <c r="FMM90" s="180"/>
      <c r="FMN90" s="180"/>
      <c r="FMO90" s="180"/>
      <c r="FMP90" s="180"/>
      <c r="FMQ90" s="180"/>
      <c r="FMR90" s="180"/>
      <c r="FMS90" s="180"/>
      <c r="FMT90" s="180"/>
      <c r="FMU90" s="180"/>
      <c r="FMV90" s="180"/>
      <c r="FMW90" s="180"/>
      <c r="FMX90" s="180"/>
      <c r="FMY90" s="180"/>
      <c r="FMZ90" s="180"/>
      <c r="FNA90" s="180"/>
      <c r="FNB90" s="180"/>
      <c r="FNC90" s="180"/>
      <c r="FND90" s="180"/>
      <c r="FNE90" s="180"/>
      <c r="FNF90" s="180"/>
      <c r="FNG90" s="180"/>
      <c r="FNH90" s="180"/>
      <c r="FNI90" s="180"/>
      <c r="FNJ90" s="180"/>
      <c r="FNK90" s="180"/>
      <c r="FNL90" s="180"/>
      <c r="FNM90" s="180"/>
      <c r="FNN90" s="180"/>
      <c r="FNO90" s="180"/>
      <c r="FNP90" s="180"/>
      <c r="FNQ90" s="180"/>
      <c r="FNR90" s="180"/>
      <c r="FNS90" s="180"/>
      <c r="FNT90" s="180"/>
      <c r="FNU90" s="180"/>
      <c r="FNV90" s="180"/>
      <c r="FNW90" s="180"/>
      <c r="FNX90" s="180"/>
      <c r="FNY90" s="180"/>
      <c r="FNZ90" s="180"/>
      <c r="FOA90" s="180"/>
      <c r="FOB90" s="180"/>
      <c r="FOC90" s="180"/>
      <c r="FOD90" s="180"/>
      <c r="FOE90" s="180"/>
      <c r="FOF90" s="180"/>
      <c r="FOG90" s="180"/>
      <c r="FOH90" s="180"/>
      <c r="FOI90" s="180"/>
      <c r="FOJ90" s="180"/>
      <c r="FOK90" s="180"/>
      <c r="FOL90" s="180"/>
      <c r="FOM90" s="180"/>
      <c r="FON90" s="180"/>
      <c r="FOO90" s="180"/>
      <c r="FOP90" s="180"/>
      <c r="FOQ90" s="180"/>
      <c r="FOR90" s="180"/>
      <c r="FOS90" s="180"/>
      <c r="FOT90" s="180"/>
      <c r="FOU90" s="180"/>
      <c r="FOV90" s="180"/>
      <c r="FOW90" s="180"/>
      <c r="FOX90" s="180"/>
      <c r="FOY90" s="180"/>
      <c r="FOZ90" s="180"/>
      <c r="FPA90" s="180"/>
      <c r="FPB90" s="180"/>
      <c r="FPC90" s="180"/>
      <c r="FPD90" s="180"/>
      <c r="FPE90" s="180"/>
      <c r="FPF90" s="180"/>
      <c r="FPG90" s="180"/>
      <c r="FPH90" s="180"/>
      <c r="FPI90" s="180"/>
      <c r="FPJ90" s="180"/>
      <c r="FPK90" s="180"/>
      <c r="FPL90" s="180"/>
      <c r="FPM90" s="180"/>
      <c r="FPN90" s="180"/>
      <c r="FPO90" s="180"/>
      <c r="FPP90" s="180"/>
      <c r="FPQ90" s="180"/>
      <c r="FPR90" s="180"/>
      <c r="FPS90" s="180"/>
      <c r="FPT90" s="180"/>
      <c r="FPU90" s="180"/>
      <c r="FPV90" s="180"/>
      <c r="FPW90" s="180"/>
      <c r="FPX90" s="180"/>
      <c r="FPY90" s="180"/>
      <c r="FPZ90" s="180"/>
      <c r="FQA90" s="180"/>
      <c r="FQB90" s="180"/>
      <c r="FQC90" s="180"/>
      <c r="FQD90" s="180"/>
      <c r="FQE90" s="180"/>
      <c r="FQF90" s="180"/>
      <c r="FQG90" s="180"/>
      <c r="FQH90" s="180"/>
      <c r="FQI90" s="180"/>
      <c r="FQJ90" s="180"/>
      <c r="FQK90" s="180"/>
      <c r="FQL90" s="180"/>
      <c r="FQM90" s="180"/>
      <c r="FQN90" s="180"/>
      <c r="FQO90" s="180"/>
      <c r="FQP90" s="180"/>
      <c r="FQQ90" s="180"/>
      <c r="FQR90" s="180"/>
      <c r="FQS90" s="180"/>
      <c r="FQT90" s="180"/>
      <c r="FQU90" s="180"/>
      <c r="FQV90" s="180"/>
      <c r="FQW90" s="180"/>
      <c r="FQX90" s="180"/>
      <c r="FQY90" s="180"/>
      <c r="FQZ90" s="180"/>
      <c r="FRA90" s="180"/>
      <c r="FRB90" s="180"/>
      <c r="FRC90" s="180"/>
      <c r="FRD90" s="180"/>
      <c r="FRE90" s="180"/>
      <c r="FRF90" s="180"/>
      <c r="FRG90" s="180"/>
      <c r="FRH90" s="180"/>
      <c r="FRI90" s="180"/>
      <c r="FRJ90" s="180"/>
      <c r="FRK90" s="180"/>
      <c r="FRL90" s="180"/>
      <c r="FRM90" s="180"/>
      <c r="FRN90" s="180"/>
      <c r="FRO90" s="180"/>
      <c r="FRP90" s="180"/>
      <c r="FRQ90" s="180"/>
      <c r="FRR90" s="180"/>
      <c r="FRS90" s="180"/>
      <c r="FRT90" s="180"/>
      <c r="FRU90" s="180"/>
      <c r="FRV90" s="180"/>
      <c r="FRW90" s="180"/>
      <c r="FRX90" s="180"/>
      <c r="FRY90" s="180"/>
      <c r="FRZ90" s="180"/>
      <c r="FSA90" s="180"/>
      <c r="FSB90" s="180"/>
      <c r="FSC90" s="180"/>
      <c r="FSD90" s="180"/>
      <c r="FSE90" s="180"/>
      <c r="FSF90" s="180"/>
      <c r="FSG90" s="180"/>
      <c r="FSH90" s="180"/>
      <c r="FSI90" s="180"/>
      <c r="FSJ90" s="180"/>
      <c r="FSK90" s="180"/>
      <c r="FSL90" s="180"/>
      <c r="FSM90" s="180"/>
      <c r="FSN90" s="180"/>
      <c r="FSO90" s="180"/>
      <c r="FSP90" s="180"/>
      <c r="FSQ90" s="180"/>
      <c r="FSR90" s="180"/>
      <c r="FSS90" s="180"/>
      <c r="FST90" s="180"/>
      <c r="FSU90" s="180"/>
      <c r="FSV90" s="180"/>
      <c r="FSW90" s="180"/>
      <c r="FSX90" s="180"/>
      <c r="FSY90" s="180"/>
      <c r="FSZ90" s="180"/>
      <c r="FTA90" s="180"/>
      <c r="FTB90" s="180"/>
      <c r="FTC90" s="180"/>
      <c r="FTD90" s="180"/>
      <c r="FTE90" s="180"/>
      <c r="FTF90" s="180"/>
      <c r="FTG90" s="180"/>
      <c r="FTH90" s="180"/>
      <c r="FTI90" s="180"/>
      <c r="FTJ90" s="180"/>
      <c r="FTK90" s="180"/>
      <c r="FTL90" s="180"/>
      <c r="FTM90" s="180"/>
      <c r="FTN90" s="180"/>
      <c r="FTO90" s="180"/>
      <c r="FTP90" s="180"/>
      <c r="FTQ90" s="180"/>
      <c r="FTR90" s="180"/>
      <c r="FTS90" s="180"/>
      <c r="FTT90" s="180"/>
      <c r="FTU90" s="180"/>
      <c r="FTV90" s="180"/>
      <c r="FTW90" s="180"/>
      <c r="FTX90" s="180"/>
      <c r="FTY90" s="180"/>
      <c r="FTZ90" s="180"/>
      <c r="FUA90" s="180"/>
      <c r="FUB90" s="180"/>
      <c r="FUC90" s="180"/>
      <c r="FUD90" s="180"/>
      <c r="FUE90" s="180"/>
      <c r="FUF90" s="180"/>
      <c r="FUG90" s="180"/>
      <c r="FUH90" s="180"/>
      <c r="FUI90" s="180"/>
      <c r="FUJ90" s="180"/>
      <c r="FUK90" s="180"/>
      <c r="FUL90" s="180"/>
      <c r="FUM90" s="180"/>
      <c r="FUN90" s="180"/>
      <c r="FUO90" s="180"/>
      <c r="FUP90" s="180"/>
      <c r="FUQ90" s="180"/>
      <c r="FUR90" s="180"/>
      <c r="FUS90" s="180"/>
      <c r="FUT90" s="180"/>
      <c r="FUU90" s="180"/>
      <c r="FUV90" s="180"/>
      <c r="FUW90" s="180"/>
      <c r="FUX90" s="180"/>
      <c r="FUY90" s="180"/>
      <c r="FUZ90" s="180"/>
      <c r="FVA90" s="180"/>
      <c r="FVB90" s="180"/>
      <c r="FVC90" s="180"/>
      <c r="FVD90" s="180"/>
      <c r="FVE90" s="180"/>
      <c r="FVF90" s="180"/>
      <c r="FVG90" s="180"/>
      <c r="FVH90" s="180"/>
      <c r="FVI90" s="180"/>
      <c r="FVJ90" s="180"/>
      <c r="FVK90" s="180"/>
      <c r="FVL90" s="180"/>
      <c r="FVM90" s="180"/>
      <c r="FVN90" s="180"/>
      <c r="FVO90" s="180"/>
      <c r="FVP90" s="180"/>
      <c r="FVQ90" s="180"/>
      <c r="FVR90" s="180"/>
      <c r="FVS90" s="180"/>
      <c r="FVT90" s="180"/>
      <c r="FVU90" s="180"/>
      <c r="FVV90" s="180"/>
      <c r="FVW90" s="180"/>
      <c r="FVX90" s="180"/>
      <c r="FVY90" s="180"/>
      <c r="FVZ90" s="180"/>
      <c r="FWA90" s="180"/>
      <c r="FWB90" s="180"/>
      <c r="FWC90" s="180"/>
      <c r="FWD90" s="180"/>
      <c r="FWE90" s="180"/>
      <c r="FWF90" s="180"/>
      <c r="FWG90" s="180"/>
      <c r="FWH90" s="180"/>
      <c r="FWI90" s="180"/>
      <c r="FWJ90" s="180"/>
      <c r="FWK90" s="180"/>
      <c r="FWL90" s="180"/>
      <c r="FWM90" s="180"/>
      <c r="FWN90" s="180"/>
      <c r="FWO90" s="180"/>
      <c r="FWP90" s="180"/>
      <c r="FWQ90" s="180"/>
      <c r="FWR90" s="180"/>
      <c r="FWS90" s="180"/>
      <c r="FWT90" s="180"/>
      <c r="FWU90" s="180"/>
      <c r="FWV90" s="180"/>
      <c r="FWW90" s="180"/>
      <c r="FWX90" s="180"/>
      <c r="FWY90" s="180"/>
      <c r="FWZ90" s="180"/>
      <c r="FXA90" s="180"/>
      <c r="FXB90" s="180"/>
      <c r="FXC90" s="180"/>
      <c r="FXD90" s="180"/>
      <c r="FXE90" s="180"/>
      <c r="FXF90" s="180"/>
      <c r="FXG90" s="180"/>
      <c r="FXH90" s="180"/>
      <c r="FXI90" s="180"/>
      <c r="FXJ90" s="180"/>
      <c r="FXK90" s="180"/>
      <c r="FXL90" s="180"/>
      <c r="FXM90" s="180"/>
      <c r="FXN90" s="180"/>
      <c r="FXO90" s="180"/>
      <c r="FXP90" s="180"/>
      <c r="FXQ90" s="180"/>
      <c r="FXR90" s="180"/>
      <c r="FXS90" s="180"/>
      <c r="FXT90" s="180"/>
      <c r="FXU90" s="180"/>
      <c r="FXV90" s="180"/>
      <c r="FXW90" s="180"/>
      <c r="FXX90" s="180"/>
      <c r="FXY90" s="180"/>
      <c r="FXZ90" s="180"/>
      <c r="FYA90" s="180"/>
      <c r="FYB90" s="180"/>
      <c r="FYC90" s="180"/>
      <c r="FYD90" s="180"/>
      <c r="FYE90" s="180"/>
      <c r="FYF90" s="180"/>
      <c r="FYG90" s="180"/>
      <c r="FYH90" s="180"/>
      <c r="FYI90" s="180"/>
      <c r="FYJ90" s="180"/>
      <c r="FYK90" s="180"/>
      <c r="FYL90" s="180"/>
      <c r="FYM90" s="180"/>
      <c r="FYN90" s="180"/>
      <c r="FYO90" s="180"/>
      <c r="FYP90" s="180"/>
      <c r="FYQ90" s="180"/>
      <c r="FYR90" s="180"/>
      <c r="FYS90" s="180"/>
      <c r="FYT90" s="180"/>
      <c r="FYU90" s="180"/>
      <c r="FYV90" s="180"/>
      <c r="FYW90" s="180"/>
      <c r="FYX90" s="180"/>
      <c r="FYY90" s="180"/>
      <c r="FYZ90" s="180"/>
      <c r="FZA90" s="180"/>
      <c r="FZB90" s="180"/>
      <c r="FZC90" s="180"/>
      <c r="FZD90" s="180"/>
      <c r="FZE90" s="180"/>
      <c r="FZF90" s="180"/>
      <c r="FZG90" s="180"/>
      <c r="FZH90" s="180"/>
      <c r="FZI90" s="180"/>
      <c r="FZJ90" s="180"/>
      <c r="FZK90" s="180"/>
      <c r="FZL90" s="180"/>
      <c r="FZM90" s="180"/>
      <c r="FZN90" s="180"/>
      <c r="FZO90" s="180"/>
      <c r="FZP90" s="180"/>
      <c r="FZQ90" s="180"/>
      <c r="FZR90" s="180"/>
      <c r="FZS90" s="180"/>
      <c r="FZT90" s="180"/>
      <c r="FZU90" s="180"/>
      <c r="FZV90" s="180"/>
      <c r="FZW90" s="180"/>
      <c r="FZX90" s="180"/>
      <c r="FZY90" s="180"/>
      <c r="FZZ90" s="180"/>
      <c r="GAA90" s="180"/>
      <c r="GAB90" s="180"/>
      <c r="GAC90" s="180"/>
      <c r="GAD90" s="180"/>
      <c r="GAE90" s="180"/>
      <c r="GAF90" s="180"/>
      <c r="GAG90" s="180"/>
      <c r="GAH90" s="180"/>
      <c r="GAI90" s="180"/>
      <c r="GAJ90" s="180"/>
      <c r="GAK90" s="180"/>
      <c r="GAL90" s="180"/>
      <c r="GAM90" s="180"/>
      <c r="GAN90" s="180"/>
      <c r="GAO90" s="180"/>
      <c r="GAP90" s="180"/>
      <c r="GAQ90" s="180"/>
      <c r="GAR90" s="180"/>
      <c r="GAS90" s="180"/>
      <c r="GAT90" s="180"/>
      <c r="GAU90" s="180"/>
      <c r="GAV90" s="180"/>
      <c r="GAW90" s="180"/>
      <c r="GAX90" s="180"/>
      <c r="GAY90" s="180"/>
      <c r="GAZ90" s="180"/>
      <c r="GBA90" s="180"/>
      <c r="GBB90" s="180"/>
      <c r="GBC90" s="180"/>
      <c r="GBD90" s="180"/>
      <c r="GBE90" s="180"/>
      <c r="GBF90" s="180"/>
      <c r="GBG90" s="180"/>
      <c r="GBH90" s="180"/>
      <c r="GBI90" s="180"/>
      <c r="GBJ90" s="180"/>
      <c r="GBK90" s="180"/>
      <c r="GBL90" s="180"/>
      <c r="GBM90" s="180"/>
      <c r="GBN90" s="180"/>
      <c r="GBO90" s="180"/>
      <c r="GBP90" s="180"/>
      <c r="GBQ90" s="180"/>
      <c r="GBR90" s="180"/>
      <c r="GBS90" s="180"/>
      <c r="GBT90" s="180"/>
      <c r="GBU90" s="180"/>
      <c r="GBV90" s="180"/>
      <c r="GBW90" s="180"/>
      <c r="GBX90" s="180"/>
      <c r="GBY90" s="180"/>
      <c r="GBZ90" s="180"/>
      <c r="GCA90" s="180"/>
      <c r="GCB90" s="180"/>
      <c r="GCC90" s="180"/>
      <c r="GCD90" s="180"/>
      <c r="GCE90" s="180"/>
      <c r="GCF90" s="180"/>
      <c r="GCG90" s="180"/>
      <c r="GCH90" s="180"/>
      <c r="GCI90" s="180"/>
      <c r="GCJ90" s="180"/>
      <c r="GCK90" s="180"/>
      <c r="GCL90" s="180"/>
      <c r="GCM90" s="180"/>
      <c r="GCN90" s="180"/>
      <c r="GCO90" s="180"/>
      <c r="GCP90" s="180"/>
      <c r="GCQ90" s="180"/>
      <c r="GCR90" s="180"/>
      <c r="GCS90" s="180"/>
      <c r="GCT90" s="180"/>
      <c r="GCU90" s="180"/>
      <c r="GCV90" s="180"/>
      <c r="GCW90" s="180"/>
      <c r="GCX90" s="180"/>
      <c r="GCY90" s="180"/>
      <c r="GCZ90" s="180"/>
      <c r="GDA90" s="180"/>
      <c r="GDB90" s="180"/>
      <c r="GDC90" s="180"/>
      <c r="GDD90" s="180"/>
      <c r="GDE90" s="180"/>
      <c r="GDF90" s="180"/>
      <c r="GDG90" s="180"/>
      <c r="GDH90" s="180"/>
      <c r="GDI90" s="180"/>
      <c r="GDJ90" s="180"/>
      <c r="GDK90" s="180"/>
      <c r="GDL90" s="180"/>
      <c r="GDM90" s="180"/>
      <c r="GDN90" s="180"/>
      <c r="GDO90" s="180"/>
      <c r="GDP90" s="180"/>
      <c r="GDQ90" s="180"/>
      <c r="GDR90" s="180"/>
      <c r="GDS90" s="180"/>
      <c r="GDT90" s="180"/>
      <c r="GDU90" s="180"/>
      <c r="GDV90" s="180"/>
      <c r="GDW90" s="180"/>
      <c r="GDX90" s="180"/>
      <c r="GDY90" s="180"/>
      <c r="GDZ90" s="180"/>
      <c r="GEA90" s="180"/>
      <c r="GEB90" s="180"/>
      <c r="GEC90" s="180"/>
      <c r="GED90" s="180"/>
      <c r="GEE90" s="180"/>
      <c r="GEF90" s="180"/>
      <c r="GEG90" s="180"/>
      <c r="GEH90" s="180"/>
      <c r="GEI90" s="180"/>
      <c r="GEJ90" s="180"/>
      <c r="GEK90" s="180"/>
      <c r="GEL90" s="180"/>
      <c r="GEM90" s="180"/>
      <c r="GEN90" s="180"/>
      <c r="GEO90" s="180"/>
      <c r="GEP90" s="180"/>
      <c r="GEQ90" s="180"/>
      <c r="GER90" s="180"/>
      <c r="GES90" s="180"/>
      <c r="GET90" s="180"/>
      <c r="GEU90" s="180"/>
      <c r="GEV90" s="180"/>
      <c r="GEW90" s="180"/>
      <c r="GEX90" s="180"/>
      <c r="GEY90" s="180"/>
      <c r="GEZ90" s="180"/>
      <c r="GFA90" s="180"/>
      <c r="GFB90" s="180"/>
      <c r="GFC90" s="180"/>
      <c r="GFD90" s="180"/>
      <c r="GFE90" s="180"/>
      <c r="GFF90" s="180"/>
      <c r="GFG90" s="180"/>
      <c r="GFH90" s="180"/>
      <c r="GFI90" s="180"/>
      <c r="GFJ90" s="180"/>
      <c r="GFK90" s="180"/>
      <c r="GFL90" s="180"/>
      <c r="GFM90" s="180"/>
      <c r="GFN90" s="180"/>
      <c r="GFO90" s="180"/>
      <c r="GFP90" s="180"/>
      <c r="GFQ90" s="180"/>
      <c r="GFR90" s="180"/>
      <c r="GFS90" s="180"/>
      <c r="GFT90" s="180"/>
      <c r="GFU90" s="180"/>
      <c r="GFV90" s="180"/>
      <c r="GFW90" s="180"/>
      <c r="GFX90" s="180"/>
      <c r="GFY90" s="180"/>
      <c r="GFZ90" s="180"/>
      <c r="GGA90" s="180"/>
      <c r="GGB90" s="180"/>
      <c r="GGC90" s="180"/>
      <c r="GGD90" s="180"/>
      <c r="GGE90" s="180"/>
      <c r="GGF90" s="180"/>
      <c r="GGG90" s="180"/>
      <c r="GGH90" s="180"/>
      <c r="GGI90" s="180"/>
      <c r="GGJ90" s="180"/>
      <c r="GGK90" s="180"/>
      <c r="GGL90" s="180"/>
      <c r="GGM90" s="180"/>
      <c r="GGN90" s="180"/>
      <c r="GGO90" s="180"/>
      <c r="GGP90" s="180"/>
      <c r="GGQ90" s="180"/>
      <c r="GGR90" s="180"/>
      <c r="GGS90" s="180"/>
      <c r="GGT90" s="180"/>
      <c r="GGU90" s="180"/>
      <c r="GGV90" s="180"/>
      <c r="GGW90" s="180"/>
      <c r="GGX90" s="180"/>
      <c r="GGY90" s="180"/>
      <c r="GGZ90" s="180"/>
      <c r="GHA90" s="180"/>
      <c r="GHB90" s="180"/>
      <c r="GHC90" s="180"/>
      <c r="GHD90" s="180"/>
      <c r="GHE90" s="180"/>
      <c r="GHF90" s="180"/>
      <c r="GHG90" s="180"/>
      <c r="GHH90" s="180"/>
      <c r="GHI90" s="180"/>
      <c r="GHJ90" s="180"/>
      <c r="GHK90" s="180"/>
      <c r="GHL90" s="180"/>
      <c r="GHM90" s="180"/>
      <c r="GHN90" s="180"/>
      <c r="GHO90" s="180"/>
      <c r="GHP90" s="180"/>
      <c r="GHQ90" s="180"/>
      <c r="GHR90" s="180"/>
      <c r="GHS90" s="180"/>
      <c r="GHT90" s="180"/>
      <c r="GHU90" s="180"/>
      <c r="GHV90" s="180"/>
      <c r="GHW90" s="180"/>
      <c r="GHX90" s="180"/>
      <c r="GHY90" s="180"/>
      <c r="GHZ90" s="180"/>
      <c r="GIA90" s="180"/>
      <c r="GIB90" s="180"/>
      <c r="GIC90" s="180"/>
      <c r="GID90" s="180"/>
      <c r="GIE90" s="180"/>
      <c r="GIF90" s="180"/>
      <c r="GIG90" s="180"/>
      <c r="GIH90" s="180"/>
      <c r="GII90" s="180"/>
      <c r="GIJ90" s="180"/>
      <c r="GIK90" s="180"/>
      <c r="GIL90" s="180"/>
      <c r="GIM90" s="180"/>
      <c r="GIN90" s="180"/>
      <c r="GIO90" s="180"/>
      <c r="GIP90" s="180"/>
      <c r="GIQ90" s="180"/>
      <c r="GIR90" s="180"/>
      <c r="GIS90" s="180"/>
      <c r="GIT90" s="180"/>
      <c r="GIU90" s="180"/>
      <c r="GIV90" s="180"/>
      <c r="GIW90" s="180"/>
      <c r="GIX90" s="180"/>
      <c r="GIY90" s="180"/>
      <c r="GIZ90" s="180"/>
      <c r="GJA90" s="180"/>
      <c r="GJB90" s="180"/>
      <c r="GJC90" s="180"/>
      <c r="GJD90" s="180"/>
      <c r="GJE90" s="180"/>
      <c r="GJF90" s="180"/>
      <c r="GJG90" s="180"/>
      <c r="GJH90" s="180"/>
      <c r="GJI90" s="180"/>
      <c r="GJJ90" s="180"/>
      <c r="GJK90" s="180"/>
      <c r="GJL90" s="180"/>
      <c r="GJM90" s="180"/>
      <c r="GJN90" s="180"/>
      <c r="GJO90" s="180"/>
      <c r="GJP90" s="180"/>
      <c r="GJQ90" s="180"/>
      <c r="GJR90" s="180"/>
      <c r="GJS90" s="180"/>
      <c r="GJT90" s="180"/>
      <c r="GJU90" s="180"/>
      <c r="GJV90" s="180"/>
      <c r="GJW90" s="180"/>
      <c r="GJX90" s="180"/>
      <c r="GJY90" s="180"/>
      <c r="GJZ90" s="180"/>
      <c r="GKA90" s="180"/>
      <c r="GKB90" s="180"/>
      <c r="GKC90" s="180"/>
      <c r="GKD90" s="180"/>
      <c r="GKE90" s="180"/>
      <c r="GKF90" s="180"/>
      <c r="GKG90" s="180"/>
      <c r="GKH90" s="180"/>
      <c r="GKI90" s="180"/>
      <c r="GKJ90" s="180"/>
      <c r="GKK90" s="180"/>
      <c r="GKL90" s="180"/>
      <c r="GKM90" s="180"/>
      <c r="GKN90" s="180"/>
      <c r="GKO90" s="180"/>
      <c r="GKP90" s="180"/>
      <c r="GKQ90" s="180"/>
      <c r="GKR90" s="180"/>
      <c r="GKS90" s="180"/>
      <c r="GKT90" s="180"/>
      <c r="GKU90" s="180"/>
      <c r="GKV90" s="180"/>
      <c r="GKW90" s="180"/>
      <c r="GKX90" s="180"/>
      <c r="GKY90" s="180"/>
      <c r="GKZ90" s="180"/>
      <c r="GLA90" s="180"/>
      <c r="GLB90" s="180"/>
      <c r="GLC90" s="180"/>
      <c r="GLD90" s="180"/>
      <c r="GLE90" s="180"/>
      <c r="GLF90" s="180"/>
      <c r="GLG90" s="180"/>
      <c r="GLH90" s="180"/>
      <c r="GLI90" s="180"/>
      <c r="GLJ90" s="180"/>
      <c r="GLK90" s="180"/>
      <c r="GLL90" s="180"/>
      <c r="GLM90" s="180"/>
      <c r="GLN90" s="180"/>
      <c r="GLO90" s="180"/>
      <c r="GLP90" s="180"/>
      <c r="GLQ90" s="180"/>
      <c r="GLR90" s="180"/>
      <c r="GLS90" s="180"/>
      <c r="GLT90" s="180"/>
      <c r="GLU90" s="180"/>
      <c r="GLV90" s="180"/>
      <c r="GLW90" s="180"/>
      <c r="GLX90" s="180"/>
      <c r="GLY90" s="180"/>
      <c r="GLZ90" s="180"/>
      <c r="GMA90" s="180"/>
      <c r="GMB90" s="180"/>
      <c r="GMC90" s="180"/>
      <c r="GMD90" s="180"/>
      <c r="GME90" s="180"/>
      <c r="GMF90" s="180"/>
      <c r="GMG90" s="180"/>
      <c r="GMH90" s="180"/>
      <c r="GMI90" s="180"/>
      <c r="GMJ90" s="180"/>
      <c r="GMK90" s="180"/>
      <c r="GML90" s="180"/>
      <c r="GMM90" s="180"/>
      <c r="GMN90" s="180"/>
      <c r="GMO90" s="180"/>
      <c r="GMP90" s="180"/>
      <c r="GMQ90" s="180"/>
      <c r="GMR90" s="180"/>
      <c r="GMS90" s="180"/>
      <c r="GMT90" s="180"/>
      <c r="GMU90" s="180"/>
      <c r="GMV90" s="180"/>
      <c r="GMW90" s="180"/>
      <c r="GMX90" s="180"/>
      <c r="GMY90" s="180"/>
      <c r="GMZ90" s="180"/>
      <c r="GNA90" s="180"/>
      <c r="GNB90" s="180"/>
      <c r="GNC90" s="180"/>
      <c r="GND90" s="180"/>
      <c r="GNE90" s="180"/>
      <c r="GNF90" s="180"/>
      <c r="GNG90" s="180"/>
      <c r="GNH90" s="180"/>
      <c r="GNI90" s="180"/>
      <c r="GNJ90" s="180"/>
      <c r="GNK90" s="180"/>
      <c r="GNL90" s="180"/>
      <c r="GNM90" s="180"/>
      <c r="GNN90" s="180"/>
      <c r="GNO90" s="180"/>
      <c r="GNP90" s="180"/>
      <c r="GNQ90" s="180"/>
      <c r="GNR90" s="180"/>
      <c r="GNS90" s="180"/>
      <c r="GNT90" s="180"/>
      <c r="GNU90" s="180"/>
      <c r="GNV90" s="180"/>
      <c r="GNW90" s="180"/>
      <c r="GNX90" s="180"/>
      <c r="GNY90" s="180"/>
      <c r="GNZ90" s="180"/>
      <c r="GOA90" s="180"/>
      <c r="GOB90" s="180"/>
      <c r="GOC90" s="180"/>
      <c r="GOD90" s="180"/>
      <c r="GOE90" s="180"/>
      <c r="GOF90" s="180"/>
      <c r="GOG90" s="180"/>
      <c r="GOH90" s="180"/>
      <c r="GOI90" s="180"/>
      <c r="GOJ90" s="180"/>
      <c r="GOK90" s="180"/>
      <c r="GOL90" s="180"/>
      <c r="GOM90" s="180"/>
      <c r="GON90" s="180"/>
      <c r="GOO90" s="180"/>
      <c r="GOP90" s="180"/>
      <c r="GOQ90" s="180"/>
      <c r="GOR90" s="180"/>
      <c r="GOS90" s="180"/>
      <c r="GOT90" s="180"/>
      <c r="GOU90" s="180"/>
      <c r="GOV90" s="180"/>
      <c r="GOW90" s="180"/>
      <c r="GOX90" s="180"/>
      <c r="GOY90" s="180"/>
      <c r="GOZ90" s="180"/>
      <c r="GPA90" s="180"/>
      <c r="GPB90" s="180"/>
      <c r="GPC90" s="180"/>
      <c r="GPD90" s="180"/>
      <c r="GPE90" s="180"/>
      <c r="GPF90" s="180"/>
      <c r="GPG90" s="180"/>
      <c r="GPH90" s="180"/>
      <c r="GPI90" s="180"/>
      <c r="GPJ90" s="180"/>
      <c r="GPK90" s="180"/>
      <c r="GPL90" s="180"/>
      <c r="GPM90" s="180"/>
      <c r="GPN90" s="180"/>
      <c r="GPO90" s="180"/>
      <c r="GPP90" s="180"/>
      <c r="GPQ90" s="180"/>
      <c r="GPR90" s="180"/>
      <c r="GPS90" s="180"/>
      <c r="GPT90" s="180"/>
      <c r="GPU90" s="180"/>
      <c r="GPV90" s="180"/>
      <c r="GPW90" s="180"/>
      <c r="GPX90" s="180"/>
      <c r="GPY90" s="180"/>
      <c r="GPZ90" s="180"/>
      <c r="GQA90" s="180"/>
      <c r="GQB90" s="180"/>
      <c r="GQC90" s="180"/>
      <c r="GQD90" s="180"/>
      <c r="GQE90" s="180"/>
      <c r="GQF90" s="180"/>
      <c r="GQG90" s="180"/>
      <c r="GQH90" s="180"/>
      <c r="GQI90" s="180"/>
      <c r="GQJ90" s="180"/>
      <c r="GQK90" s="180"/>
      <c r="GQL90" s="180"/>
      <c r="GQM90" s="180"/>
      <c r="GQN90" s="180"/>
      <c r="GQO90" s="180"/>
      <c r="GQP90" s="180"/>
      <c r="GQQ90" s="180"/>
      <c r="GQR90" s="180"/>
      <c r="GQS90" s="180"/>
      <c r="GQT90" s="180"/>
      <c r="GQU90" s="180"/>
      <c r="GQV90" s="180"/>
      <c r="GQW90" s="180"/>
      <c r="GQX90" s="180"/>
      <c r="GQY90" s="180"/>
      <c r="GQZ90" s="180"/>
      <c r="GRA90" s="180"/>
      <c r="GRB90" s="180"/>
      <c r="GRC90" s="180"/>
      <c r="GRD90" s="180"/>
      <c r="GRE90" s="180"/>
      <c r="GRF90" s="180"/>
      <c r="GRG90" s="180"/>
      <c r="GRH90" s="180"/>
      <c r="GRI90" s="180"/>
      <c r="GRJ90" s="180"/>
      <c r="GRK90" s="180"/>
      <c r="GRL90" s="180"/>
      <c r="GRM90" s="180"/>
      <c r="GRN90" s="180"/>
      <c r="GRO90" s="180"/>
      <c r="GRP90" s="180"/>
      <c r="GRQ90" s="180"/>
      <c r="GRR90" s="180"/>
      <c r="GRS90" s="180"/>
      <c r="GRT90" s="180"/>
      <c r="GRU90" s="180"/>
      <c r="GRV90" s="180"/>
      <c r="GRW90" s="180"/>
      <c r="GRX90" s="180"/>
      <c r="GRY90" s="180"/>
      <c r="GRZ90" s="180"/>
      <c r="GSA90" s="180"/>
      <c r="GSB90" s="180"/>
      <c r="GSC90" s="180"/>
      <c r="GSD90" s="180"/>
      <c r="GSE90" s="180"/>
      <c r="GSF90" s="180"/>
      <c r="GSG90" s="180"/>
      <c r="GSH90" s="180"/>
      <c r="GSI90" s="180"/>
      <c r="GSJ90" s="180"/>
      <c r="GSK90" s="180"/>
      <c r="GSL90" s="180"/>
      <c r="GSM90" s="180"/>
      <c r="GSN90" s="180"/>
      <c r="GSO90" s="180"/>
      <c r="GSP90" s="180"/>
      <c r="GSQ90" s="180"/>
      <c r="GSR90" s="180"/>
      <c r="GSS90" s="180"/>
      <c r="GST90" s="180"/>
      <c r="GSU90" s="180"/>
      <c r="GSV90" s="180"/>
      <c r="GSW90" s="180"/>
      <c r="GSX90" s="180"/>
      <c r="GSY90" s="180"/>
      <c r="GSZ90" s="180"/>
      <c r="GTA90" s="180"/>
      <c r="GTB90" s="180"/>
      <c r="GTC90" s="180"/>
      <c r="GTD90" s="180"/>
      <c r="GTE90" s="180"/>
      <c r="GTF90" s="180"/>
      <c r="GTG90" s="180"/>
      <c r="GTH90" s="180"/>
      <c r="GTI90" s="180"/>
      <c r="GTJ90" s="180"/>
      <c r="GTK90" s="180"/>
      <c r="GTL90" s="180"/>
      <c r="GTM90" s="180"/>
      <c r="GTN90" s="180"/>
      <c r="GTO90" s="180"/>
      <c r="GTP90" s="180"/>
      <c r="GTQ90" s="180"/>
      <c r="GTR90" s="180"/>
      <c r="GTS90" s="180"/>
      <c r="GTT90" s="180"/>
      <c r="GTU90" s="180"/>
      <c r="GTV90" s="180"/>
      <c r="GTW90" s="180"/>
      <c r="GTX90" s="180"/>
      <c r="GTY90" s="180"/>
      <c r="GTZ90" s="180"/>
      <c r="GUA90" s="180"/>
      <c r="GUB90" s="180"/>
      <c r="GUC90" s="180"/>
      <c r="GUD90" s="180"/>
      <c r="GUE90" s="180"/>
      <c r="GUF90" s="180"/>
      <c r="GUG90" s="180"/>
      <c r="GUH90" s="180"/>
      <c r="GUI90" s="180"/>
      <c r="GUJ90" s="180"/>
      <c r="GUK90" s="180"/>
      <c r="GUL90" s="180"/>
      <c r="GUM90" s="180"/>
      <c r="GUN90" s="180"/>
      <c r="GUO90" s="180"/>
      <c r="GUP90" s="180"/>
      <c r="GUQ90" s="180"/>
      <c r="GUR90" s="180"/>
      <c r="GUS90" s="180"/>
      <c r="GUT90" s="180"/>
      <c r="GUU90" s="180"/>
      <c r="GUV90" s="180"/>
      <c r="GUW90" s="180"/>
      <c r="GUX90" s="180"/>
      <c r="GUY90" s="180"/>
      <c r="GUZ90" s="180"/>
      <c r="GVA90" s="180"/>
      <c r="GVB90" s="180"/>
      <c r="GVC90" s="180"/>
      <c r="GVD90" s="180"/>
      <c r="GVE90" s="180"/>
      <c r="GVF90" s="180"/>
      <c r="GVG90" s="180"/>
      <c r="GVH90" s="180"/>
      <c r="GVI90" s="180"/>
      <c r="GVJ90" s="180"/>
      <c r="GVK90" s="180"/>
      <c r="GVL90" s="180"/>
      <c r="GVM90" s="180"/>
      <c r="GVN90" s="180"/>
      <c r="GVO90" s="180"/>
      <c r="GVP90" s="180"/>
      <c r="GVQ90" s="180"/>
      <c r="GVR90" s="180"/>
      <c r="GVS90" s="180"/>
      <c r="GVT90" s="180"/>
      <c r="GVU90" s="180"/>
      <c r="GVV90" s="180"/>
      <c r="GVW90" s="180"/>
      <c r="GVX90" s="180"/>
      <c r="GVY90" s="180"/>
      <c r="GVZ90" s="180"/>
      <c r="GWA90" s="180"/>
      <c r="GWB90" s="180"/>
      <c r="GWC90" s="180"/>
      <c r="GWD90" s="180"/>
      <c r="GWE90" s="180"/>
      <c r="GWF90" s="180"/>
      <c r="GWG90" s="180"/>
      <c r="GWH90" s="180"/>
      <c r="GWI90" s="180"/>
      <c r="GWJ90" s="180"/>
      <c r="GWK90" s="180"/>
      <c r="GWL90" s="180"/>
      <c r="GWM90" s="180"/>
      <c r="GWN90" s="180"/>
      <c r="GWO90" s="180"/>
      <c r="GWP90" s="180"/>
      <c r="GWQ90" s="180"/>
      <c r="GWR90" s="180"/>
      <c r="GWS90" s="180"/>
      <c r="GWT90" s="180"/>
      <c r="GWU90" s="180"/>
      <c r="GWV90" s="180"/>
      <c r="GWW90" s="180"/>
      <c r="GWX90" s="180"/>
      <c r="GWY90" s="180"/>
      <c r="GWZ90" s="180"/>
      <c r="GXA90" s="180"/>
      <c r="GXB90" s="180"/>
      <c r="GXC90" s="180"/>
      <c r="GXD90" s="180"/>
      <c r="GXE90" s="180"/>
      <c r="GXF90" s="180"/>
      <c r="GXG90" s="180"/>
      <c r="GXH90" s="180"/>
      <c r="GXI90" s="180"/>
      <c r="GXJ90" s="180"/>
      <c r="GXK90" s="180"/>
      <c r="GXL90" s="180"/>
      <c r="GXM90" s="180"/>
      <c r="GXN90" s="180"/>
      <c r="GXO90" s="180"/>
      <c r="GXP90" s="180"/>
      <c r="GXQ90" s="180"/>
      <c r="GXR90" s="180"/>
      <c r="GXS90" s="180"/>
      <c r="GXT90" s="180"/>
      <c r="GXU90" s="180"/>
      <c r="GXV90" s="180"/>
      <c r="GXW90" s="180"/>
      <c r="GXX90" s="180"/>
      <c r="GXY90" s="180"/>
      <c r="GXZ90" s="180"/>
      <c r="GYA90" s="180"/>
      <c r="GYB90" s="180"/>
      <c r="GYC90" s="180"/>
      <c r="GYD90" s="180"/>
      <c r="GYE90" s="180"/>
      <c r="GYF90" s="180"/>
      <c r="GYG90" s="180"/>
      <c r="GYH90" s="180"/>
      <c r="GYI90" s="180"/>
      <c r="GYJ90" s="180"/>
      <c r="GYK90" s="180"/>
      <c r="GYL90" s="180"/>
      <c r="GYM90" s="180"/>
      <c r="GYN90" s="180"/>
      <c r="GYO90" s="180"/>
      <c r="GYP90" s="180"/>
      <c r="GYQ90" s="180"/>
      <c r="GYR90" s="180"/>
      <c r="GYS90" s="180"/>
      <c r="GYT90" s="180"/>
      <c r="GYU90" s="180"/>
      <c r="GYV90" s="180"/>
      <c r="GYW90" s="180"/>
      <c r="GYX90" s="180"/>
      <c r="GYY90" s="180"/>
      <c r="GYZ90" s="180"/>
      <c r="GZA90" s="180"/>
      <c r="GZB90" s="180"/>
      <c r="GZC90" s="180"/>
      <c r="GZD90" s="180"/>
      <c r="GZE90" s="180"/>
      <c r="GZF90" s="180"/>
      <c r="GZG90" s="180"/>
      <c r="GZH90" s="180"/>
      <c r="GZI90" s="180"/>
      <c r="GZJ90" s="180"/>
      <c r="GZK90" s="180"/>
      <c r="GZL90" s="180"/>
      <c r="GZM90" s="180"/>
      <c r="GZN90" s="180"/>
      <c r="GZO90" s="180"/>
      <c r="GZP90" s="180"/>
      <c r="GZQ90" s="180"/>
      <c r="GZR90" s="180"/>
      <c r="GZS90" s="180"/>
      <c r="GZT90" s="180"/>
      <c r="GZU90" s="180"/>
      <c r="GZV90" s="180"/>
      <c r="GZW90" s="180"/>
      <c r="GZX90" s="180"/>
      <c r="GZY90" s="180"/>
      <c r="GZZ90" s="180"/>
      <c r="HAA90" s="180"/>
      <c r="HAB90" s="180"/>
      <c r="HAC90" s="180"/>
      <c r="HAD90" s="180"/>
      <c r="HAE90" s="180"/>
      <c r="HAF90" s="180"/>
      <c r="HAG90" s="180"/>
      <c r="HAH90" s="180"/>
      <c r="HAI90" s="180"/>
      <c r="HAJ90" s="180"/>
      <c r="HAK90" s="180"/>
      <c r="HAL90" s="180"/>
      <c r="HAM90" s="180"/>
      <c r="HAN90" s="180"/>
      <c r="HAO90" s="180"/>
      <c r="HAP90" s="180"/>
      <c r="HAQ90" s="180"/>
      <c r="HAR90" s="180"/>
      <c r="HAS90" s="180"/>
      <c r="HAT90" s="180"/>
      <c r="HAU90" s="180"/>
      <c r="HAV90" s="180"/>
      <c r="HAW90" s="180"/>
      <c r="HAX90" s="180"/>
      <c r="HAY90" s="180"/>
      <c r="HAZ90" s="180"/>
      <c r="HBA90" s="180"/>
      <c r="HBB90" s="180"/>
      <c r="HBC90" s="180"/>
      <c r="HBD90" s="180"/>
      <c r="HBE90" s="180"/>
      <c r="HBF90" s="180"/>
      <c r="HBG90" s="180"/>
      <c r="HBH90" s="180"/>
      <c r="HBI90" s="180"/>
      <c r="HBJ90" s="180"/>
      <c r="HBK90" s="180"/>
      <c r="HBL90" s="180"/>
      <c r="HBM90" s="180"/>
      <c r="HBN90" s="180"/>
      <c r="HBO90" s="180"/>
      <c r="HBP90" s="180"/>
      <c r="HBQ90" s="180"/>
      <c r="HBR90" s="180"/>
      <c r="HBS90" s="180"/>
      <c r="HBT90" s="180"/>
      <c r="HBU90" s="180"/>
      <c r="HBV90" s="180"/>
      <c r="HBW90" s="180"/>
      <c r="HBX90" s="180"/>
      <c r="HBY90" s="180"/>
      <c r="HBZ90" s="180"/>
      <c r="HCA90" s="180"/>
      <c r="HCB90" s="180"/>
      <c r="HCC90" s="180"/>
      <c r="HCD90" s="180"/>
      <c r="HCE90" s="180"/>
      <c r="HCF90" s="180"/>
      <c r="HCG90" s="180"/>
      <c r="HCH90" s="180"/>
      <c r="HCI90" s="180"/>
      <c r="HCJ90" s="180"/>
      <c r="HCK90" s="180"/>
      <c r="HCL90" s="180"/>
      <c r="HCM90" s="180"/>
      <c r="HCN90" s="180"/>
      <c r="HCO90" s="180"/>
      <c r="HCP90" s="180"/>
      <c r="HCQ90" s="180"/>
      <c r="HCR90" s="180"/>
      <c r="HCS90" s="180"/>
      <c r="HCT90" s="180"/>
      <c r="HCU90" s="180"/>
      <c r="HCV90" s="180"/>
      <c r="HCW90" s="180"/>
      <c r="HCX90" s="180"/>
      <c r="HCY90" s="180"/>
      <c r="HCZ90" s="180"/>
      <c r="HDA90" s="180"/>
      <c r="HDB90" s="180"/>
      <c r="HDC90" s="180"/>
      <c r="HDD90" s="180"/>
      <c r="HDE90" s="180"/>
      <c r="HDF90" s="180"/>
      <c r="HDG90" s="180"/>
      <c r="HDH90" s="180"/>
      <c r="HDI90" s="180"/>
      <c r="HDJ90" s="180"/>
      <c r="HDK90" s="180"/>
      <c r="HDL90" s="180"/>
      <c r="HDM90" s="180"/>
      <c r="HDN90" s="180"/>
      <c r="HDO90" s="180"/>
      <c r="HDP90" s="180"/>
      <c r="HDQ90" s="180"/>
      <c r="HDR90" s="180"/>
      <c r="HDS90" s="180"/>
      <c r="HDT90" s="180"/>
      <c r="HDU90" s="180"/>
      <c r="HDV90" s="180"/>
      <c r="HDW90" s="180"/>
      <c r="HDX90" s="180"/>
      <c r="HDY90" s="180"/>
      <c r="HDZ90" s="180"/>
      <c r="HEA90" s="180"/>
      <c r="HEB90" s="180"/>
      <c r="HEC90" s="180"/>
      <c r="HED90" s="180"/>
      <c r="HEE90" s="180"/>
      <c r="HEF90" s="180"/>
      <c r="HEG90" s="180"/>
      <c r="HEH90" s="180"/>
      <c r="HEI90" s="180"/>
      <c r="HEJ90" s="180"/>
      <c r="HEK90" s="180"/>
      <c r="HEL90" s="180"/>
      <c r="HEM90" s="180"/>
      <c r="HEN90" s="180"/>
      <c r="HEO90" s="180"/>
      <c r="HEP90" s="180"/>
      <c r="HEQ90" s="180"/>
      <c r="HER90" s="180"/>
      <c r="HES90" s="180"/>
      <c r="HET90" s="180"/>
      <c r="HEU90" s="180"/>
      <c r="HEV90" s="180"/>
      <c r="HEW90" s="180"/>
      <c r="HEX90" s="180"/>
      <c r="HEY90" s="180"/>
      <c r="HEZ90" s="180"/>
      <c r="HFA90" s="180"/>
      <c r="HFB90" s="180"/>
      <c r="HFC90" s="180"/>
      <c r="HFD90" s="180"/>
      <c r="HFE90" s="180"/>
      <c r="HFF90" s="180"/>
      <c r="HFG90" s="180"/>
      <c r="HFH90" s="180"/>
      <c r="HFI90" s="180"/>
      <c r="HFJ90" s="180"/>
      <c r="HFK90" s="180"/>
      <c r="HFL90" s="180"/>
      <c r="HFM90" s="180"/>
      <c r="HFN90" s="180"/>
      <c r="HFO90" s="180"/>
      <c r="HFP90" s="180"/>
      <c r="HFQ90" s="180"/>
      <c r="HFR90" s="180"/>
      <c r="HFS90" s="180"/>
      <c r="HFT90" s="180"/>
      <c r="HFU90" s="180"/>
      <c r="HFV90" s="180"/>
      <c r="HFW90" s="180"/>
      <c r="HFX90" s="180"/>
      <c r="HFY90" s="180"/>
      <c r="HFZ90" s="180"/>
      <c r="HGA90" s="180"/>
      <c r="HGB90" s="180"/>
      <c r="HGC90" s="180"/>
      <c r="HGD90" s="180"/>
      <c r="HGE90" s="180"/>
      <c r="HGF90" s="180"/>
      <c r="HGG90" s="180"/>
      <c r="HGH90" s="180"/>
      <c r="HGI90" s="180"/>
      <c r="HGJ90" s="180"/>
      <c r="HGK90" s="180"/>
      <c r="HGL90" s="180"/>
      <c r="HGM90" s="180"/>
      <c r="HGN90" s="180"/>
      <c r="HGO90" s="180"/>
      <c r="HGP90" s="180"/>
      <c r="HGQ90" s="180"/>
      <c r="HGR90" s="180"/>
      <c r="HGS90" s="180"/>
      <c r="HGT90" s="180"/>
      <c r="HGU90" s="180"/>
      <c r="HGV90" s="180"/>
      <c r="HGW90" s="180"/>
      <c r="HGX90" s="180"/>
      <c r="HGY90" s="180"/>
      <c r="HGZ90" s="180"/>
      <c r="HHA90" s="180"/>
      <c r="HHB90" s="180"/>
      <c r="HHC90" s="180"/>
      <c r="HHD90" s="180"/>
      <c r="HHE90" s="180"/>
      <c r="HHF90" s="180"/>
      <c r="HHG90" s="180"/>
      <c r="HHH90" s="180"/>
      <c r="HHI90" s="180"/>
      <c r="HHJ90" s="180"/>
      <c r="HHK90" s="180"/>
      <c r="HHL90" s="180"/>
      <c r="HHM90" s="180"/>
      <c r="HHN90" s="180"/>
      <c r="HHO90" s="180"/>
      <c r="HHP90" s="180"/>
      <c r="HHQ90" s="180"/>
      <c r="HHR90" s="180"/>
      <c r="HHS90" s="180"/>
      <c r="HHT90" s="180"/>
      <c r="HHU90" s="180"/>
      <c r="HHV90" s="180"/>
      <c r="HHW90" s="180"/>
      <c r="HHX90" s="180"/>
      <c r="HHY90" s="180"/>
      <c r="HHZ90" s="180"/>
      <c r="HIA90" s="180"/>
      <c r="HIB90" s="180"/>
      <c r="HIC90" s="180"/>
      <c r="HID90" s="180"/>
      <c r="HIE90" s="180"/>
      <c r="HIF90" s="180"/>
      <c r="HIG90" s="180"/>
      <c r="HIH90" s="180"/>
      <c r="HII90" s="180"/>
      <c r="HIJ90" s="180"/>
      <c r="HIK90" s="180"/>
      <c r="HIL90" s="180"/>
      <c r="HIM90" s="180"/>
      <c r="HIN90" s="180"/>
      <c r="HIO90" s="180"/>
      <c r="HIP90" s="180"/>
      <c r="HIQ90" s="180"/>
      <c r="HIR90" s="180"/>
      <c r="HIS90" s="180"/>
      <c r="HIT90" s="180"/>
      <c r="HIU90" s="180"/>
      <c r="HIV90" s="180"/>
      <c r="HIW90" s="180"/>
      <c r="HIX90" s="180"/>
      <c r="HIY90" s="180"/>
      <c r="HIZ90" s="180"/>
      <c r="HJA90" s="180"/>
      <c r="HJB90" s="180"/>
      <c r="HJC90" s="180"/>
      <c r="HJD90" s="180"/>
      <c r="HJE90" s="180"/>
      <c r="HJF90" s="180"/>
      <c r="HJG90" s="180"/>
      <c r="HJH90" s="180"/>
      <c r="HJI90" s="180"/>
      <c r="HJJ90" s="180"/>
      <c r="HJK90" s="180"/>
      <c r="HJL90" s="180"/>
      <c r="HJM90" s="180"/>
      <c r="HJN90" s="180"/>
      <c r="HJO90" s="180"/>
      <c r="HJP90" s="180"/>
      <c r="HJQ90" s="180"/>
      <c r="HJR90" s="180"/>
      <c r="HJS90" s="180"/>
      <c r="HJT90" s="180"/>
      <c r="HJU90" s="180"/>
      <c r="HJV90" s="180"/>
      <c r="HJW90" s="180"/>
      <c r="HJX90" s="180"/>
      <c r="HJY90" s="180"/>
      <c r="HJZ90" s="180"/>
      <c r="HKA90" s="180"/>
      <c r="HKB90" s="180"/>
      <c r="HKC90" s="180"/>
      <c r="HKD90" s="180"/>
      <c r="HKE90" s="180"/>
      <c r="HKF90" s="180"/>
      <c r="HKG90" s="180"/>
      <c r="HKH90" s="180"/>
      <c r="HKI90" s="180"/>
      <c r="HKJ90" s="180"/>
      <c r="HKK90" s="180"/>
      <c r="HKL90" s="180"/>
      <c r="HKM90" s="180"/>
      <c r="HKN90" s="180"/>
      <c r="HKO90" s="180"/>
      <c r="HKP90" s="180"/>
      <c r="HKQ90" s="180"/>
      <c r="HKR90" s="180"/>
      <c r="HKS90" s="180"/>
      <c r="HKT90" s="180"/>
      <c r="HKU90" s="180"/>
      <c r="HKV90" s="180"/>
      <c r="HKW90" s="180"/>
      <c r="HKX90" s="180"/>
      <c r="HKY90" s="180"/>
      <c r="HKZ90" s="180"/>
      <c r="HLA90" s="180"/>
      <c r="HLB90" s="180"/>
      <c r="HLC90" s="180"/>
      <c r="HLD90" s="180"/>
      <c r="HLE90" s="180"/>
      <c r="HLF90" s="180"/>
      <c r="HLG90" s="180"/>
      <c r="HLH90" s="180"/>
      <c r="HLI90" s="180"/>
      <c r="HLJ90" s="180"/>
      <c r="HLK90" s="180"/>
      <c r="HLL90" s="180"/>
      <c r="HLM90" s="180"/>
      <c r="HLN90" s="180"/>
      <c r="HLO90" s="180"/>
      <c r="HLP90" s="180"/>
      <c r="HLQ90" s="180"/>
      <c r="HLR90" s="180"/>
      <c r="HLS90" s="180"/>
      <c r="HLT90" s="180"/>
      <c r="HLU90" s="180"/>
      <c r="HLV90" s="180"/>
      <c r="HLW90" s="180"/>
      <c r="HLX90" s="180"/>
      <c r="HLY90" s="180"/>
      <c r="HLZ90" s="180"/>
      <c r="HMA90" s="180"/>
      <c r="HMB90" s="180"/>
      <c r="HMC90" s="180"/>
      <c r="HMD90" s="180"/>
      <c r="HME90" s="180"/>
      <c r="HMF90" s="180"/>
      <c r="HMG90" s="180"/>
      <c r="HMH90" s="180"/>
      <c r="HMI90" s="180"/>
      <c r="HMJ90" s="180"/>
      <c r="HMK90" s="180"/>
      <c r="HML90" s="180"/>
      <c r="HMM90" s="180"/>
      <c r="HMN90" s="180"/>
      <c r="HMO90" s="180"/>
      <c r="HMP90" s="180"/>
      <c r="HMQ90" s="180"/>
      <c r="HMR90" s="180"/>
      <c r="HMS90" s="180"/>
      <c r="HMT90" s="180"/>
      <c r="HMU90" s="180"/>
      <c r="HMV90" s="180"/>
      <c r="HMW90" s="180"/>
      <c r="HMX90" s="180"/>
      <c r="HMY90" s="180"/>
      <c r="HMZ90" s="180"/>
      <c r="HNA90" s="180"/>
      <c r="HNB90" s="180"/>
      <c r="HNC90" s="180"/>
      <c r="HND90" s="180"/>
      <c r="HNE90" s="180"/>
      <c r="HNF90" s="180"/>
      <c r="HNG90" s="180"/>
      <c r="HNH90" s="180"/>
      <c r="HNI90" s="180"/>
      <c r="HNJ90" s="180"/>
      <c r="HNK90" s="180"/>
      <c r="HNL90" s="180"/>
      <c r="HNM90" s="180"/>
      <c r="HNN90" s="180"/>
      <c r="HNO90" s="180"/>
      <c r="HNP90" s="180"/>
      <c r="HNQ90" s="180"/>
      <c r="HNR90" s="180"/>
      <c r="HNS90" s="180"/>
      <c r="HNT90" s="180"/>
      <c r="HNU90" s="180"/>
      <c r="HNV90" s="180"/>
      <c r="HNW90" s="180"/>
      <c r="HNX90" s="180"/>
      <c r="HNY90" s="180"/>
      <c r="HNZ90" s="180"/>
      <c r="HOA90" s="180"/>
      <c r="HOB90" s="180"/>
      <c r="HOC90" s="180"/>
      <c r="HOD90" s="180"/>
      <c r="HOE90" s="180"/>
      <c r="HOF90" s="180"/>
      <c r="HOG90" s="180"/>
      <c r="HOH90" s="180"/>
      <c r="HOI90" s="180"/>
      <c r="HOJ90" s="180"/>
      <c r="HOK90" s="180"/>
      <c r="HOL90" s="180"/>
      <c r="HOM90" s="180"/>
      <c r="HON90" s="180"/>
      <c r="HOO90" s="180"/>
      <c r="HOP90" s="180"/>
      <c r="HOQ90" s="180"/>
      <c r="HOR90" s="180"/>
      <c r="HOS90" s="180"/>
      <c r="HOT90" s="180"/>
      <c r="HOU90" s="180"/>
      <c r="HOV90" s="180"/>
      <c r="HOW90" s="180"/>
      <c r="HOX90" s="180"/>
      <c r="HOY90" s="180"/>
      <c r="HOZ90" s="180"/>
      <c r="HPA90" s="180"/>
      <c r="HPB90" s="180"/>
      <c r="HPC90" s="180"/>
      <c r="HPD90" s="180"/>
      <c r="HPE90" s="180"/>
      <c r="HPF90" s="180"/>
      <c r="HPG90" s="180"/>
      <c r="HPH90" s="180"/>
      <c r="HPI90" s="180"/>
      <c r="HPJ90" s="180"/>
      <c r="HPK90" s="180"/>
      <c r="HPL90" s="180"/>
      <c r="HPM90" s="180"/>
      <c r="HPN90" s="180"/>
      <c r="HPO90" s="180"/>
      <c r="HPP90" s="180"/>
      <c r="HPQ90" s="180"/>
      <c r="HPR90" s="180"/>
      <c r="HPS90" s="180"/>
      <c r="HPT90" s="180"/>
      <c r="HPU90" s="180"/>
      <c r="HPV90" s="180"/>
      <c r="HPW90" s="180"/>
      <c r="HPX90" s="180"/>
      <c r="HPY90" s="180"/>
      <c r="HPZ90" s="180"/>
      <c r="HQA90" s="180"/>
      <c r="HQB90" s="180"/>
      <c r="HQC90" s="180"/>
      <c r="HQD90" s="180"/>
      <c r="HQE90" s="180"/>
      <c r="HQF90" s="180"/>
      <c r="HQG90" s="180"/>
      <c r="HQH90" s="180"/>
      <c r="HQI90" s="180"/>
      <c r="HQJ90" s="180"/>
      <c r="HQK90" s="180"/>
      <c r="HQL90" s="180"/>
      <c r="HQM90" s="180"/>
      <c r="HQN90" s="180"/>
      <c r="HQO90" s="180"/>
      <c r="HQP90" s="180"/>
      <c r="HQQ90" s="180"/>
      <c r="HQR90" s="180"/>
      <c r="HQS90" s="180"/>
      <c r="HQT90" s="180"/>
      <c r="HQU90" s="180"/>
      <c r="HQV90" s="180"/>
      <c r="HQW90" s="180"/>
      <c r="HQX90" s="180"/>
      <c r="HQY90" s="180"/>
      <c r="HQZ90" s="180"/>
      <c r="HRA90" s="180"/>
      <c r="HRB90" s="180"/>
      <c r="HRC90" s="180"/>
      <c r="HRD90" s="180"/>
      <c r="HRE90" s="180"/>
      <c r="HRF90" s="180"/>
      <c r="HRG90" s="180"/>
      <c r="HRH90" s="180"/>
      <c r="HRI90" s="180"/>
      <c r="HRJ90" s="180"/>
      <c r="HRK90" s="180"/>
      <c r="HRL90" s="180"/>
      <c r="HRM90" s="180"/>
      <c r="HRN90" s="180"/>
      <c r="HRO90" s="180"/>
      <c r="HRP90" s="180"/>
      <c r="HRQ90" s="180"/>
      <c r="HRR90" s="180"/>
      <c r="HRS90" s="180"/>
      <c r="HRT90" s="180"/>
      <c r="HRU90" s="180"/>
      <c r="HRV90" s="180"/>
      <c r="HRW90" s="180"/>
      <c r="HRX90" s="180"/>
      <c r="HRY90" s="180"/>
      <c r="HRZ90" s="180"/>
      <c r="HSA90" s="180"/>
      <c r="HSB90" s="180"/>
      <c r="HSC90" s="180"/>
      <c r="HSD90" s="180"/>
      <c r="HSE90" s="180"/>
      <c r="HSF90" s="180"/>
      <c r="HSG90" s="180"/>
      <c r="HSH90" s="180"/>
      <c r="HSI90" s="180"/>
      <c r="HSJ90" s="180"/>
      <c r="HSK90" s="180"/>
      <c r="HSL90" s="180"/>
      <c r="HSM90" s="180"/>
      <c r="HSN90" s="180"/>
      <c r="HSO90" s="180"/>
      <c r="HSP90" s="180"/>
      <c r="HSQ90" s="180"/>
      <c r="HSR90" s="180"/>
      <c r="HSS90" s="180"/>
      <c r="HST90" s="180"/>
      <c r="HSU90" s="180"/>
      <c r="HSV90" s="180"/>
      <c r="HSW90" s="180"/>
      <c r="HSX90" s="180"/>
      <c r="HSY90" s="180"/>
      <c r="HSZ90" s="180"/>
      <c r="HTA90" s="180"/>
      <c r="HTB90" s="180"/>
      <c r="HTC90" s="180"/>
      <c r="HTD90" s="180"/>
      <c r="HTE90" s="180"/>
      <c r="HTF90" s="180"/>
      <c r="HTG90" s="180"/>
      <c r="HTH90" s="180"/>
      <c r="HTI90" s="180"/>
      <c r="HTJ90" s="180"/>
      <c r="HTK90" s="180"/>
      <c r="HTL90" s="180"/>
      <c r="HTM90" s="180"/>
      <c r="HTN90" s="180"/>
      <c r="HTO90" s="180"/>
      <c r="HTP90" s="180"/>
      <c r="HTQ90" s="180"/>
      <c r="HTR90" s="180"/>
      <c r="HTS90" s="180"/>
      <c r="HTT90" s="180"/>
      <c r="HTU90" s="180"/>
      <c r="HTV90" s="180"/>
      <c r="HTW90" s="180"/>
      <c r="HTX90" s="180"/>
      <c r="HTY90" s="180"/>
      <c r="HTZ90" s="180"/>
      <c r="HUA90" s="180"/>
      <c r="HUB90" s="180"/>
      <c r="HUC90" s="180"/>
      <c r="HUD90" s="180"/>
      <c r="HUE90" s="180"/>
      <c r="HUF90" s="180"/>
      <c r="HUG90" s="180"/>
      <c r="HUH90" s="180"/>
      <c r="HUI90" s="180"/>
      <c r="HUJ90" s="180"/>
      <c r="HUK90" s="180"/>
      <c r="HUL90" s="180"/>
      <c r="HUM90" s="180"/>
      <c r="HUN90" s="180"/>
      <c r="HUO90" s="180"/>
      <c r="HUP90" s="180"/>
      <c r="HUQ90" s="180"/>
      <c r="HUR90" s="180"/>
      <c r="HUS90" s="180"/>
      <c r="HUT90" s="180"/>
      <c r="HUU90" s="180"/>
      <c r="HUV90" s="180"/>
      <c r="HUW90" s="180"/>
      <c r="HUX90" s="180"/>
      <c r="HUY90" s="180"/>
      <c r="HUZ90" s="180"/>
      <c r="HVA90" s="180"/>
      <c r="HVB90" s="180"/>
      <c r="HVC90" s="180"/>
      <c r="HVD90" s="180"/>
      <c r="HVE90" s="180"/>
      <c r="HVF90" s="180"/>
      <c r="HVG90" s="180"/>
      <c r="HVH90" s="180"/>
      <c r="HVI90" s="180"/>
      <c r="HVJ90" s="180"/>
      <c r="HVK90" s="180"/>
      <c r="HVL90" s="180"/>
      <c r="HVM90" s="180"/>
      <c r="HVN90" s="180"/>
      <c r="HVO90" s="180"/>
      <c r="HVP90" s="180"/>
      <c r="HVQ90" s="180"/>
      <c r="HVR90" s="180"/>
      <c r="HVS90" s="180"/>
      <c r="HVT90" s="180"/>
      <c r="HVU90" s="180"/>
      <c r="HVV90" s="180"/>
      <c r="HVW90" s="180"/>
      <c r="HVX90" s="180"/>
      <c r="HVY90" s="180"/>
      <c r="HVZ90" s="180"/>
      <c r="HWA90" s="180"/>
      <c r="HWB90" s="180"/>
      <c r="HWC90" s="180"/>
      <c r="HWD90" s="180"/>
      <c r="HWE90" s="180"/>
      <c r="HWF90" s="180"/>
      <c r="HWG90" s="180"/>
      <c r="HWH90" s="180"/>
      <c r="HWI90" s="180"/>
      <c r="HWJ90" s="180"/>
      <c r="HWK90" s="180"/>
      <c r="HWL90" s="180"/>
      <c r="HWM90" s="180"/>
      <c r="HWN90" s="180"/>
      <c r="HWO90" s="180"/>
      <c r="HWP90" s="180"/>
      <c r="HWQ90" s="180"/>
      <c r="HWR90" s="180"/>
      <c r="HWS90" s="180"/>
      <c r="HWT90" s="180"/>
      <c r="HWU90" s="180"/>
      <c r="HWV90" s="180"/>
      <c r="HWW90" s="180"/>
      <c r="HWX90" s="180"/>
      <c r="HWY90" s="180"/>
      <c r="HWZ90" s="180"/>
      <c r="HXA90" s="180"/>
      <c r="HXB90" s="180"/>
      <c r="HXC90" s="180"/>
      <c r="HXD90" s="180"/>
      <c r="HXE90" s="180"/>
      <c r="HXF90" s="180"/>
      <c r="HXG90" s="180"/>
      <c r="HXH90" s="180"/>
      <c r="HXI90" s="180"/>
      <c r="HXJ90" s="180"/>
      <c r="HXK90" s="180"/>
      <c r="HXL90" s="180"/>
      <c r="HXM90" s="180"/>
      <c r="HXN90" s="180"/>
      <c r="HXO90" s="180"/>
      <c r="HXP90" s="180"/>
      <c r="HXQ90" s="180"/>
      <c r="HXR90" s="180"/>
      <c r="HXS90" s="180"/>
      <c r="HXT90" s="180"/>
      <c r="HXU90" s="180"/>
      <c r="HXV90" s="180"/>
      <c r="HXW90" s="180"/>
      <c r="HXX90" s="180"/>
      <c r="HXY90" s="180"/>
      <c r="HXZ90" s="180"/>
      <c r="HYA90" s="180"/>
      <c r="HYB90" s="180"/>
      <c r="HYC90" s="180"/>
      <c r="HYD90" s="180"/>
      <c r="HYE90" s="180"/>
      <c r="HYF90" s="180"/>
      <c r="HYG90" s="180"/>
      <c r="HYH90" s="180"/>
      <c r="HYI90" s="180"/>
      <c r="HYJ90" s="180"/>
      <c r="HYK90" s="180"/>
      <c r="HYL90" s="180"/>
      <c r="HYM90" s="180"/>
      <c r="HYN90" s="180"/>
      <c r="HYO90" s="180"/>
      <c r="HYP90" s="180"/>
      <c r="HYQ90" s="180"/>
      <c r="HYR90" s="180"/>
      <c r="HYS90" s="180"/>
      <c r="HYT90" s="180"/>
      <c r="HYU90" s="180"/>
      <c r="HYV90" s="180"/>
      <c r="HYW90" s="180"/>
      <c r="HYX90" s="180"/>
      <c r="HYY90" s="180"/>
      <c r="HYZ90" s="180"/>
      <c r="HZA90" s="180"/>
      <c r="HZB90" s="180"/>
      <c r="HZC90" s="180"/>
      <c r="HZD90" s="180"/>
      <c r="HZE90" s="180"/>
      <c r="HZF90" s="180"/>
      <c r="HZG90" s="180"/>
      <c r="HZH90" s="180"/>
      <c r="HZI90" s="180"/>
      <c r="HZJ90" s="180"/>
      <c r="HZK90" s="180"/>
      <c r="HZL90" s="180"/>
      <c r="HZM90" s="180"/>
      <c r="HZN90" s="180"/>
      <c r="HZO90" s="180"/>
      <c r="HZP90" s="180"/>
      <c r="HZQ90" s="180"/>
      <c r="HZR90" s="180"/>
      <c r="HZS90" s="180"/>
      <c r="HZT90" s="180"/>
      <c r="HZU90" s="180"/>
      <c r="HZV90" s="180"/>
      <c r="HZW90" s="180"/>
      <c r="HZX90" s="180"/>
      <c r="HZY90" s="180"/>
      <c r="HZZ90" s="180"/>
      <c r="IAA90" s="180"/>
      <c r="IAB90" s="180"/>
      <c r="IAC90" s="180"/>
      <c r="IAD90" s="180"/>
      <c r="IAE90" s="180"/>
      <c r="IAF90" s="180"/>
      <c r="IAG90" s="180"/>
      <c r="IAH90" s="180"/>
      <c r="IAI90" s="180"/>
      <c r="IAJ90" s="180"/>
      <c r="IAK90" s="180"/>
      <c r="IAL90" s="180"/>
      <c r="IAM90" s="180"/>
      <c r="IAN90" s="180"/>
      <c r="IAO90" s="180"/>
      <c r="IAP90" s="180"/>
      <c r="IAQ90" s="180"/>
      <c r="IAR90" s="180"/>
      <c r="IAS90" s="180"/>
      <c r="IAT90" s="180"/>
      <c r="IAU90" s="180"/>
      <c r="IAV90" s="180"/>
      <c r="IAW90" s="180"/>
      <c r="IAX90" s="180"/>
      <c r="IAY90" s="180"/>
      <c r="IAZ90" s="180"/>
      <c r="IBA90" s="180"/>
      <c r="IBB90" s="180"/>
      <c r="IBC90" s="180"/>
      <c r="IBD90" s="180"/>
      <c r="IBE90" s="180"/>
      <c r="IBF90" s="180"/>
      <c r="IBG90" s="180"/>
      <c r="IBH90" s="180"/>
      <c r="IBI90" s="180"/>
      <c r="IBJ90" s="180"/>
      <c r="IBK90" s="180"/>
      <c r="IBL90" s="180"/>
      <c r="IBM90" s="180"/>
      <c r="IBN90" s="180"/>
      <c r="IBO90" s="180"/>
      <c r="IBP90" s="180"/>
      <c r="IBQ90" s="180"/>
      <c r="IBR90" s="180"/>
      <c r="IBS90" s="180"/>
      <c r="IBT90" s="180"/>
      <c r="IBU90" s="180"/>
      <c r="IBV90" s="180"/>
      <c r="IBW90" s="180"/>
      <c r="IBX90" s="180"/>
      <c r="IBY90" s="180"/>
      <c r="IBZ90" s="180"/>
      <c r="ICA90" s="180"/>
      <c r="ICB90" s="180"/>
      <c r="ICC90" s="180"/>
      <c r="ICD90" s="180"/>
      <c r="ICE90" s="180"/>
      <c r="ICF90" s="180"/>
      <c r="ICG90" s="180"/>
      <c r="ICH90" s="180"/>
      <c r="ICI90" s="180"/>
      <c r="ICJ90" s="180"/>
      <c r="ICK90" s="180"/>
      <c r="ICL90" s="180"/>
      <c r="ICM90" s="180"/>
      <c r="ICN90" s="180"/>
      <c r="ICO90" s="180"/>
      <c r="ICP90" s="180"/>
      <c r="ICQ90" s="180"/>
      <c r="ICR90" s="180"/>
      <c r="ICS90" s="180"/>
      <c r="ICT90" s="180"/>
      <c r="ICU90" s="180"/>
      <c r="ICV90" s="180"/>
      <c r="ICW90" s="180"/>
      <c r="ICX90" s="180"/>
      <c r="ICY90" s="180"/>
      <c r="ICZ90" s="180"/>
      <c r="IDA90" s="180"/>
      <c r="IDB90" s="180"/>
      <c r="IDC90" s="180"/>
      <c r="IDD90" s="180"/>
      <c r="IDE90" s="180"/>
      <c r="IDF90" s="180"/>
      <c r="IDG90" s="180"/>
      <c r="IDH90" s="180"/>
      <c r="IDI90" s="180"/>
      <c r="IDJ90" s="180"/>
      <c r="IDK90" s="180"/>
      <c r="IDL90" s="180"/>
      <c r="IDM90" s="180"/>
      <c r="IDN90" s="180"/>
      <c r="IDO90" s="180"/>
      <c r="IDP90" s="180"/>
      <c r="IDQ90" s="180"/>
      <c r="IDR90" s="180"/>
      <c r="IDS90" s="180"/>
      <c r="IDT90" s="180"/>
      <c r="IDU90" s="180"/>
      <c r="IDV90" s="180"/>
      <c r="IDW90" s="180"/>
      <c r="IDX90" s="180"/>
      <c r="IDY90" s="180"/>
      <c r="IDZ90" s="180"/>
      <c r="IEA90" s="180"/>
      <c r="IEB90" s="180"/>
      <c r="IEC90" s="180"/>
      <c r="IED90" s="180"/>
      <c r="IEE90" s="180"/>
      <c r="IEF90" s="180"/>
      <c r="IEG90" s="180"/>
      <c r="IEH90" s="180"/>
      <c r="IEI90" s="180"/>
      <c r="IEJ90" s="180"/>
      <c r="IEK90" s="180"/>
      <c r="IEL90" s="180"/>
      <c r="IEM90" s="180"/>
      <c r="IEN90" s="180"/>
      <c r="IEO90" s="180"/>
      <c r="IEP90" s="180"/>
      <c r="IEQ90" s="180"/>
      <c r="IER90" s="180"/>
      <c r="IES90" s="180"/>
      <c r="IET90" s="180"/>
      <c r="IEU90" s="180"/>
      <c r="IEV90" s="180"/>
      <c r="IEW90" s="180"/>
      <c r="IEX90" s="180"/>
      <c r="IEY90" s="180"/>
      <c r="IEZ90" s="180"/>
      <c r="IFA90" s="180"/>
      <c r="IFB90" s="180"/>
      <c r="IFC90" s="180"/>
      <c r="IFD90" s="180"/>
      <c r="IFE90" s="180"/>
      <c r="IFF90" s="180"/>
      <c r="IFG90" s="180"/>
      <c r="IFH90" s="180"/>
      <c r="IFI90" s="180"/>
      <c r="IFJ90" s="180"/>
      <c r="IFK90" s="180"/>
      <c r="IFL90" s="180"/>
      <c r="IFM90" s="180"/>
      <c r="IFN90" s="180"/>
      <c r="IFO90" s="180"/>
      <c r="IFP90" s="180"/>
      <c r="IFQ90" s="180"/>
      <c r="IFR90" s="180"/>
      <c r="IFS90" s="180"/>
      <c r="IFT90" s="180"/>
      <c r="IFU90" s="180"/>
      <c r="IFV90" s="180"/>
      <c r="IFW90" s="180"/>
      <c r="IFX90" s="180"/>
      <c r="IFY90" s="180"/>
      <c r="IFZ90" s="180"/>
      <c r="IGA90" s="180"/>
      <c r="IGB90" s="180"/>
      <c r="IGC90" s="180"/>
      <c r="IGD90" s="180"/>
      <c r="IGE90" s="180"/>
      <c r="IGF90" s="180"/>
      <c r="IGG90" s="180"/>
      <c r="IGH90" s="180"/>
      <c r="IGI90" s="180"/>
      <c r="IGJ90" s="180"/>
      <c r="IGK90" s="180"/>
      <c r="IGL90" s="180"/>
      <c r="IGM90" s="180"/>
      <c r="IGN90" s="180"/>
      <c r="IGO90" s="180"/>
      <c r="IGP90" s="180"/>
      <c r="IGQ90" s="180"/>
      <c r="IGR90" s="180"/>
      <c r="IGS90" s="180"/>
      <c r="IGT90" s="180"/>
      <c r="IGU90" s="180"/>
      <c r="IGV90" s="180"/>
      <c r="IGW90" s="180"/>
      <c r="IGX90" s="180"/>
      <c r="IGY90" s="180"/>
      <c r="IGZ90" s="180"/>
      <c r="IHA90" s="180"/>
      <c r="IHB90" s="180"/>
      <c r="IHC90" s="180"/>
      <c r="IHD90" s="180"/>
      <c r="IHE90" s="180"/>
      <c r="IHF90" s="180"/>
      <c r="IHG90" s="180"/>
      <c r="IHH90" s="180"/>
      <c r="IHI90" s="180"/>
      <c r="IHJ90" s="180"/>
      <c r="IHK90" s="180"/>
      <c r="IHL90" s="180"/>
      <c r="IHM90" s="180"/>
      <c r="IHN90" s="180"/>
      <c r="IHO90" s="180"/>
      <c r="IHP90" s="180"/>
      <c r="IHQ90" s="180"/>
      <c r="IHR90" s="180"/>
      <c r="IHS90" s="180"/>
      <c r="IHT90" s="180"/>
      <c r="IHU90" s="180"/>
      <c r="IHV90" s="180"/>
      <c r="IHW90" s="180"/>
      <c r="IHX90" s="180"/>
      <c r="IHY90" s="180"/>
      <c r="IHZ90" s="180"/>
      <c r="IIA90" s="180"/>
      <c r="IIB90" s="180"/>
      <c r="IIC90" s="180"/>
      <c r="IID90" s="180"/>
      <c r="IIE90" s="180"/>
      <c r="IIF90" s="180"/>
      <c r="IIG90" s="180"/>
      <c r="IIH90" s="180"/>
      <c r="III90" s="180"/>
      <c r="IIJ90" s="180"/>
      <c r="IIK90" s="180"/>
      <c r="IIL90" s="180"/>
      <c r="IIM90" s="180"/>
      <c r="IIN90" s="180"/>
      <c r="IIO90" s="180"/>
      <c r="IIP90" s="180"/>
      <c r="IIQ90" s="180"/>
      <c r="IIR90" s="180"/>
      <c r="IIS90" s="180"/>
      <c r="IIT90" s="180"/>
      <c r="IIU90" s="180"/>
      <c r="IIV90" s="180"/>
      <c r="IIW90" s="180"/>
      <c r="IIX90" s="180"/>
      <c r="IIY90" s="180"/>
      <c r="IIZ90" s="180"/>
      <c r="IJA90" s="180"/>
      <c r="IJB90" s="180"/>
      <c r="IJC90" s="180"/>
      <c r="IJD90" s="180"/>
      <c r="IJE90" s="180"/>
      <c r="IJF90" s="180"/>
      <c r="IJG90" s="180"/>
      <c r="IJH90" s="180"/>
      <c r="IJI90" s="180"/>
      <c r="IJJ90" s="180"/>
      <c r="IJK90" s="180"/>
      <c r="IJL90" s="180"/>
      <c r="IJM90" s="180"/>
      <c r="IJN90" s="180"/>
      <c r="IJO90" s="180"/>
      <c r="IJP90" s="180"/>
      <c r="IJQ90" s="180"/>
      <c r="IJR90" s="180"/>
      <c r="IJS90" s="180"/>
      <c r="IJT90" s="180"/>
      <c r="IJU90" s="180"/>
      <c r="IJV90" s="180"/>
      <c r="IJW90" s="180"/>
      <c r="IJX90" s="180"/>
      <c r="IJY90" s="180"/>
      <c r="IJZ90" s="180"/>
      <c r="IKA90" s="180"/>
      <c r="IKB90" s="180"/>
      <c r="IKC90" s="180"/>
      <c r="IKD90" s="180"/>
      <c r="IKE90" s="180"/>
      <c r="IKF90" s="180"/>
      <c r="IKG90" s="180"/>
      <c r="IKH90" s="180"/>
      <c r="IKI90" s="180"/>
      <c r="IKJ90" s="180"/>
      <c r="IKK90" s="180"/>
      <c r="IKL90" s="180"/>
      <c r="IKM90" s="180"/>
      <c r="IKN90" s="180"/>
      <c r="IKO90" s="180"/>
      <c r="IKP90" s="180"/>
      <c r="IKQ90" s="180"/>
      <c r="IKR90" s="180"/>
      <c r="IKS90" s="180"/>
      <c r="IKT90" s="180"/>
      <c r="IKU90" s="180"/>
      <c r="IKV90" s="180"/>
      <c r="IKW90" s="180"/>
      <c r="IKX90" s="180"/>
      <c r="IKY90" s="180"/>
      <c r="IKZ90" s="180"/>
      <c r="ILA90" s="180"/>
      <c r="ILB90" s="180"/>
      <c r="ILC90" s="180"/>
      <c r="ILD90" s="180"/>
      <c r="ILE90" s="180"/>
      <c r="ILF90" s="180"/>
      <c r="ILG90" s="180"/>
      <c r="ILH90" s="180"/>
      <c r="ILI90" s="180"/>
      <c r="ILJ90" s="180"/>
      <c r="ILK90" s="180"/>
      <c r="ILL90" s="180"/>
      <c r="ILM90" s="180"/>
      <c r="ILN90" s="180"/>
      <c r="ILO90" s="180"/>
      <c r="ILP90" s="180"/>
      <c r="ILQ90" s="180"/>
      <c r="ILR90" s="180"/>
      <c r="ILS90" s="180"/>
      <c r="ILT90" s="180"/>
      <c r="ILU90" s="180"/>
      <c r="ILV90" s="180"/>
      <c r="ILW90" s="180"/>
      <c r="ILX90" s="180"/>
      <c r="ILY90" s="180"/>
      <c r="ILZ90" s="180"/>
      <c r="IMA90" s="180"/>
      <c r="IMB90" s="180"/>
      <c r="IMC90" s="180"/>
      <c r="IMD90" s="180"/>
      <c r="IME90" s="180"/>
      <c r="IMF90" s="180"/>
      <c r="IMG90" s="180"/>
      <c r="IMH90" s="180"/>
      <c r="IMI90" s="180"/>
      <c r="IMJ90" s="180"/>
      <c r="IMK90" s="180"/>
      <c r="IML90" s="180"/>
      <c r="IMM90" s="180"/>
      <c r="IMN90" s="180"/>
      <c r="IMO90" s="180"/>
      <c r="IMP90" s="180"/>
      <c r="IMQ90" s="180"/>
      <c r="IMR90" s="180"/>
      <c r="IMS90" s="180"/>
      <c r="IMT90" s="180"/>
      <c r="IMU90" s="180"/>
      <c r="IMV90" s="180"/>
      <c r="IMW90" s="180"/>
      <c r="IMX90" s="180"/>
      <c r="IMY90" s="180"/>
      <c r="IMZ90" s="180"/>
      <c r="INA90" s="180"/>
      <c r="INB90" s="180"/>
      <c r="INC90" s="180"/>
      <c r="IND90" s="180"/>
      <c r="INE90" s="180"/>
      <c r="INF90" s="180"/>
      <c r="ING90" s="180"/>
      <c r="INH90" s="180"/>
      <c r="INI90" s="180"/>
      <c r="INJ90" s="180"/>
      <c r="INK90" s="180"/>
      <c r="INL90" s="180"/>
      <c r="INM90" s="180"/>
      <c r="INN90" s="180"/>
      <c r="INO90" s="180"/>
      <c r="INP90" s="180"/>
      <c r="INQ90" s="180"/>
      <c r="INR90" s="180"/>
      <c r="INS90" s="180"/>
      <c r="INT90" s="180"/>
      <c r="INU90" s="180"/>
      <c r="INV90" s="180"/>
      <c r="INW90" s="180"/>
      <c r="INX90" s="180"/>
      <c r="INY90" s="180"/>
      <c r="INZ90" s="180"/>
      <c r="IOA90" s="180"/>
      <c r="IOB90" s="180"/>
      <c r="IOC90" s="180"/>
      <c r="IOD90" s="180"/>
      <c r="IOE90" s="180"/>
      <c r="IOF90" s="180"/>
      <c r="IOG90" s="180"/>
      <c r="IOH90" s="180"/>
      <c r="IOI90" s="180"/>
      <c r="IOJ90" s="180"/>
      <c r="IOK90" s="180"/>
      <c r="IOL90" s="180"/>
      <c r="IOM90" s="180"/>
      <c r="ION90" s="180"/>
      <c r="IOO90" s="180"/>
      <c r="IOP90" s="180"/>
      <c r="IOQ90" s="180"/>
      <c r="IOR90" s="180"/>
      <c r="IOS90" s="180"/>
      <c r="IOT90" s="180"/>
      <c r="IOU90" s="180"/>
      <c r="IOV90" s="180"/>
      <c r="IOW90" s="180"/>
      <c r="IOX90" s="180"/>
      <c r="IOY90" s="180"/>
      <c r="IOZ90" s="180"/>
      <c r="IPA90" s="180"/>
      <c r="IPB90" s="180"/>
      <c r="IPC90" s="180"/>
      <c r="IPD90" s="180"/>
      <c r="IPE90" s="180"/>
      <c r="IPF90" s="180"/>
      <c r="IPG90" s="180"/>
      <c r="IPH90" s="180"/>
      <c r="IPI90" s="180"/>
      <c r="IPJ90" s="180"/>
      <c r="IPK90" s="180"/>
      <c r="IPL90" s="180"/>
      <c r="IPM90" s="180"/>
      <c r="IPN90" s="180"/>
      <c r="IPO90" s="180"/>
      <c r="IPP90" s="180"/>
      <c r="IPQ90" s="180"/>
      <c r="IPR90" s="180"/>
      <c r="IPS90" s="180"/>
      <c r="IPT90" s="180"/>
      <c r="IPU90" s="180"/>
      <c r="IPV90" s="180"/>
      <c r="IPW90" s="180"/>
      <c r="IPX90" s="180"/>
      <c r="IPY90" s="180"/>
      <c r="IPZ90" s="180"/>
      <c r="IQA90" s="180"/>
      <c r="IQB90" s="180"/>
      <c r="IQC90" s="180"/>
      <c r="IQD90" s="180"/>
      <c r="IQE90" s="180"/>
      <c r="IQF90" s="180"/>
      <c r="IQG90" s="180"/>
      <c r="IQH90" s="180"/>
      <c r="IQI90" s="180"/>
      <c r="IQJ90" s="180"/>
      <c r="IQK90" s="180"/>
      <c r="IQL90" s="180"/>
      <c r="IQM90" s="180"/>
      <c r="IQN90" s="180"/>
      <c r="IQO90" s="180"/>
      <c r="IQP90" s="180"/>
      <c r="IQQ90" s="180"/>
      <c r="IQR90" s="180"/>
      <c r="IQS90" s="180"/>
      <c r="IQT90" s="180"/>
      <c r="IQU90" s="180"/>
      <c r="IQV90" s="180"/>
      <c r="IQW90" s="180"/>
      <c r="IQX90" s="180"/>
      <c r="IQY90" s="180"/>
      <c r="IQZ90" s="180"/>
      <c r="IRA90" s="180"/>
      <c r="IRB90" s="180"/>
      <c r="IRC90" s="180"/>
      <c r="IRD90" s="180"/>
      <c r="IRE90" s="180"/>
      <c r="IRF90" s="180"/>
      <c r="IRG90" s="180"/>
      <c r="IRH90" s="180"/>
      <c r="IRI90" s="180"/>
      <c r="IRJ90" s="180"/>
      <c r="IRK90" s="180"/>
      <c r="IRL90" s="180"/>
      <c r="IRM90" s="180"/>
      <c r="IRN90" s="180"/>
      <c r="IRO90" s="180"/>
      <c r="IRP90" s="180"/>
      <c r="IRQ90" s="180"/>
      <c r="IRR90" s="180"/>
      <c r="IRS90" s="180"/>
      <c r="IRT90" s="180"/>
      <c r="IRU90" s="180"/>
      <c r="IRV90" s="180"/>
      <c r="IRW90" s="180"/>
      <c r="IRX90" s="180"/>
      <c r="IRY90" s="180"/>
      <c r="IRZ90" s="180"/>
      <c r="ISA90" s="180"/>
      <c r="ISB90" s="180"/>
      <c r="ISC90" s="180"/>
      <c r="ISD90" s="180"/>
      <c r="ISE90" s="180"/>
      <c r="ISF90" s="180"/>
      <c r="ISG90" s="180"/>
      <c r="ISH90" s="180"/>
      <c r="ISI90" s="180"/>
      <c r="ISJ90" s="180"/>
      <c r="ISK90" s="180"/>
      <c r="ISL90" s="180"/>
      <c r="ISM90" s="180"/>
      <c r="ISN90" s="180"/>
      <c r="ISO90" s="180"/>
      <c r="ISP90" s="180"/>
      <c r="ISQ90" s="180"/>
      <c r="ISR90" s="180"/>
      <c r="ISS90" s="180"/>
      <c r="IST90" s="180"/>
      <c r="ISU90" s="180"/>
      <c r="ISV90" s="180"/>
      <c r="ISW90" s="180"/>
      <c r="ISX90" s="180"/>
      <c r="ISY90" s="180"/>
      <c r="ISZ90" s="180"/>
      <c r="ITA90" s="180"/>
      <c r="ITB90" s="180"/>
      <c r="ITC90" s="180"/>
      <c r="ITD90" s="180"/>
      <c r="ITE90" s="180"/>
      <c r="ITF90" s="180"/>
      <c r="ITG90" s="180"/>
      <c r="ITH90" s="180"/>
      <c r="ITI90" s="180"/>
      <c r="ITJ90" s="180"/>
      <c r="ITK90" s="180"/>
      <c r="ITL90" s="180"/>
      <c r="ITM90" s="180"/>
      <c r="ITN90" s="180"/>
      <c r="ITO90" s="180"/>
      <c r="ITP90" s="180"/>
      <c r="ITQ90" s="180"/>
      <c r="ITR90" s="180"/>
      <c r="ITS90" s="180"/>
      <c r="ITT90" s="180"/>
      <c r="ITU90" s="180"/>
      <c r="ITV90" s="180"/>
      <c r="ITW90" s="180"/>
      <c r="ITX90" s="180"/>
      <c r="ITY90" s="180"/>
      <c r="ITZ90" s="180"/>
      <c r="IUA90" s="180"/>
      <c r="IUB90" s="180"/>
      <c r="IUC90" s="180"/>
      <c r="IUD90" s="180"/>
      <c r="IUE90" s="180"/>
      <c r="IUF90" s="180"/>
      <c r="IUG90" s="180"/>
      <c r="IUH90" s="180"/>
      <c r="IUI90" s="180"/>
      <c r="IUJ90" s="180"/>
      <c r="IUK90" s="180"/>
      <c r="IUL90" s="180"/>
      <c r="IUM90" s="180"/>
      <c r="IUN90" s="180"/>
      <c r="IUO90" s="180"/>
      <c r="IUP90" s="180"/>
      <c r="IUQ90" s="180"/>
      <c r="IUR90" s="180"/>
      <c r="IUS90" s="180"/>
      <c r="IUT90" s="180"/>
      <c r="IUU90" s="180"/>
      <c r="IUV90" s="180"/>
      <c r="IUW90" s="180"/>
      <c r="IUX90" s="180"/>
      <c r="IUY90" s="180"/>
      <c r="IUZ90" s="180"/>
      <c r="IVA90" s="180"/>
      <c r="IVB90" s="180"/>
      <c r="IVC90" s="180"/>
      <c r="IVD90" s="180"/>
      <c r="IVE90" s="180"/>
      <c r="IVF90" s="180"/>
      <c r="IVG90" s="180"/>
      <c r="IVH90" s="180"/>
      <c r="IVI90" s="180"/>
      <c r="IVJ90" s="180"/>
      <c r="IVK90" s="180"/>
      <c r="IVL90" s="180"/>
      <c r="IVM90" s="180"/>
      <c r="IVN90" s="180"/>
      <c r="IVO90" s="180"/>
      <c r="IVP90" s="180"/>
      <c r="IVQ90" s="180"/>
      <c r="IVR90" s="180"/>
      <c r="IVS90" s="180"/>
      <c r="IVT90" s="180"/>
      <c r="IVU90" s="180"/>
      <c r="IVV90" s="180"/>
      <c r="IVW90" s="180"/>
      <c r="IVX90" s="180"/>
      <c r="IVY90" s="180"/>
      <c r="IVZ90" s="180"/>
      <c r="IWA90" s="180"/>
      <c r="IWB90" s="180"/>
      <c r="IWC90" s="180"/>
      <c r="IWD90" s="180"/>
      <c r="IWE90" s="180"/>
      <c r="IWF90" s="180"/>
      <c r="IWG90" s="180"/>
      <c r="IWH90" s="180"/>
      <c r="IWI90" s="180"/>
      <c r="IWJ90" s="180"/>
      <c r="IWK90" s="180"/>
      <c r="IWL90" s="180"/>
      <c r="IWM90" s="180"/>
      <c r="IWN90" s="180"/>
      <c r="IWO90" s="180"/>
      <c r="IWP90" s="180"/>
      <c r="IWQ90" s="180"/>
      <c r="IWR90" s="180"/>
      <c r="IWS90" s="180"/>
      <c r="IWT90" s="180"/>
      <c r="IWU90" s="180"/>
      <c r="IWV90" s="180"/>
      <c r="IWW90" s="180"/>
      <c r="IWX90" s="180"/>
      <c r="IWY90" s="180"/>
      <c r="IWZ90" s="180"/>
      <c r="IXA90" s="180"/>
      <c r="IXB90" s="180"/>
      <c r="IXC90" s="180"/>
      <c r="IXD90" s="180"/>
      <c r="IXE90" s="180"/>
      <c r="IXF90" s="180"/>
      <c r="IXG90" s="180"/>
      <c r="IXH90" s="180"/>
      <c r="IXI90" s="180"/>
      <c r="IXJ90" s="180"/>
      <c r="IXK90" s="180"/>
      <c r="IXL90" s="180"/>
      <c r="IXM90" s="180"/>
      <c r="IXN90" s="180"/>
      <c r="IXO90" s="180"/>
      <c r="IXP90" s="180"/>
      <c r="IXQ90" s="180"/>
      <c r="IXR90" s="180"/>
      <c r="IXS90" s="180"/>
      <c r="IXT90" s="180"/>
      <c r="IXU90" s="180"/>
      <c r="IXV90" s="180"/>
      <c r="IXW90" s="180"/>
      <c r="IXX90" s="180"/>
      <c r="IXY90" s="180"/>
      <c r="IXZ90" s="180"/>
      <c r="IYA90" s="180"/>
      <c r="IYB90" s="180"/>
      <c r="IYC90" s="180"/>
      <c r="IYD90" s="180"/>
      <c r="IYE90" s="180"/>
      <c r="IYF90" s="180"/>
      <c r="IYG90" s="180"/>
      <c r="IYH90" s="180"/>
      <c r="IYI90" s="180"/>
      <c r="IYJ90" s="180"/>
      <c r="IYK90" s="180"/>
      <c r="IYL90" s="180"/>
      <c r="IYM90" s="180"/>
      <c r="IYN90" s="180"/>
      <c r="IYO90" s="180"/>
      <c r="IYP90" s="180"/>
      <c r="IYQ90" s="180"/>
      <c r="IYR90" s="180"/>
      <c r="IYS90" s="180"/>
      <c r="IYT90" s="180"/>
      <c r="IYU90" s="180"/>
      <c r="IYV90" s="180"/>
      <c r="IYW90" s="180"/>
      <c r="IYX90" s="180"/>
      <c r="IYY90" s="180"/>
      <c r="IYZ90" s="180"/>
      <c r="IZA90" s="180"/>
      <c r="IZB90" s="180"/>
      <c r="IZC90" s="180"/>
      <c r="IZD90" s="180"/>
      <c r="IZE90" s="180"/>
      <c r="IZF90" s="180"/>
      <c r="IZG90" s="180"/>
      <c r="IZH90" s="180"/>
      <c r="IZI90" s="180"/>
      <c r="IZJ90" s="180"/>
      <c r="IZK90" s="180"/>
      <c r="IZL90" s="180"/>
      <c r="IZM90" s="180"/>
      <c r="IZN90" s="180"/>
      <c r="IZO90" s="180"/>
      <c r="IZP90" s="180"/>
      <c r="IZQ90" s="180"/>
      <c r="IZR90" s="180"/>
      <c r="IZS90" s="180"/>
      <c r="IZT90" s="180"/>
      <c r="IZU90" s="180"/>
      <c r="IZV90" s="180"/>
      <c r="IZW90" s="180"/>
      <c r="IZX90" s="180"/>
      <c r="IZY90" s="180"/>
      <c r="IZZ90" s="180"/>
      <c r="JAA90" s="180"/>
      <c r="JAB90" s="180"/>
      <c r="JAC90" s="180"/>
      <c r="JAD90" s="180"/>
      <c r="JAE90" s="180"/>
      <c r="JAF90" s="180"/>
      <c r="JAG90" s="180"/>
      <c r="JAH90" s="180"/>
      <c r="JAI90" s="180"/>
      <c r="JAJ90" s="180"/>
      <c r="JAK90" s="180"/>
      <c r="JAL90" s="180"/>
      <c r="JAM90" s="180"/>
      <c r="JAN90" s="180"/>
      <c r="JAO90" s="180"/>
      <c r="JAP90" s="180"/>
      <c r="JAQ90" s="180"/>
      <c r="JAR90" s="180"/>
      <c r="JAS90" s="180"/>
      <c r="JAT90" s="180"/>
      <c r="JAU90" s="180"/>
      <c r="JAV90" s="180"/>
      <c r="JAW90" s="180"/>
      <c r="JAX90" s="180"/>
      <c r="JAY90" s="180"/>
      <c r="JAZ90" s="180"/>
      <c r="JBA90" s="180"/>
      <c r="JBB90" s="180"/>
      <c r="JBC90" s="180"/>
      <c r="JBD90" s="180"/>
      <c r="JBE90" s="180"/>
      <c r="JBF90" s="180"/>
      <c r="JBG90" s="180"/>
      <c r="JBH90" s="180"/>
      <c r="JBI90" s="180"/>
      <c r="JBJ90" s="180"/>
      <c r="JBK90" s="180"/>
      <c r="JBL90" s="180"/>
      <c r="JBM90" s="180"/>
      <c r="JBN90" s="180"/>
      <c r="JBO90" s="180"/>
      <c r="JBP90" s="180"/>
      <c r="JBQ90" s="180"/>
      <c r="JBR90" s="180"/>
      <c r="JBS90" s="180"/>
      <c r="JBT90" s="180"/>
      <c r="JBU90" s="180"/>
      <c r="JBV90" s="180"/>
      <c r="JBW90" s="180"/>
      <c r="JBX90" s="180"/>
      <c r="JBY90" s="180"/>
      <c r="JBZ90" s="180"/>
      <c r="JCA90" s="180"/>
      <c r="JCB90" s="180"/>
      <c r="JCC90" s="180"/>
      <c r="JCD90" s="180"/>
      <c r="JCE90" s="180"/>
      <c r="JCF90" s="180"/>
      <c r="JCG90" s="180"/>
      <c r="JCH90" s="180"/>
      <c r="JCI90" s="180"/>
      <c r="JCJ90" s="180"/>
      <c r="JCK90" s="180"/>
      <c r="JCL90" s="180"/>
      <c r="JCM90" s="180"/>
      <c r="JCN90" s="180"/>
      <c r="JCO90" s="180"/>
      <c r="JCP90" s="180"/>
      <c r="JCQ90" s="180"/>
      <c r="JCR90" s="180"/>
      <c r="JCS90" s="180"/>
      <c r="JCT90" s="180"/>
      <c r="JCU90" s="180"/>
      <c r="JCV90" s="180"/>
      <c r="JCW90" s="180"/>
      <c r="JCX90" s="180"/>
      <c r="JCY90" s="180"/>
      <c r="JCZ90" s="180"/>
      <c r="JDA90" s="180"/>
      <c r="JDB90" s="180"/>
      <c r="JDC90" s="180"/>
      <c r="JDD90" s="180"/>
      <c r="JDE90" s="180"/>
      <c r="JDF90" s="180"/>
      <c r="JDG90" s="180"/>
      <c r="JDH90" s="180"/>
      <c r="JDI90" s="180"/>
      <c r="JDJ90" s="180"/>
      <c r="JDK90" s="180"/>
      <c r="JDL90" s="180"/>
      <c r="JDM90" s="180"/>
      <c r="JDN90" s="180"/>
      <c r="JDO90" s="180"/>
      <c r="JDP90" s="180"/>
      <c r="JDQ90" s="180"/>
      <c r="JDR90" s="180"/>
      <c r="JDS90" s="180"/>
      <c r="JDT90" s="180"/>
      <c r="JDU90" s="180"/>
      <c r="JDV90" s="180"/>
      <c r="JDW90" s="180"/>
      <c r="JDX90" s="180"/>
      <c r="JDY90" s="180"/>
      <c r="JDZ90" s="180"/>
      <c r="JEA90" s="180"/>
      <c r="JEB90" s="180"/>
      <c r="JEC90" s="180"/>
      <c r="JED90" s="180"/>
      <c r="JEE90" s="180"/>
      <c r="JEF90" s="180"/>
      <c r="JEG90" s="180"/>
      <c r="JEH90" s="180"/>
      <c r="JEI90" s="180"/>
      <c r="JEJ90" s="180"/>
      <c r="JEK90" s="180"/>
      <c r="JEL90" s="180"/>
      <c r="JEM90" s="180"/>
      <c r="JEN90" s="180"/>
      <c r="JEO90" s="180"/>
      <c r="JEP90" s="180"/>
      <c r="JEQ90" s="180"/>
      <c r="JER90" s="180"/>
      <c r="JES90" s="180"/>
      <c r="JET90" s="180"/>
      <c r="JEU90" s="180"/>
      <c r="JEV90" s="180"/>
      <c r="JEW90" s="180"/>
      <c r="JEX90" s="180"/>
      <c r="JEY90" s="180"/>
      <c r="JEZ90" s="180"/>
      <c r="JFA90" s="180"/>
      <c r="JFB90" s="180"/>
      <c r="JFC90" s="180"/>
      <c r="JFD90" s="180"/>
      <c r="JFE90" s="180"/>
      <c r="JFF90" s="180"/>
      <c r="JFG90" s="180"/>
      <c r="JFH90" s="180"/>
      <c r="JFI90" s="180"/>
      <c r="JFJ90" s="180"/>
      <c r="JFK90" s="180"/>
      <c r="JFL90" s="180"/>
      <c r="JFM90" s="180"/>
      <c r="JFN90" s="180"/>
      <c r="JFO90" s="180"/>
      <c r="JFP90" s="180"/>
      <c r="JFQ90" s="180"/>
      <c r="JFR90" s="180"/>
      <c r="JFS90" s="180"/>
      <c r="JFT90" s="180"/>
      <c r="JFU90" s="180"/>
      <c r="JFV90" s="180"/>
      <c r="JFW90" s="180"/>
      <c r="JFX90" s="180"/>
      <c r="JFY90" s="180"/>
      <c r="JFZ90" s="180"/>
      <c r="JGA90" s="180"/>
      <c r="JGB90" s="180"/>
      <c r="JGC90" s="180"/>
      <c r="JGD90" s="180"/>
      <c r="JGE90" s="180"/>
      <c r="JGF90" s="180"/>
      <c r="JGG90" s="180"/>
      <c r="JGH90" s="180"/>
      <c r="JGI90" s="180"/>
      <c r="JGJ90" s="180"/>
      <c r="JGK90" s="180"/>
      <c r="JGL90" s="180"/>
      <c r="JGM90" s="180"/>
      <c r="JGN90" s="180"/>
      <c r="JGO90" s="180"/>
      <c r="JGP90" s="180"/>
      <c r="JGQ90" s="180"/>
      <c r="JGR90" s="180"/>
      <c r="JGS90" s="180"/>
      <c r="JGT90" s="180"/>
      <c r="JGU90" s="180"/>
      <c r="JGV90" s="180"/>
      <c r="JGW90" s="180"/>
      <c r="JGX90" s="180"/>
      <c r="JGY90" s="180"/>
      <c r="JGZ90" s="180"/>
      <c r="JHA90" s="180"/>
      <c r="JHB90" s="180"/>
      <c r="JHC90" s="180"/>
      <c r="JHD90" s="180"/>
      <c r="JHE90" s="180"/>
      <c r="JHF90" s="180"/>
      <c r="JHG90" s="180"/>
      <c r="JHH90" s="180"/>
      <c r="JHI90" s="180"/>
      <c r="JHJ90" s="180"/>
      <c r="JHK90" s="180"/>
      <c r="JHL90" s="180"/>
      <c r="JHM90" s="180"/>
      <c r="JHN90" s="180"/>
      <c r="JHO90" s="180"/>
      <c r="JHP90" s="180"/>
      <c r="JHQ90" s="180"/>
      <c r="JHR90" s="180"/>
      <c r="JHS90" s="180"/>
      <c r="JHT90" s="180"/>
      <c r="JHU90" s="180"/>
      <c r="JHV90" s="180"/>
      <c r="JHW90" s="180"/>
      <c r="JHX90" s="180"/>
      <c r="JHY90" s="180"/>
      <c r="JHZ90" s="180"/>
      <c r="JIA90" s="180"/>
      <c r="JIB90" s="180"/>
      <c r="JIC90" s="180"/>
      <c r="JID90" s="180"/>
      <c r="JIE90" s="180"/>
      <c r="JIF90" s="180"/>
      <c r="JIG90" s="180"/>
      <c r="JIH90" s="180"/>
      <c r="JII90" s="180"/>
      <c r="JIJ90" s="180"/>
      <c r="JIK90" s="180"/>
      <c r="JIL90" s="180"/>
      <c r="JIM90" s="180"/>
      <c r="JIN90" s="180"/>
      <c r="JIO90" s="180"/>
      <c r="JIP90" s="180"/>
      <c r="JIQ90" s="180"/>
      <c r="JIR90" s="180"/>
      <c r="JIS90" s="180"/>
      <c r="JIT90" s="180"/>
      <c r="JIU90" s="180"/>
      <c r="JIV90" s="180"/>
      <c r="JIW90" s="180"/>
      <c r="JIX90" s="180"/>
      <c r="JIY90" s="180"/>
      <c r="JIZ90" s="180"/>
      <c r="JJA90" s="180"/>
      <c r="JJB90" s="180"/>
      <c r="JJC90" s="180"/>
      <c r="JJD90" s="180"/>
      <c r="JJE90" s="180"/>
      <c r="JJF90" s="180"/>
      <c r="JJG90" s="180"/>
      <c r="JJH90" s="180"/>
      <c r="JJI90" s="180"/>
      <c r="JJJ90" s="180"/>
      <c r="JJK90" s="180"/>
      <c r="JJL90" s="180"/>
      <c r="JJM90" s="180"/>
      <c r="JJN90" s="180"/>
      <c r="JJO90" s="180"/>
      <c r="JJP90" s="180"/>
      <c r="JJQ90" s="180"/>
      <c r="JJR90" s="180"/>
      <c r="JJS90" s="180"/>
      <c r="JJT90" s="180"/>
      <c r="JJU90" s="180"/>
      <c r="JJV90" s="180"/>
      <c r="JJW90" s="180"/>
      <c r="JJX90" s="180"/>
      <c r="JJY90" s="180"/>
      <c r="JJZ90" s="180"/>
      <c r="JKA90" s="180"/>
      <c r="JKB90" s="180"/>
      <c r="JKC90" s="180"/>
      <c r="JKD90" s="180"/>
      <c r="JKE90" s="180"/>
      <c r="JKF90" s="180"/>
      <c r="JKG90" s="180"/>
      <c r="JKH90" s="180"/>
      <c r="JKI90" s="180"/>
      <c r="JKJ90" s="180"/>
      <c r="JKK90" s="180"/>
      <c r="JKL90" s="180"/>
      <c r="JKM90" s="180"/>
      <c r="JKN90" s="180"/>
      <c r="JKO90" s="180"/>
      <c r="JKP90" s="180"/>
      <c r="JKQ90" s="180"/>
      <c r="JKR90" s="180"/>
      <c r="JKS90" s="180"/>
      <c r="JKT90" s="180"/>
      <c r="JKU90" s="180"/>
      <c r="JKV90" s="180"/>
      <c r="JKW90" s="180"/>
      <c r="JKX90" s="180"/>
      <c r="JKY90" s="180"/>
      <c r="JKZ90" s="180"/>
      <c r="JLA90" s="180"/>
      <c r="JLB90" s="180"/>
      <c r="JLC90" s="180"/>
      <c r="JLD90" s="180"/>
      <c r="JLE90" s="180"/>
      <c r="JLF90" s="180"/>
      <c r="JLG90" s="180"/>
      <c r="JLH90" s="180"/>
      <c r="JLI90" s="180"/>
      <c r="JLJ90" s="180"/>
      <c r="JLK90" s="180"/>
      <c r="JLL90" s="180"/>
      <c r="JLM90" s="180"/>
      <c r="JLN90" s="180"/>
      <c r="JLO90" s="180"/>
      <c r="JLP90" s="180"/>
      <c r="JLQ90" s="180"/>
      <c r="JLR90" s="180"/>
      <c r="JLS90" s="180"/>
      <c r="JLT90" s="180"/>
      <c r="JLU90" s="180"/>
      <c r="JLV90" s="180"/>
      <c r="JLW90" s="180"/>
      <c r="JLX90" s="180"/>
      <c r="JLY90" s="180"/>
      <c r="JLZ90" s="180"/>
      <c r="JMA90" s="180"/>
      <c r="JMB90" s="180"/>
      <c r="JMC90" s="180"/>
      <c r="JMD90" s="180"/>
      <c r="JME90" s="180"/>
      <c r="JMF90" s="180"/>
      <c r="JMG90" s="180"/>
      <c r="JMH90" s="180"/>
      <c r="JMI90" s="180"/>
      <c r="JMJ90" s="180"/>
      <c r="JMK90" s="180"/>
      <c r="JML90" s="180"/>
      <c r="JMM90" s="180"/>
      <c r="JMN90" s="180"/>
      <c r="JMO90" s="180"/>
      <c r="JMP90" s="180"/>
      <c r="JMQ90" s="180"/>
      <c r="JMR90" s="180"/>
      <c r="JMS90" s="180"/>
      <c r="JMT90" s="180"/>
      <c r="JMU90" s="180"/>
      <c r="JMV90" s="180"/>
      <c r="JMW90" s="180"/>
      <c r="JMX90" s="180"/>
      <c r="JMY90" s="180"/>
      <c r="JMZ90" s="180"/>
      <c r="JNA90" s="180"/>
      <c r="JNB90" s="180"/>
      <c r="JNC90" s="180"/>
      <c r="JND90" s="180"/>
      <c r="JNE90" s="180"/>
      <c r="JNF90" s="180"/>
      <c r="JNG90" s="180"/>
      <c r="JNH90" s="180"/>
      <c r="JNI90" s="180"/>
      <c r="JNJ90" s="180"/>
      <c r="JNK90" s="180"/>
      <c r="JNL90" s="180"/>
      <c r="JNM90" s="180"/>
      <c r="JNN90" s="180"/>
      <c r="JNO90" s="180"/>
      <c r="JNP90" s="180"/>
      <c r="JNQ90" s="180"/>
      <c r="JNR90" s="180"/>
      <c r="JNS90" s="180"/>
      <c r="JNT90" s="180"/>
      <c r="JNU90" s="180"/>
      <c r="JNV90" s="180"/>
      <c r="JNW90" s="180"/>
      <c r="JNX90" s="180"/>
      <c r="JNY90" s="180"/>
      <c r="JNZ90" s="180"/>
      <c r="JOA90" s="180"/>
      <c r="JOB90" s="180"/>
      <c r="JOC90" s="180"/>
      <c r="JOD90" s="180"/>
      <c r="JOE90" s="180"/>
      <c r="JOF90" s="180"/>
      <c r="JOG90" s="180"/>
      <c r="JOH90" s="180"/>
      <c r="JOI90" s="180"/>
      <c r="JOJ90" s="180"/>
      <c r="JOK90" s="180"/>
      <c r="JOL90" s="180"/>
      <c r="JOM90" s="180"/>
      <c r="JON90" s="180"/>
      <c r="JOO90" s="180"/>
      <c r="JOP90" s="180"/>
      <c r="JOQ90" s="180"/>
      <c r="JOR90" s="180"/>
      <c r="JOS90" s="180"/>
      <c r="JOT90" s="180"/>
      <c r="JOU90" s="180"/>
      <c r="JOV90" s="180"/>
      <c r="JOW90" s="180"/>
      <c r="JOX90" s="180"/>
      <c r="JOY90" s="180"/>
      <c r="JOZ90" s="180"/>
      <c r="JPA90" s="180"/>
      <c r="JPB90" s="180"/>
      <c r="JPC90" s="180"/>
      <c r="JPD90" s="180"/>
      <c r="JPE90" s="180"/>
      <c r="JPF90" s="180"/>
      <c r="JPG90" s="180"/>
      <c r="JPH90" s="180"/>
      <c r="JPI90" s="180"/>
      <c r="JPJ90" s="180"/>
      <c r="JPK90" s="180"/>
      <c r="JPL90" s="180"/>
      <c r="JPM90" s="180"/>
      <c r="JPN90" s="180"/>
      <c r="JPO90" s="180"/>
      <c r="JPP90" s="180"/>
      <c r="JPQ90" s="180"/>
      <c r="JPR90" s="180"/>
      <c r="JPS90" s="180"/>
      <c r="JPT90" s="180"/>
      <c r="JPU90" s="180"/>
      <c r="JPV90" s="180"/>
      <c r="JPW90" s="180"/>
      <c r="JPX90" s="180"/>
      <c r="JPY90" s="180"/>
      <c r="JPZ90" s="180"/>
      <c r="JQA90" s="180"/>
      <c r="JQB90" s="180"/>
      <c r="JQC90" s="180"/>
      <c r="JQD90" s="180"/>
      <c r="JQE90" s="180"/>
      <c r="JQF90" s="180"/>
      <c r="JQG90" s="180"/>
      <c r="JQH90" s="180"/>
      <c r="JQI90" s="180"/>
      <c r="JQJ90" s="180"/>
      <c r="JQK90" s="180"/>
      <c r="JQL90" s="180"/>
      <c r="JQM90" s="180"/>
      <c r="JQN90" s="180"/>
      <c r="JQO90" s="180"/>
      <c r="JQP90" s="180"/>
      <c r="JQQ90" s="180"/>
      <c r="JQR90" s="180"/>
      <c r="JQS90" s="180"/>
      <c r="JQT90" s="180"/>
      <c r="JQU90" s="180"/>
      <c r="JQV90" s="180"/>
      <c r="JQW90" s="180"/>
      <c r="JQX90" s="180"/>
      <c r="JQY90" s="180"/>
      <c r="JQZ90" s="180"/>
      <c r="JRA90" s="180"/>
      <c r="JRB90" s="180"/>
      <c r="JRC90" s="180"/>
      <c r="JRD90" s="180"/>
      <c r="JRE90" s="180"/>
      <c r="JRF90" s="180"/>
      <c r="JRG90" s="180"/>
      <c r="JRH90" s="180"/>
      <c r="JRI90" s="180"/>
      <c r="JRJ90" s="180"/>
      <c r="JRK90" s="180"/>
      <c r="JRL90" s="180"/>
      <c r="JRM90" s="180"/>
      <c r="JRN90" s="180"/>
      <c r="JRO90" s="180"/>
      <c r="JRP90" s="180"/>
      <c r="JRQ90" s="180"/>
      <c r="JRR90" s="180"/>
      <c r="JRS90" s="180"/>
      <c r="JRT90" s="180"/>
      <c r="JRU90" s="180"/>
      <c r="JRV90" s="180"/>
      <c r="JRW90" s="180"/>
      <c r="JRX90" s="180"/>
      <c r="JRY90" s="180"/>
      <c r="JRZ90" s="180"/>
      <c r="JSA90" s="180"/>
      <c r="JSB90" s="180"/>
      <c r="JSC90" s="180"/>
      <c r="JSD90" s="180"/>
      <c r="JSE90" s="180"/>
      <c r="JSF90" s="180"/>
      <c r="JSG90" s="180"/>
      <c r="JSH90" s="180"/>
      <c r="JSI90" s="180"/>
      <c r="JSJ90" s="180"/>
      <c r="JSK90" s="180"/>
      <c r="JSL90" s="180"/>
      <c r="JSM90" s="180"/>
      <c r="JSN90" s="180"/>
      <c r="JSO90" s="180"/>
      <c r="JSP90" s="180"/>
      <c r="JSQ90" s="180"/>
      <c r="JSR90" s="180"/>
      <c r="JSS90" s="180"/>
      <c r="JST90" s="180"/>
      <c r="JSU90" s="180"/>
      <c r="JSV90" s="180"/>
      <c r="JSW90" s="180"/>
      <c r="JSX90" s="180"/>
      <c r="JSY90" s="180"/>
      <c r="JSZ90" s="180"/>
      <c r="JTA90" s="180"/>
      <c r="JTB90" s="180"/>
      <c r="JTC90" s="180"/>
      <c r="JTD90" s="180"/>
      <c r="JTE90" s="180"/>
      <c r="JTF90" s="180"/>
      <c r="JTG90" s="180"/>
      <c r="JTH90" s="180"/>
      <c r="JTI90" s="180"/>
      <c r="JTJ90" s="180"/>
      <c r="JTK90" s="180"/>
      <c r="JTL90" s="180"/>
      <c r="JTM90" s="180"/>
      <c r="JTN90" s="180"/>
      <c r="JTO90" s="180"/>
      <c r="JTP90" s="180"/>
      <c r="JTQ90" s="180"/>
      <c r="JTR90" s="180"/>
      <c r="JTS90" s="180"/>
      <c r="JTT90" s="180"/>
      <c r="JTU90" s="180"/>
      <c r="JTV90" s="180"/>
      <c r="JTW90" s="180"/>
      <c r="JTX90" s="180"/>
      <c r="JTY90" s="180"/>
      <c r="JTZ90" s="180"/>
      <c r="JUA90" s="180"/>
      <c r="JUB90" s="180"/>
      <c r="JUC90" s="180"/>
      <c r="JUD90" s="180"/>
      <c r="JUE90" s="180"/>
      <c r="JUF90" s="180"/>
      <c r="JUG90" s="180"/>
      <c r="JUH90" s="180"/>
      <c r="JUI90" s="180"/>
      <c r="JUJ90" s="180"/>
      <c r="JUK90" s="180"/>
      <c r="JUL90" s="180"/>
      <c r="JUM90" s="180"/>
      <c r="JUN90" s="180"/>
      <c r="JUO90" s="180"/>
      <c r="JUP90" s="180"/>
      <c r="JUQ90" s="180"/>
      <c r="JUR90" s="180"/>
      <c r="JUS90" s="180"/>
      <c r="JUT90" s="180"/>
      <c r="JUU90" s="180"/>
      <c r="JUV90" s="180"/>
      <c r="JUW90" s="180"/>
      <c r="JUX90" s="180"/>
      <c r="JUY90" s="180"/>
      <c r="JUZ90" s="180"/>
      <c r="JVA90" s="180"/>
      <c r="JVB90" s="180"/>
      <c r="JVC90" s="180"/>
      <c r="JVD90" s="180"/>
      <c r="JVE90" s="180"/>
      <c r="JVF90" s="180"/>
      <c r="JVG90" s="180"/>
      <c r="JVH90" s="180"/>
      <c r="JVI90" s="180"/>
      <c r="JVJ90" s="180"/>
      <c r="JVK90" s="180"/>
      <c r="JVL90" s="180"/>
      <c r="JVM90" s="180"/>
      <c r="JVN90" s="180"/>
      <c r="JVO90" s="180"/>
      <c r="JVP90" s="180"/>
      <c r="JVQ90" s="180"/>
      <c r="JVR90" s="180"/>
      <c r="JVS90" s="180"/>
      <c r="JVT90" s="180"/>
      <c r="JVU90" s="180"/>
      <c r="JVV90" s="180"/>
      <c r="JVW90" s="180"/>
      <c r="JVX90" s="180"/>
      <c r="JVY90" s="180"/>
      <c r="JVZ90" s="180"/>
      <c r="JWA90" s="180"/>
      <c r="JWB90" s="180"/>
      <c r="JWC90" s="180"/>
      <c r="JWD90" s="180"/>
      <c r="JWE90" s="180"/>
      <c r="JWF90" s="180"/>
      <c r="JWG90" s="180"/>
      <c r="JWH90" s="180"/>
      <c r="JWI90" s="180"/>
      <c r="JWJ90" s="180"/>
      <c r="JWK90" s="180"/>
      <c r="JWL90" s="180"/>
      <c r="JWM90" s="180"/>
      <c r="JWN90" s="180"/>
      <c r="JWO90" s="180"/>
      <c r="JWP90" s="180"/>
      <c r="JWQ90" s="180"/>
      <c r="JWR90" s="180"/>
      <c r="JWS90" s="180"/>
      <c r="JWT90" s="180"/>
      <c r="JWU90" s="180"/>
      <c r="JWV90" s="180"/>
      <c r="JWW90" s="180"/>
      <c r="JWX90" s="180"/>
      <c r="JWY90" s="180"/>
      <c r="JWZ90" s="180"/>
      <c r="JXA90" s="180"/>
      <c r="JXB90" s="180"/>
      <c r="JXC90" s="180"/>
      <c r="JXD90" s="180"/>
      <c r="JXE90" s="180"/>
      <c r="JXF90" s="180"/>
      <c r="JXG90" s="180"/>
      <c r="JXH90" s="180"/>
      <c r="JXI90" s="180"/>
      <c r="JXJ90" s="180"/>
      <c r="JXK90" s="180"/>
      <c r="JXL90" s="180"/>
      <c r="JXM90" s="180"/>
      <c r="JXN90" s="180"/>
      <c r="JXO90" s="180"/>
      <c r="JXP90" s="180"/>
      <c r="JXQ90" s="180"/>
      <c r="JXR90" s="180"/>
      <c r="JXS90" s="180"/>
      <c r="JXT90" s="180"/>
      <c r="JXU90" s="180"/>
      <c r="JXV90" s="180"/>
      <c r="JXW90" s="180"/>
      <c r="JXX90" s="180"/>
      <c r="JXY90" s="180"/>
      <c r="JXZ90" s="180"/>
      <c r="JYA90" s="180"/>
      <c r="JYB90" s="180"/>
      <c r="JYC90" s="180"/>
      <c r="JYD90" s="180"/>
      <c r="JYE90" s="180"/>
      <c r="JYF90" s="180"/>
      <c r="JYG90" s="180"/>
      <c r="JYH90" s="180"/>
      <c r="JYI90" s="180"/>
      <c r="JYJ90" s="180"/>
      <c r="JYK90" s="180"/>
      <c r="JYL90" s="180"/>
      <c r="JYM90" s="180"/>
      <c r="JYN90" s="180"/>
      <c r="JYO90" s="180"/>
      <c r="JYP90" s="180"/>
      <c r="JYQ90" s="180"/>
      <c r="JYR90" s="180"/>
      <c r="JYS90" s="180"/>
      <c r="JYT90" s="180"/>
      <c r="JYU90" s="180"/>
      <c r="JYV90" s="180"/>
      <c r="JYW90" s="180"/>
      <c r="JYX90" s="180"/>
      <c r="JYY90" s="180"/>
      <c r="JYZ90" s="180"/>
      <c r="JZA90" s="180"/>
      <c r="JZB90" s="180"/>
      <c r="JZC90" s="180"/>
      <c r="JZD90" s="180"/>
      <c r="JZE90" s="180"/>
      <c r="JZF90" s="180"/>
      <c r="JZG90" s="180"/>
      <c r="JZH90" s="180"/>
      <c r="JZI90" s="180"/>
      <c r="JZJ90" s="180"/>
      <c r="JZK90" s="180"/>
      <c r="JZL90" s="180"/>
      <c r="JZM90" s="180"/>
      <c r="JZN90" s="180"/>
      <c r="JZO90" s="180"/>
      <c r="JZP90" s="180"/>
      <c r="JZQ90" s="180"/>
      <c r="JZR90" s="180"/>
      <c r="JZS90" s="180"/>
      <c r="JZT90" s="180"/>
      <c r="JZU90" s="180"/>
      <c r="JZV90" s="180"/>
      <c r="JZW90" s="180"/>
      <c r="JZX90" s="180"/>
      <c r="JZY90" s="180"/>
      <c r="JZZ90" s="180"/>
      <c r="KAA90" s="180"/>
      <c r="KAB90" s="180"/>
      <c r="KAC90" s="180"/>
      <c r="KAD90" s="180"/>
      <c r="KAE90" s="180"/>
      <c r="KAF90" s="180"/>
      <c r="KAG90" s="180"/>
      <c r="KAH90" s="180"/>
      <c r="KAI90" s="180"/>
      <c r="KAJ90" s="180"/>
      <c r="KAK90" s="180"/>
      <c r="KAL90" s="180"/>
      <c r="KAM90" s="180"/>
      <c r="KAN90" s="180"/>
      <c r="KAO90" s="180"/>
      <c r="KAP90" s="180"/>
      <c r="KAQ90" s="180"/>
      <c r="KAR90" s="180"/>
      <c r="KAS90" s="180"/>
      <c r="KAT90" s="180"/>
      <c r="KAU90" s="180"/>
      <c r="KAV90" s="180"/>
      <c r="KAW90" s="180"/>
      <c r="KAX90" s="180"/>
      <c r="KAY90" s="180"/>
      <c r="KAZ90" s="180"/>
      <c r="KBA90" s="180"/>
      <c r="KBB90" s="180"/>
      <c r="KBC90" s="180"/>
      <c r="KBD90" s="180"/>
      <c r="KBE90" s="180"/>
      <c r="KBF90" s="180"/>
      <c r="KBG90" s="180"/>
      <c r="KBH90" s="180"/>
      <c r="KBI90" s="180"/>
      <c r="KBJ90" s="180"/>
      <c r="KBK90" s="180"/>
      <c r="KBL90" s="180"/>
      <c r="KBM90" s="180"/>
      <c r="KBN90" s="180"/>
      <c r="KBO90" s="180"/>
      <c r="KBP90" s="180"/>
      <c r="KBQ90" s="180"/>
      <c r="KBR90" s="180"/>
      <c r="KBS90" s="180"/>
      <c r="KBT90" s="180"/>
      <c r="KBU90" s="180"/>
      <c r="KBV90" s="180"/>
      <c r="KBW90" s="180"/>
      <c r="KBX90" s="180"/>
      <c r="KBY90" s="180"/>
      <c r="KBZ90" s="180"/>
      <c r="KCA90" s="180"/>
      <c r="KCB90" s="180"/>
      <c r="KCC90" s="180"/>
      <c r="KCD90" s="180"/>
      <c r="KCE90" s="180"/>
      <c r="KCF90" s="180"/>
      <c r="KCG90" s="180"/>
      <c r="KCH90" s="180"/>
      <c r="KCI90" s="180"/>
      <c r="KCJ90" s="180"/>
      <c r="KCK90" s="180"/>
      <c r="KCL90" s="180"/>
      <c r="KCM90" s="180"/>
      <c r="KCN90" s="180"/>
      <c r="KCO90" s="180"/>
      <c r="KCP90" s="180"/>
      <c r="KCQ90" s="180"/>
      <c r="KCR90" s="180"/>
      <c r="KCS90" s="180"/>
      <c r="KCT90" s="180"/>
      <c r="KCU90" s="180"/>
      <c r="KCV90" s="180"/>
      <c r="KCW90" s="180"/>
      <c r="KCX90" s="180"/>
      <c r="KCY90" s="180"/>
      <c r="KCZ90" s="180"/>
      <c r="KDA90" s="180"/>
      <c r="KDB90" s="180"/>
      <c r="KDC90" s="180"/>
      <c r="KDD90" s="180"/>
      <c r="KDE90" s="180"/>
      <c r="KDF90" s="180"/>
      <c r="KDG90" s="180"/>
      <c r="KDH90" s="180"/>
      <c r="KDI90" s="180"/>
      <c r="KDJ90" s="180"/>
      <c r="KDK90" s="180"/>
      <c r="KDL90" s="180"/>
      <c r="KDM90" s="180"/>
      <c r="KDN90" s="180"/>
      <c r="KDO90" s="180"/>
      <c r="KDP90" s="180"/>
      <c r="KDQ90" s="180"/>
      <c r="KDR90" s="180"/>
      <c r="KDS90" s="180"/>
      <c r="KDT90" s="180"/>
      <c r="KDU90" s="180"/>
      <c r="KDV90" s="180"/>
      <c r="KDW90" s="180"/>
      <c r="KDX90" s="180"/>
      <c r="KDY90" s="180"/>
      <c r="KDZ90" s="180"/>
      <c r="KEA90" s="180"/>
      <c r="KEB90" s="180"/>
      <c r="KEC90" s="180"/>
      <c r="KED90" s="180"/>
      <c r="KEE90" s="180"/>
      <c r="KEF90" s="180"/>
      <c r="KEG90" s="180"/>
      <c r="KEH90" s="180"/>
      <c r="KEI90" s="180"/>
      <c r="KEJ90" s="180"/>
      <c r="KEK90" s="180"/>
      <c r="KEL90" s="180"/>
      <c r="KEM90" s="180"/>
      <c r="KEN90" s="180"/>
      <c r="KEO90" s="180"/>
      <c r="KEP90" s="180"/>
      <c r="KEQ90" s="180"/>
      <c r="KER90" s="180"/>
      <c r="KES90" s="180"/>
      <c r="KET90" s="180"/>
      <c r="KEU90" s="180"/>
      <c r="KEV90" s="180"/>
      <c r="KEW90" s="180"/>
      <c r="KEX90" s="180"/>
      <c r="KEY90" s="180"/>
      <c r="KEZ90" s="180"/>
      <c r="KFA90" s="180"/>
      <c r="KFB90" s="180"/>
      <c r="KFC90" s="180"/>
      <c r="KFD90" s="180"/>
      <c r="KFE90" s="180"/>
      <c r="KFF90" s="180"/>
      <c r="KFG90" s="180"/>
      <c r="KFH90" s="180"/>
      <c r="KFI90" s="180"/>
      <c r="KFJ90" s="180"/>
      <c r="KFK90" s="180"/>
      <c r="KFL90" s="180"/>
      <c r="KFM90" s="180"/>
      <c r="KFN90" s="180"/>
      <c r="KFO90" s="180"/>
      <c r="KFP90" s="180"/>
      <c r="KFQ90" s="180"/>
      <c r="KFR90" s="180"/>
      <c r="KFS90" s="180"/>
      <c r="KFT90" s="180"/>
      <c r="KFU90" s="180"/>
      <c r="KFV90" s="180"/>
      <c r="KFW90" s="180"/>
      <c r="KFX90" s="180"/>
      <c r="KFY90" s="180"/>
      <c r="KFZ90" s="180"/>
      <c r="KGA90" s="180"/>
      <c r="KGB90" s="180"/>
      <c r="KGC90" s="180"/>
      <c r="KGD90" s="180"/>
      <c r="KGE90" s="180"/>
      <c r="KGF90" s="180"/>
      <c r="KGG90" s="180"/>
      <c r="KGH90" s="180"/>
      <c r="KGI90" s="180"/>
      <c r="KGJ90" s="180"/>
      <c r="KGK90" s="180"/>
      <c r="KGL90" s="180"/>
      <c r="KGM90" s="180"/>
      <c r="KGN90" s="180"/>
      <c r="KGO90" s="180"/>
      <c r="KGP90" s="180"/>
      <c r="KGQ90" s="180"/>
      <c r="KGR90" s="180"/>
      <c r="KGS90" s="180"/>
      <c r="KGT90" s="180"/>
      <c r="KGU90" s="180"/>
      <c r="KGV90" s="180"/>
      <c r="KGW90" s="180"/>
      <c r="KGX90" s="180"/>
      <c r="KGY90" s="180"/>
      <c r="KGZ90" s="180"/>
      <c r="KHA90" s="180"/>
      <c r="KHB90" s="180"/>
      <c r="KHC90" s="180"/>
      <c r="KHD90" s="180"/>
      <c r="KHE90" s="180"/>
      <c r="KHF90" s="180"/>
      <c r="KHG90" s="180"/>
      <c r="KHH90" s="180"/>
      <c r="KHI90" s="180"/>
      <c r="KHJ90" s="180"/>
      <c r="KHK90" s="180"/>
      <c r="KHL90" s="180"/>
      <c r="KHM90" s="180"/>
      <c r="KHN90" s="180"/>
      <c r="KHO90" s="180"/>
      <c r="KHP90" s="180"/>
      <c r="KHQ90" s="180"/>
      <c r="KHR90" s="180"/>
      <c r="KHS90" s="180"/>
      <c r="KHT90" s="180"/>
      <c r="KHU90" s="180"/>
      <c r="KHV90" s="180"/>
      <c r="KHW90" s="180"/>
      <c r="KHX90" s="180"/>
      <c r="KHY90" s="180"/>
      <c r="KHZ90" s="180"/>
      <c r="KIA90" s="180"/>
      <c r="KIB90" s="180"/>
      <c r="KIC90" s="180"/>
      <c r="KID90" s="180"/>
      <c r="KIE90" s="180"/>
      <c r="KIF90" s="180"/>
      <c r="KIG90" s="180"/>
      <c r="KIH90" s="180"/>
      <c r="KII90" s="180"/>
      <c r="KIJ90" s="180"/>
      <c r="KIK90" s="180"/>
      <c r="KIL90" s="180"/>
      <c r="KIM90" s="180"/>
      <c r="KIN90" s="180"/>
      <c r="KIO90" s="180"/>
      <c r="KIP90" s="180"/>
      <c r="KIQ90" s="180"/>
      <c r="KIR90" s="180"/>
      <c r="KIS90" s="180"/>
      <c r="KIT90" s="180"/>
      <c r="KIU90" s="180"/>
      <c r="KIV90" s="180"/>
      <c r="KIW90" s="180"/>
      <c r="KIX90" s="180"/>
      <c r="KIY90" s="180"/>
      <c r="KIZ90" s="180"/>
      <c r="KJA90" s="180"/>
      <c r="KJB90" s="180"/>
      <c r="KJC90" s="180"/>
      <c r="KJD90" s="180"/>
      <c r="KJE90" s="180"/>
      <c r="KJF90" s="180"/>
      <c r="KJG90" s="180"/>
      <c r="KJH90" s="180"/>
      <c r="KJI90" s="180"/>
      <c r="KJJ90" s="180"/>
      <c r="KJK90" s="180"/>
      <c r="KJL90" s="180"/>
      <c r="KJM90" s="180"/>
      <c r="KJN90" s="180"/>
      <c r="KJO90" s="180"/>
      <c r="KJP90" s="180"/>
      <c r="KJQ90" s="180"/>
      <c r="KJR90" s="180"/>
      <c r="KJS90" s="180"/>
      <c r="KJT90" s="180"/>
      <c r="KJU90" s="180"/>
      <c r="KJV90" s="180"/>
      <c r="KJW90" s="180"/>
      <c r="KJX90" s="180"/>
      <c r="KJY90" s="180"/>
      <c r="KJZ90" s="180"/>
      <c r="KKA90" s="180"/>
      <c r="KKB90" s="180"/>
      <c r="KKC90" s="180"/>
      <c r="KKD90" s="180"/>
      <c r="KKE90" s="180"/>
      <c r="KKF90" s="180"/>
      <c r="KKG90" s="180"/>
      <c r="KKH90" s="180"/>
      <c r="KKI90" s="180"/>
      <c r="KKJ90" s="180"/>
      <c r="KKK90" s="180"/>
      <c r="KKL90" s="180"/>
      <c r="KKM90" s="180"/>
      <c r="KKN90" s="180"/>
      <c r="KKO90" s="180"/>
      <c r="KKP90" s="180"/>
      <c r="KKQ90" s="180"/>
      <c r="KKR90" s="180"/>
      <c r="KKS90" s="180"/>
      <c r="KKT90" s="180"/>
      <c r="KKU90" s="180"/>
      <c r="KKV90" s="180"/>
      <c r="KKW90" s="180"/>
      <c r="KKX90" s="180"/>
      <c r="KKY90" s="180"/>
      <c r="KKZ90" s="180"/>
      <c r="KLA90" s="180"/>
      <c r="KLB90" s="180"/>
      <c r="KLC90" s="180"/>
      <c r="KLD90" s="180"/>
      <c r="KLE90" s="180"/>
      <c r="KLF90" s="180"/>
      <c r="KLG90" s="180"/>
      <c r="KLH90" s="180"/>
      <c r="KLI90" s="180"/>
      <c r="KLJ90" s="180"/>
      <c r="KLK90" s="180"/>
      <c r="KLL90" s="180"/>
      <c r="KLM90" s="180"/>
      <c r="KLN90" s="180"/>
      <c r="KLO90" s="180"/>
      <c r="KLP90" s="180"/>
      <c r="KLQ90" s="180"/>
      <c r="KLR90" s="180"/>
      <c r="KLS90" s="180"/>
      <c r="KLT90" s="180"/>
      <c r="KLU90" s="180"/>
      <c r="KLV90" s="180"/>
      <c r="KLW90" s="180"/>
      <c r="KLX90" s="180"/>
      <c r="KLY90" s="180"/>
      <c r="KLZ90" s="180"/>
      <c r="KMA90" s="180"/>
      <c r="KMB90" s="180"/>
      <c r="KMC90" s="180"/>
      <c r="KMD90" s="180"/>
      <c r="KME90" s="180"/>
      <c r="KMF90" s="180"/>
      <c r="KMG90" s="180"/>
      <c r="KMH90" s="180"/>
      <c r="KMI90" s="180"/>
      <c r="KMJ90" s="180"/>
      <c r="KMK90" s="180"/>
      <c r="KML90" s="180"/>
      <c r="KMM90" s="180"/>
      <c r="KMN90" s="180"/>
      <c r="KMO90" s="180"/>
      <c r="KMP90" s="180"/>
      <c r="KMQ90" s="180"/>
      <c r="KMR90" s="180"/>
      <c r="KMS90" s="180"/>
      <c r="KMT90" s="180"/>
      <c r="KMU90" s="180"/>
      <c r="KMV90" s="180"/>
      <c r="KMW90" s="180"/>
      <c r="KMX90" s="180"/>
      <c r="KMY90" s="180"/>
      <c r="KMZ90" s="180"/>
      <c r="KNA90" s="180"/>
      <c r="KNB90" s="180"/>
      <c r="KNC90" s="180"/>
      <c r="KND90" s="180"/>
      <c r="KNE90" s="180"/>
      <c r="KNF90" s="180"/>
      <c r="KNG90" s="180"/>
      <c r="KNH90" s="180"/>
      <c r="KNI90" s="180"/>
      <c r="KNJ90" s="180"/>
      <c r="KNK90" s="180"/>
      <c r="KNL90" s="180"/>
      <c r="KNM90" s="180"/>
      <c r="KNN90" s="180"/>
      <c r="KNO90" s="180"/>
      <c r="KNP90" s="180"/>
      <c r="KNQ90" s="180"/>
      <c r="KNR90" s="180"/>
      <c r="KNS90" s="180"/>
      <c r="KNT90" s="180"/>
      <c r="KNU90" s="180"/>
      <c r="KNV90" s="180"/>
      <c r="KNW90" s="180"/>
      <c r="KNX90" s="180"/>
      <c r="KNY90" s="180"/>
      <c r="KNZ90" s="180"/>
      <c r="KOA90" s="180"/>
      <c r="KOB90" s="180"/>
      <c r="KOC90" s="180"/>
      <c r="KOD90" s="180"/>
      <c r="KOE90" s="180"/>
      <c r="KOF90" s="180"/>
      <c r="KOG90" s="180"/>
      <c r="KOH90" s="180"/>
      <c r="KOI90" s="180"/>
      <c r="KOJ90" s="180"/>
      <c r="KOK90" s="180"/>
      <c r="KOL90" s="180"/>
      <c r="KOM90" s="180"/>
      <c r="KON90" s="180"/>
      <c r="KOO90" s="180"/>
      <c r="KOP90" s="180"/>
      <c r="KOQ90" s="180"/>
      <c r="KOR90" s="180"/>
      <c r="KOS90" s="180"/>
      <c r="KOT90" s="180"/>
      <c r="KOU90" s="180"/>
      <c r="KOV90" s="180"/>
      <c r="KOW90" s="180"/>
      <c r="KOX90" s="180"/>
      <c r="KOY90" s="180"/>
      <c r="KOZ90" s="180"/>
      <c r="KPA90" s="180"/>
      <c r="KPB90" s="180"/>
      <c r="KPC90" s="180"/>
      <c r="KPD90" s="180"/>
      <c r="KPE90" s="180"/>
      <c r="KPF90" s="180"/>
      <c r="KPG90" s="180"/>
      <c r="KPH90" s="180"/>
      <c r="KPI90" s="180"/>
      <c r="KPJ90" s="180"/>
      <c r="KPK90" s="180"/>
      <c r="KPL90" s="180"/>
      <c r="KPM90" s="180"/>
      <c r="KPN90" s="180"/>
      <c r="KPO90" s="180"/>
      <c r="KPP90" s="180"/>
      <c r="KPQ90" s="180"/>
      <c r="KPR90" s="180"/>
      <c r="KPS90" s="180"/>
      <c r="KPT90" s="180"/>
      <c r="KPU90" s="180"/>
      <c r="KPV90" s="180"/>
      <c r="KPW90" s="180"/>
      <c r="KPX90" s="180"/>
      <c r="KPY90" s="180"/>
      <c r="KPZ90" s="180"/>
      <c r="KQA90" s="180"/>
      <c r="KQB90" s="180"/>
      <c r="KQC90" s="180"/>
      <c r="KQD90" s="180"/>
      <c r="KQE90" s="180"/>
      <c r="KQF90" s="180"/>
      <c r="KQG90" s="180"/>
      <c r="KQH90" s="180"/>
      <c r="KQI90" s="180"/>
      <c r="KQJ90" s="180"/>
      <c r="KQK90" s="180"/>
      <c r="KQL90" s="180"/>
      <c r="KQM90" s="180"/>
      <c r="KQN90" s="180"/>
      <c r="KQO90" s="180"/>
      <c r="KQP90" s="180"/>
      <c r="KQQ90" s="180"/>
      <c r="KQR90" s="180"/>
      <c r="KQS90" s="180"/>
      <c r="KQT90" s="180"/>
      <c r="KQU90" s="180"/>
      <c r="KQV90" s="180"/>
      <c r="KQW90" s="180"/>
      <c r="KQX90" s="180"/>
      <c r="KQY90" s="180"/>
      <c r="KQZ90" s="180"/>
      <c r="KRA90" s="180"/>
      <c r="KRB90" s="180"/>
      <c r="KRC90" s="180"/>
      <c r="KRD90" s="180"/>
      <c r="KRE90" s="180"/>
      <c r="KRF90" s="180"/>
      <c r="KRG90" s="180"/>
      <c r="KRH90" s="180"/>
      <c r="KRI90" s="180"/>
      <c r="KRJ90" s="180"/>
      <c r="KRK90" s="180"/>
      <c r="KRL90" s="180"/>
      <c r="KRM90" s="180"/>
      <c r="KRN90" s="180"/>
      <c r="KRO90" s="180"/>
      <c r="KRP90" s="180"/>
      <c r="KRQ90" s="180"/>
      <c r="KRR90" s="180"/>
      <c r="KRS90" s="180"/>
      <c r="KRT90" s="180"/>
      <c r="KRU90" s="180"/>
      <c r="KRV90" s="180"/>
      <c r="KRW90" s="180"/>
      <c r="KRX90" s="180"/>
      <c r="KRY90" s="180"/>
      <c r="KRZ90" s="180"/>
      <c r="KSA90" s="180"/>
      <c r="KSB90" s="180"/>
      <c r="KSC90" s="180"/>
      <c r="KSD90" s="180"/>
      <c r="KSE90" s="180"/>
      <c r="KSF90" s="180"/>
      <c r="KSG90" s="180"/>
      <c r="KSH90" s="180"/>
      <c r="KSI90" s="180"/>
      <c r="KSJ90" s="180"/>
      <c r="KSK90" s="180"/>
      <c r="KSL90" s="180"/>
      <c r="KSM90" s="180"/>
      <c r="KSN90" s="180"/>
      <c r="KSO90" s="180"/>
      <c r="KSP90" s="180"/>
      <c r="KSQ90" s="180"/>
      <c r="KSR90" s="180"/>
      <c r="KSS90" s="180"/>
      <c r="KST90" s="180"/>
      <c r="KSU90" s="180"/>
      <c r="KSV90" s="180"/>
      <c r="KSW90" s="180"/>
      <c r="KSX90" s="180"/>
      <c r="KSY90" s="180"/>
      <c r="KSZ90" s="180"/>
      <c r="KTA90" s="180"/>
      <c r="KTB90" s="180"/>
      <c r="KTC90" s="180"/>
      <c r="KTD90" s="180"/>
      <c r="KTE90" s="180"/>
      <c r="KTF90" s="180"/>
      <c r="KTG90" s="180"/>
      <c r="KTH90" s="180"/>
      <c r="KTI90" s="180"/>
      <c r="KTJ90" s="180"/>
      <c r="KTK90" s="180"/>
      <c r="KTL90" s="180"/>
      <c r="KTM90" s="180"/>
      <c r="KTN90" s="180"/>
      <c r="KTO90" s="180"/>
      <c r="KTP90" s="180"/>
      <c r="KTQ90" s="180"/>
      <c r="KTR90" s="180"/>
      <c r="KTS90" s="180"/>
      <c r="KTT90" s="180"/>
      <c r="KTU90" s="180"/>
      <c r="KTV90" s="180"/>
      <c r="KTW90" s="180"/>
      <c r="KTX90" s="180"/>
      <c r="KTY90" s="180"/>
      <c r="KTZ90" s="180"/>
      <c r="KUA90" s="180"/>
      <c r="KUB90" s="180"/>
      <c r="KUC90" s="180"/>
      <c r="KUD90" s="180"/>
      <c r="KUE90" s="180"/>
      <c r="KUF90" s="180"/>
      <c r="KUG90" s="180"/>
      <c r="KUH90" s="180"/>
      <c r="KUI90" s="180"/>
      <c r="KUJ90" s="180"/>
      <c r="KUK90" s="180"/>
      <c r="KUL90" s="180"/>
      <c r="KUM90" s="180"/>
      <c r="KUN90" s="180"/>
      <c r="KUO90" s="180"/>
      <c r="KUP90" s="180"/>
      <c r="KUQ90" s="180"/>
      <c r="KUR90" s="180"/>
      <c r="KUS90" s="180"/>
      <c r="KUT90" s="180"/>
      <c r="KUU90" s="180"/>
      <c r="KUV90" s="180"/>
      <c r="KUW90" s="180"/>
      <c r="KUX90" s="180"/>
      <c r="KUY90" s="180"/>
      <c r="KUZ90" s="180"/>
      <c r="KVA90" s="180"/>
      <c r="KVB90" s="180"/>
      <c r="KVC90" s="180"/>
      <c r="KVD90" s="180"/>
      <c r="KVE90" s="180"/>
      <c r="KVF90" s="180"/>
      <c r="KVG90" s="180"/>
      <c r="KVH90" s="180"/>
      <c r="KVI90" s="180"/>
      <c r="KVJ90" s="180"/>
      <c r="KVK90" s="180"/>
      <c r="KVL90" s="180"/>
      <c r="KVM90" s="180"/>
      <c r="KVN90" s="180"/>
      <c r="KVO90" s="180"/>
      <c r="KVP90" s="180"/>
      <c r="KVQ90" s="180"/>
      <c r="KVR90" s="180"/>
      <c r="KVS90" s="180"/>
      <c r="KVT90" s="180"/>
      <c r="KVU90" s="180"/>
      <c r="KVV90" s="180"/>
      <c r="KVW90" s="180"/>
      <c r="KVX90" s="180"/>
      <c r="KVY90" s="180"/>
      <c r="KVZ90" s="180"/>
      <c r="KWA90" s="180"/>
      <c r="KWB90" s="180"/>
      <c r="KWC90" s="180"/>
      <c r="KWD90" s="180"/>
      <c r="KWE90" s="180"/>
      <c r="KWF90" s="180"/>
      <c r="KWG90" s="180"/>
      <c r="KWH90" s="180"/>
      <c r="KWI90" s="180"/>
      <c r="KWJ90" s="180"/>
      <c r="KWK90" s="180"/>
      <c r="KWL90" s="180"/>
      <c r="KWM90" s="180"/>
      <c r="KWN90" s="180"/>
      <c r="KWO90" s="180"/>
      <c r="KWP90" s="180"/>
      <c r="KWQ90" s="180"/>
      <c r="KWR90" s="180"/>
      <c r="KWS90" s="180"/>
      <c r="KWT90" s="180"/>
      <c r="KWU90" s="180"/>
      <c r="KWV90" s="180"/>
      <c r="KWW90" s="180"/>
      <c r="KWX90" s="180"/>
      <c r="KWY90" s="180"/>
      <c r="KWZ90" s="180"/>
      <c r="KXA90" s="180"/>
      <c r="KXB90" s="180"/>
      <c r="KXC90" s="180"/>
      <c r="KXD90" s="180"/>
      <c r="KXE90" s="180"/>
      <c r="KXF90" s="180"/>
      <c r="KXG90" s="180"/>
      <c r="KXH90" s="180"/>
      <c r="KXI90" s="180"/>
      <c r="KXJ90" s="180"/>
      <c r="KXK90" s="180"/>
      <c r="KXL90" s="180"/>
      <c r="KXM90" s="180"/>
      <c r="KXN90" s="180"/>
      <c r="KXO90" s="180"/>
      <c r="KXP90" s="180"/>
      <c r="KXQ90" s="180"/>
      <c r="KXR90" s="180"/>
      <c r="KXS90" s="180"/>
      <c r="KXT90" s="180"/>
      <c r="KXU90" s="180"/>
      <c r="KXV90" s="180"/>
      <c r="KXW90" s="180"/>
      <c r="KXX90" s="180"/>
      <c r="KXY90" s="180"/>
      <c r="KXZ90" s="180"/>
      <c r="KYA90" s="180"/>
      <c r="KYB90" s="180"/>
      <c r="KYC90" s="180"/>
      <c r="KYD90" s="180"/>
      <c r="KYE90" s="180"/>
      <c r="KYF90" s="180"/>
      <c r="KYG90" s="180"/>
      <c r="KYH90" s="180"/>
      <c r="KYI90" s="180"/>
      <c r="KYJ90" s="180"/>
      <c r="KYK90" s="180"/>
      <c r="KYL90" s="180"/>
      <c r="KYM90" s="180"/>
      <c r="KYN90" s="180"/>
      <c r="KYO90" s="180"/>
      <c r="KYP90" s="180"/>
      <c r="KYQ90" s="180"/>
      <c r="KYR90" s="180"/>
      <c r="KYS90" s="180"/>
      <c r="KYT90" s="180"/>
      <c r="KYU90" s="180"/>
      <c r="KYV90" s="180"/>
      <c r="KYW90" s="180"/>
      <c r="KYX90" s="180"/>
      <c r="KYY90" s="180"/>
      <c r="KYZ90" s="180"/>
      <c r="KZA90" s="180"/>
      <c r="KZB90" s="180"/>
      <c r="KZC90" s="180"/>
      <c r="KZD90" s="180"/>
      <c r="KZE90" s="180"/>
      <c r="KZF90" s="180"/>
      <c r="KZG90" s="180"/>
      <c r="KZH90" s="180"/>
      <c r="KZI90" s="180"/>
      <c r="KZJ90" s="180"/>
      <c r="KZK90" s="180"/>
      <c r="KZL90" s="180"/>
      <c r="KZM90" s="180"/>
      <c r="KZN90" s="180"/>
      <c r="KZO90" s="180"/>
      <c r="KZP90" s="180"/>
      <c r="KZQ90" s="180"/>
      <c r="KZR90" s="180"/>
      <c r="KZS90" s="180"/>
      <c r="KZT90" s="180"/>
      <c r="KZU90" s="180"/>
      <c r="KZV90" s="180"/>
      <c r="KZW90" s="180"/>
      <c r="KZX90" s="180"/>
      <c r="KZY90" s="180"/>
      <c r="KZZ90" s="180"/>
      <c r="LAA90" s="180"/>
      <c r="LAB90" s="180"/>
      <c r="LAC90" s="180"/>
      <c r="LAD90" s="180"/>
      <c r="LAE90" s="180"/>
      <c r="LAF90" s="180"/>
      <c r="LAG90" s="180"/>
      <c r="LAH90" s="180"/>
      <c r="LAI90" s="180"/>
      <c r="LAJ90" s="180"/>
      <c r="LAK90" s="180"/>
      <c r="LAL90" s="180"/>
      <c r="LAM90" s="180"/>
      <c r="LAN90" s="180"/>
      <c r="LAO90" s="180"/>
      <c r="LAP90" s="180"/>
      <c r="LAQ90" s="180"/>
      <c r="LAR90" s="180"/>
      <c r="LAS90" s="180"/>
      <c r="LAT90" s="180"/>
      <c r="LAU90" s="180"/>
      <c r="LAV90" s="180"/>
      <c r="LAW90" s="180"/>
      <c r="LAX90" s="180"/>
      <c r="LAY90" s="180"/>
      <c r="LAZ90" s="180"/>
      <c r="LBA90" s="180"/>
      <c r="LBB90" s="180"/>
      <c r="LBC90" s="180"/>
      <c r="LBD90" s="180"/>
      <c r="LBE90" s="180"/>
      <c r="LBF90" s="180"/>
      <c r="LBG90" s="180"/>
      <c r="LBH90" s="180"/>
      <c r="LBI90" s="180"/>
      <c r="LBJ90" s="180"/>
      <c r="LBK90" s="180"/>
      <c r="LBL90" s="180"/>
      <c r="LBM90" s="180"/>
      <c r="LBN90" s="180"/>
      <c r="LBO90" s="180"/>
      <c r="LBP90" s="180"/>
      <c r="LBQ90" s="180"/>
      <c r="LBR90" s="180"/>
      <c r="LBS90" s="180"/>
      <c r="LBT90" s="180"/>
      <c r="LBU90" s="180"/>
      <c r="LBV90" s="180"/>
      <c r="LBW90" s="180"/>
      <c r="LBX90" s="180"/>
      <c r="LBY90" s="180"/>
      <c r="LBZ90" s="180"/>
      <c r="LCA90" s="180"/>
      <c r="LCB90" s="180"/>
      <c r="LCC90" s="180"/>
      <c r="LCD90" s="180"/>
      <c r="LCE90" s="180"/>
      <c r="LCF90" s="180"/>
      <c r="LCG90" s="180"/>
      <c r="LCH90" s="180"/>
      <c r="LCI90" s="180"/>
      <c r="LCJ90" s="180"/>
      <c r="LCK90" s="180"/>
      <c r="LCL90" s="180"/>
      <c r="LCM90" s="180"/>
      <c r="LCN90" s="180"/>
      <c r="LCO90" s="180"/>
      <c r="LCP90" s="180"/>
      <c r="LCQ90" s="180"/>
      <c r="LCR90" s="180"/>
      <c r="LCS90" s="180"/>
      <c r="LCT90" s="180"/>
      <c r="LCU90" s="180"/>
      <c r="LCV90" s="180"/>
      <c r="LCW90" s="180"/>
      <c r="LCX90" s="180"/>
      <c r="LCY90" s="180"/>
      <c r="LCZ90" s="180"/>
      <c r="LDA90" s="180"/>
      <c r="LDB90" s="180"/>
      <c r="LDC90" s="180"/>
      <c r="LDD90" s="180"/>
      <c r="LDE90" s="180"/>
      <c r="LDF90" s="180"/>
      <c r="LDG90" s="180"/>
      <c r="LDH90" s="180"/>
      <c r="LDI90" s="180"/>
      <c r="LDJ90" s="180"/>
      <c r="LDK90" s="180"/>
      <c r="LDL90" s="180"/>
      <c r="LDM90" s="180"/>
      <c r="LDN90" s="180"/>
      <c r="LDO90" s="180"/>
      <c r="LDP90" s="180"/>
      <c r="LDQ90" s="180"/>
      <c r="LDR90" s="180"/>
      <c r="LDS90" s="180"/>
      <c r="LDT90" s="180"/>
      <c r="LDU90" s="180"/>
      <c r="LDV90" s="180"/>
      <c r="LDW90" s="180"/>
      <c r="LDX90" s="180"/>
      <c r="LDY90" s="180"/>
      <c r="LDZ90" s="180"/>
      <c r="LEA90" s="180"/>
      <c r="LEB90" s="180"/>
      <c r="LEC90" s="180"/>
      <c r="LED90" s="180"/>
      <c r="LEE90" s="180"/>
      <c r="LEF90" s="180"/>
      <c r="LEG90" s="180"/>
      <c r="LEH90" s="180"/>
      <c r="LEI90" s="180"/>
      <c r="LEJ90" s="180"/>
      <c r="LEK90" s="180"/>
      <c r="LEL90" s="180"/>
      <c r="LEM90" s="180"/>
      <c r="LEN90" s="180"/>
      <c r="LEO90" s="180"/>
      <c r="LEP90" s="180"/>
      <c r="LEQ90" s="180"/>
      <c r="LER90" s="180"/>
      <c r="LES90" s="180"/>
      <c r="LET90" s="180"/>
      <c r="LEU90" s="180"/>
      <c r="LEV90" s="180"/>
      <c r="LEW90" s="180"/>
      <c r="LEX90" s="180"/>
      <c r="LEY90" s="180"/>
      <c r="LEZ90" s="180"/>
      <c r="LFA90" s="180"/>
      <c r="LFB90" s="180"/>
      <c r="LFC90" s="180"/>
      <c r="LFD90" s="180"/>
      <c r="LFE90" s="180"/>
      <c r="LFF90" s="180"/>
      <c r="LFG90" s="180"/>
      <c r="LFH90" s="180"/>
      <c r="LFI90" s="180"/>
      <c r="LFJ90" s="180"/>
      <c r="LFK90" s="180"/>
      <c r="LFL90" s="180"/>
      <c r="LFM90" s="180"/>
      <c r="LFN90" s="180"/>
      <c r="LFO90" s="180"/>
      <c r="LFP90" s="180"/>
      <c r="LFQ90" s="180"/>
      <c r="LFR90" s="180"/>
      <c r="LFS90" s="180"/>
      <c r="LFT90" s="180"/>
      <c r="LFU90" s="180"/>
      <c r="LFV90" s="180"/>
      <c r="LFW90" s="180"/>
      <c r="LFX90" s="180"/>
      <c r="LFY90" s="180"/>
      <c r="LFZ90" s="180"/>
      <c r="LGA90" s="180"/>
      <c r="LGB90" s="180"/>
      <c r="LGC90" s="180"/>
      <c r="LGD90" s="180"/>
      <c r="LGE90" s="180"/>
      <c r="LGF90" s="180"/>
      <c r="LGG90" s="180"/>
      <c r="LGH90" s="180"/>
      <c r="LGI90" s="180"/>
      <c r="LGJ90" s="180"/>
      <c r="LGK90" s="180"/>
      <c r="LGL90" s="180"/>
      <c r="LGM90" s="180"/>
      <c r="LGN90" s="180"/>
      <c r="LGO90" s="180"/>
      <c r="LGP90" s="180"/>
      <c r="LGQ90" s="180"/>
      <c r="LGR90" s="180"/>
      <c r="LGS90" s="180"/>
      <c r="LGT90" s="180"/>
      <c r="LGU90" s="180"/>
      <c r="LGV90" s="180"/>
      <c r="LGW90" s="180"/>
      <c r="LGX90" s="180"/>
      <c r="LGY90" s="180"/>
      <c r="LGZ90" s="180"/>
      <c r="LHA90" s="180"/>
      <c r="LHB90" s="180"/>
      <c r="LHC90" s="180"/>
      <c r="LHD90" s="180"/>
      <c r="LHE90" s="180"/>
      <c r="LHF90" s="180"/>
      <c r="LHG90" s="180"/>
      <c r="LHH90" s="180"/>
      <c r="LHI90" s="180"/>
      <c r="LHJ90" s="180"/>
      <c r="LHK90" s="180"/>
      <c r="LHL90" s="180"/>
      <c r="LHM90" s="180"/>
      <c r="LHN90" s="180"/>
      <c r="LHO90" s="180"/>
      <c r="LHP90" s="180"/>
      <c r="LHQ90" s="180"/>
      <c r="LHR90" s="180"/>
      <c r="LHS90" s="180"/>
      <c r="LHT90" s="180"/>
      <c r="LHU90" s="180"/>
      <c r="LHV90" s="180"/>
      <c r="LHW90" s="180"/>
      <c r="LHX90" s="180"/>
      <c r="LHY90" s="180"/>
      <c r="LHZ90" s="180"/>
      <c r="LIA90" s="180"/>
      <c r="LIB90" s="180"/>
      <c r="LIC90" s="180"/>
      <c r="LID90" s="180"/>
      <c r="LIE90" s="180"/>
      <c r="LIF90" s="180"/>
      <c r="LIG90" s="180"/>
      <c r="LIH90" s="180"/>
      <c r="LII90" s="180"/>
      <c r="LIJ90" s="180"/>
      <c r="LIK90" s="180"/>
      <c r="LIL90" s="180"/>
      <c r="LIM90" s="180"/>
      <c r="LIN90" s="180"/>
      <c r="LIO90" s="180"/>
      <c r="LIP90" s="180"/>
      <c r="LIQ90" s="180"/>
      <c r="LIR90" s="180"/>
      <c r="LIS90" s="180"/>
      <c r="LIT90" s="180"/>
      <c r="LIU90" s="180"/>
      <c r="LIV90" s="180"/>
      <c r="LIW90" s="180"/>
      <c r="LIX90" s="180"/>
      <c r="LIY90" s="180"/>
      <c r="LIZ90" s="180"/>
      <c r="LJA90" s="180"/>
      <c r="LJB90" s="180"/>
      <c r="LJC90" s="180"/>
      <c r="LJD90" s="180"/>
      <c r="LJE90" s="180"/>
      <c r="LJF90" s="180"/>
      <c r="LJG90" s="180"/>
      <c r="LJH90" s="180"/>
      <c r="LJI90" s="180"/>
      <c r="LJJ90" s="180"/>
      <c r="LJK90" s="180"/>
      <c r="LJL90" s="180"/>
      <c r="LJM90" s="180"/>
      <c r="LJN90" s="180"/>
      <c r="LJO90" s="180"/>
      <c r="LJP90" s="180"/>
      <c r="LJQ90" s="180"/>
      <c r="LJR90" s="180"/>
      <c r="LJS90" s="180"/>
      <c r="LJT90" s="180"/>
      <c r="LJU90" s="180"/>
      <c r="LJV90" s="180"/>
      <c r="LJW90" s="180"/>
      <c r="LJX90" s="180"/>
      <c r="LJY90" s="180"/>
      <c r="LJZ90" s="180"/>
      <c r="LKA90" s="180"/>
      <c r="LKB90" s="180"/>
      <c r="LKC90" s="180"/>
      <c r="LKD90" s="180"/>
      <c r="LKE90" s="180"/>
      <c r="LKF90" s="180"/>
      <c r="LKG90" s="180"/>
      <c r="LKH90" s="180"/>
      <c r="LKI90" s="180"/>
      <c r="LKJ90" s="180"/>
      <c r="LKK90" s="180"/>
      <c r="LKL90" s="180"/>
      <c r="LKM90" s="180"/>
      <c r="LKN90" s="180"/>
      <c r="LKO90" s="180"/>
      <c r="LKP90" s="180"/>
      <c r="LKQ90" s="180"/>
      <c r="LKR90" s="180"/>
      <c r="LKS90" s="180"/>
      <c r="LKT90" s="180"/>
      <c r="LKU90" s="180"/>
      <c r="LKV90" s="180"/>
      <c r="LKW90" s="180"/>
      <c r="LKX90" s="180"/>
      <c r="LKY90" s="180"/>
      <c r="LKZ90" s="180"/>
      <c r="LLA90" s="180"/>
      <c r="LLB90" s="180"/>
      <c r="LLC90" s="180"/>
      <c r="LLD90" s="180"/>
      <c r="LLE90" s="180"/>
      <c r="LLF90" s="180"/>
      <c r="LLG90" s="180"/>
      <c r="LLH90" s="180"/>
      <c r="LLI90" s="180"/>
      <c r="LLJ90" s="180"/>
      <c r="LLK90" s="180"/>
      <c r="LLL90" s="180"/>
      <c r="LLM90" s="180"/>
      <c r="LLN90" s="180"/>
      <c r="LLO90" s="180"/>
      <c r="LLP90" s="180"/>
      <c r="LLQ90" s="180"/>
      <c r="LLR90" s="180"/>
      <c r="LLS90" s="180"/>
      <c r="LLT90" s="180"/>
      <c r="LLU90" s="180"/>
      <c r="LLV90" s="180"/>
      <c r="LLW90" s="180"/>
      <c r="LLX90" s="180"/>
      <c r="LLY90" s="180"/>
      <c r="LLZ90" s="180"/>
      <c r="LMA90" s="180"/>
      <c r="LMB90" s="180"/>
      <c r="LMC90" s="180"/>
      <c r="LMD90" s="180"/>
      <c r="LME90" s="180"/>
      <c r="LMF90" s="180"/>
      <c r="LMG90" s="180"/>
      <c r="LMH90" s="180"/>
      <c r="LMI90" s="180"/>
      <c r="LMJ90" s="180"/>
      <c r="LMK90" s="180"/>
      <c r="LML90" s="180"/>
      <c r="LMM90" s="180"/>
      <c r="LMN90" s="180"/>
      <c r="LMO90" s="180"/>
      <c r="LMP90" s="180"/>
      <c r="LMQ90" s="180"/>
      <c r="LMR90" s="180"/>
      <c r="LMS90" s="180"/>
      <c r="LMT90" s="180"/>
      <c r="LMU90" s="180"/>
      <c r="LMV90" s="180"/>
      <c r="LMW90" s="180"/>
      <c r="LMX90" s="180"/>
      <c r="LMY90" s="180"/>
      <c r="LMZ90" s="180"/>
      <c r="LNA90" s="180"/>
      <c r="LNB90" s="180"/>
      <c r="LNC90" s="180"/>
      <c r="LND90" s="180"/>
      <c r="LNE90" s="180"/>
      <c r="LNF90" s="180"/>
      <c r="LNG90" s="180"/>
      <c r="LNH90" s="180"/>
      <c r="LNI90" s="180"/>
      <c r="LNJ90" s="180"/>
      <c r="LNK90" s="180"/>
      <c r="LNL90" s="180"/>
      <c r="LNM90" s="180"/>
      <c r="LNN90" s="180"/>
      <c r="LNO90" s="180"/>
      <c r="LNP90" s="180"/>
      <c r="LNQ90" s="180"/>
      <c r="LNR90" s="180"/>
      <c r="LNS90" s="180"/>
      <c r="LNT90" s="180"/>
      <c r="LNU90" s="180"/>
      <c r="LNV90" s="180"/>
      <c r="LNW90" s="180"/>
      <c r="LNX90" s="180"/>
      <c r="LNY90" s="180"/>
      <c r="LNZ90" s="180"/>
      <c r="LOA90" s="180"/>
      <c r="LOB90" s="180"/>
      <c r="LOC90" s="180"/>
      <c r="LOD90" s="180"/>
      <c r="LOE90" s="180"/>
      <c r="LOF90" s="180"/>
      <c r="LOG90" s="180"/>
      <c r="LOH90" s="180"/>
      <c r="LOI90" s="180"/>
      <c r="LOJ90" s="180"/>
      <c r="LOK90" s="180"/>
      <c r="LOL90" s="180"/>
      <c r="LOM90" s="180"/>
      <c r="LON90" s="180"/>
      <c r="LOO90" s="180"/>
      <c r="LOP90" s="180"/>
      <c r="LOQ90" s="180"/>
      <c r="LOR90" s="180"/>
      <c r="LOS90" s="180"/>
      <c r="LOT90" s="180"/>
      <c r="LOU90" s="180"/>
      <c r="LOV90" s="180"/>
      <c r="LOW90" s="180"/>
      <c r="LOX90" s="180"/>
      <c r="LOY90" s="180"/>
      <c r="LOZ90" s="180"/>
      <c r="LPA90" s="180"/>
      <c r="LPB90" s="180"/>
      <c r="LPC90" s="180"/>
      <c r="LPD90" s="180"/>
      <c r="LPE90" s="180"/>
      <c r="LPF90" s="180"/>
      <c r="LPG90" s="180"/>
      <c r="LPH90" s="180"/>
      <c r="LPI90" s="180"/>
      <c r="LPJ90" s="180"/>
      <c r="LPK90" s="180"/>
      <c r="LPL90" s="180"/>
      <c r="LPM90" s="180"/>
      <c r="LPN90" s="180"/>
      <c r="LPO90" s="180"/>
      <c r="LPP90" s="180"/>
      <c r="LPQ90" s="180"/>
      <c r="LPR90" s="180"/>
      <c r="LPS90" s="180"/>
      <c r="LPT90" s="180"/>
      <c r="LPU90" s="180"/>
      <c r="LPV90" s="180"/>
      <c r="LPW90" s="180"/>
      <c r="LPX90" s="180"/>
      <c r="LPY90" s="180"/>
      <c r="LPZ90" s="180"/>
      <c r="LQA90" s="180"/>
      <c r="LQB90" s="180"/>
      <c r="LQC90" s="180"/>
      <c r="LQD90" s="180"/>
      <c r="LQE90" s="180"/>
      <c r="LQF90" s="180"/>
      <c r="LQG90" s="180"/>
      <c r="LQH90" s="180"/>
      <c r="LQI90" s="180"/>
      <c r="LQJ90" s="180"/>
      <c r="LQK90" s="180"/>
      <c r="LQL90" s="180"/>
      <c r="LQM90" s="180"/>
      <c r="LQN90" s="180"/>
      <c r="LQO90" s="180"/>
      <c r="LQP90" s="180"/>
      <c r="LQQ90" s="180"/>
      <c r="LQR90" s="180"/>
      <c r="LQS90" s="180"/>
      <c r="LQT90" s="180"/>
      <c r="LQU90" s="180"/>
      <c r="LQV90" s="180"/>
      <c r="LQW90" s="180"/>
      <c r="LQX90" s="180"/>
      <c r="LQY90" s="180"/>
      <c r="LQZ90" s="180"/>
      <c r="LRA90" s="180"/>
      <c r="LRB90" s="180"/>
      <c r="LRC90" s="180"/>
      <c r="LRD90" s="180"/>
      <c r="LRE90" s="180"/>
      <c r="LRF90" s="180"/>
      <c r="LRG90" s="180"/>
      <c r="LRH90" s="180"/>
      <c r="LRI90" s="180"/>
      <c r="LRJ90" s="180"/>
      <c r="LRK90" s="180"/>
      <c r="LRL90" s="180"/>
      <c r="LRM90" s="180"/>
      <c r="LRN90" s="180"/>
      <c r="LRO90" s="180"/>
      <c r="LRP90" s="180"/>
      <c r="LRQ90" s="180"/>
      <c r="LRR90" s="180"/>
      <c r="LRS90" s="180"/>
      <c r="LRT90" s="180"/>
      <c r="LRU90" s="180"/>
      <c r="LRV90" s="180"/>
      <c r="LRW90" s="180"/>
      <c r="LRX90" s="180"/>
      <c r="LRY90" s="180"/>
      <c r="LRZ90" s="180"/>
      <c r="LSA90" s="180"/>
      <c r="LSB90" s="180"/>
      <c r="LSC90" s="180"/>
      <c r="LSD90" s="180"/>
      <c r="LSE90" s="180"/>
      <c r="LSF90" s="180"/>
      <c r="LSG90" s="180"/>
      <c r="LSH90" s="180"/>
      <c r="LSI90" s="180"/>
      <c r="LSJ90" s="180"/>
      <c r="LSK90" s="180"/>
      <c r="LSL90" s="180"/>
      <c r="LSM90" s="180"/>
      <c r="LSN90" s="180"/>
      <c r="LSO90" s="180"/>
      <c r="LSP90" s="180"/>
      <c r="LSQ90" s="180"/>
      <c r="LSR90" s="180"/>
      <c r="LSS90" s="180"/>
      <c r="LST90" s="180"/>
      <c r="LSU90" s="180"/>
      <c r="LSV90" s="180"/>
      <c r="LSW90" s="180"/>
      <c r="LSX90" s="180"/>
      <c r="LSY90" s="180"/>
      <c r="LSZ90" s="180"/>
      <c r="LTA90" s="180"/>
      <c r="LTB90" s="180"/>
      <c r="LTC90" s="180"/>
      <c r="LTD90" s="180"/>
      <c r="LTE90" s="180"/>
      <c r="LTF90" s="180"/>
      <c r="LTG90" s="180"/>
      <c r="LTH90" s="180"/>
      <c r="LTI90" s="180"/>
      <c r="LTJ90" s="180"/>
      <c r="LTK90" s="180"/>
      <c r="LTL90" s="180"/>
      <c r="LTM90" s="180"/>
      <c r="LTN90" s="180"/>
      <c r="LTO90" s="180"/>
      <c r="LTP90" s="180"/>
      <c r="LTQ90" s="180"/>
      <c r="LTR90" s="180"/>
      <c r="LTS90" s="180"/>
      <c r="LTT90" s="180"/>
      <c r="LTU90" s="180"/>
      <c r="LTV90" s="180"/>
      <c r="LTW90" s="180"/>
      <c r="LTX90" s="180"/>
      <c r="LTY90" s="180"/>
      <c r="LTZ90" s="180"/>
      <c r="LUA90" s="180"/>
      <c r="LUB90" s="180"/>
      <c r="LUC90" s="180"/>
      <c r="LUD90" s="180"/>
      <c r="LUE90" s="180"/>
      <c r="LUF90" s="180"/>
      <c r="LUG90" s="180"/>
      <c r="LUH90" s="180"/>
      <c r="LUI90" s="180"/>
      <c r="LUJ90" s="180"/>
      <c r="LUK90" s="180"/>
      <c r="LUL90" s="180"/>
      <c r="LUM90" s="180"/>
      <c r="LUN90" s="180"/>
      <c r="LUO90" s="180"/>
      <c r="LUP90" s="180"/>
      <c r="LUQ90" s="180"/>
      <c r="LUR90" s="180"/>
      <c r="LUS90" s="180"/>
      <c r="LUT90" s="180"/>
      <c r="LUU90" s="180"/>
      <c r="LUV90" s="180"/>
      <c r="LUW90" s="180"/>
      <c r="LUX90" s="180"/>
      <c r="LUY90" s="180"/>
      <c r="LUZ90" s="180"/>
      <c r="LVA90" s="180"/>
      <c r="LVB90" s="180"/>
      <c r="LVC90" s="180"/>
      <c r="LVD90" s="180"/>
      <c r="LVE90" s="180"/>
      <c r="LVF90" s="180"/>
      <c r="LVG90" s="180"/>
      <c r="LVH90" s="180"/>
      <c r="LVI90" s="180"/>
      <c r="LVJ90" s="180"/>
      <c r="LVK90" s="180"/>
      <c r="LVL90" s="180"/>
      <c r="LVM90" s="180"/>
      <c r="LVN90" s="180"/>
      <c r="LVO90" s="180"/>
      <c r="LVP90" s="180"/>
      <c r="LVQ90" s="180"/>
      <c r="LVR90" s="180"/>
      <c r="LVS90" s="180"/>
      <c r="LVT90" s="180"/>
      <c r="LVU90" s="180"/>
      <c r="LVV90" s="180"/>
      <c r="LVW90" s="180"/>
      <c r="LVX90" s="180"/>
      <c r="LVY90" s="180"/>
      <c r="LVZ90" s="180"/>
      <c r="LWA90" s="180"/>
      <c r="LWB90" s="180"/>
      <c r="LWC90" s="180"/>
      <c r="LWD90" s="180"/>
      <c r="LWE90" s="180"/>
      <c r="LWF90" s="180"/>
      <c r="LWG90" s="180"/>
      <c r="LWH90" s="180"/>
      <c r="LWI90" s="180"/>
      <c r="LWJ90" s="180"/>
      <c r="LWK90" s="180"/>
      <c r="LWL90" s="180"/>
      <c r="LWM90" s="180"/>
      <c r="LWN90" s="180"/>
      <c r="LWO90" s="180"/>
      <c r="LWP90" s="180"/>
      <c r="LWQ90" s="180"/>
      <c r="LWR90" s="180"/>
      <c r="LWS90" s="180"/>
      <c r="LWT90" s="180"/>
      <c r="LWU90" s="180"/>
      <c r="LWV90" s="180"/>
      <c r="LWW90" s="180"/>
      <c r="LWX90" s="180"/>
      <c r="LWY90" s="180"/>
      <c r="LWZ90" s="180"/>
      <c r="LXA90" s="180"/>
      <c r="LXB90" s="180"/>
      <c r="LXC90" s="180"/>
      <c r="LXD90" s="180"/>
      <c r="LXE90" s="180"/>
      <c r="LXF90" s="180"/>
      <c r="LXG90" s="180"/>
      <c r="LXH90" s="180"/>
      <c r="LXI90" s="180"/>
      <c r="LXJ90" s="180"/>
      <c r="LXK90" s="180"/>
      <c r="LXL90" s="180"/>
      <c r="LXM90" s="180"/>
      <c r="LXN90" s="180"/>
      <c r="LXO90" s="180"/>
      <c r="LXP90" s="180"/>
      <c r="LXQ90" s="180"/>
      <c r="LXR90" s="180"/>
      <c r="LXS90" s="180"/>
      <c r="LXT90" s="180"/>
      <c r="LXU90" s="180"/>
      <c r="LXV90" s="180"/>
      <c r="LXW90" s="180"/>
      <c r="LXX90" s="180"/>
      <c r="LXY90" s="180"/>
      <c r="LXZ90" s="180"/>
      <c r="LYA90" s="180"/>
      <c r="LYB90" s="180"/>
      <c r="LYC90" s="180"/>
      <c r="LYD90" s="180"/>
      <c r="LYE90" s="180"/>
      <c r="LYF90" s="180"/>
      <c r="LYG90" s="180"/>
      <c r="LYH90" s="180"/>
      <c r="LYI90" s="180"/>
      <c r="LYJ90" s="180"/>
      <c r="LYK90" s="180"/>
      <c r="LYL90" s="180"/>
      <c r="LYM90" s="180"/>
      <c r="LYN90" s="180"/>
      <c r="LYO90" s="180"/>
      <c r="LYP90" s="180"/>
      <c r="LYQ90" s="180"/>
      <c r="LYR90" s="180"/>
      <c r="LYS90" s="180"/>
      <c r="LYT90" s="180"/>
      <c r="LYU90" s="180"/>
      <c r="LYV90" s="180"/>
      <c r="LYW90" s="180"/>
      <c r="LYX90" s="180"/>
      <c r="LYY90" s="180"/>
      <c r="LYZ90" s="180"/>
      <c r="LZA90" s="180"/>
      <c r="LZB90" s="180"/>
      <c r="LZC90" s="180"/>
      <c r="LZD90" s="180"/>
      <c r="LZE90" s="180"/>
      <c r="LZF90" s="180"/>
      <c r="LZG90" s="180"/>
      <c r="LZH90" s="180"/>
      <c r="LZI90" s="180"/>
      <c r="LZJ90" s="180"/>
      <c r="LZK90" s="180"/>
      <c r="LZL90" s="180"/>
      <c r="LZM90" s="180"/>
      <c r="LZN90" s="180"/>
      <c r="LZO90" s="180"/>
      <c r="LZP90" s="180"/>
      <c r="LZQ90" s="180"/>
      <c r="LZR90" s="180"/>
      <c r="LZS90" s="180"/>
      <c r="LZT90" s="180"/>
      <c r="LZU90" s="180"/>
      <c r="LZV90" s="180"/>
      <c r="LZW90" s="180"/>
      <c r="LZX90" s="180"/>
      <c r="LZY90" s="180"/>
      <c r="LZZ90" s="180"/>
      <c r="MAA90" s="180"/>
      <c r="MAB90" s="180"/>
      <c r="MAC90" s="180"/>
      <c r="MAD90" s="180"/>
      <c r="MAE90" s="180"/>
      <c r="MAF90" s="180"/>
      <c r="MAG90" s="180"/>
      <c r="MAH90" s="180"/>
      <c r="MAI90" s="180"/>
      <c r="MAJ90" s="180"/>
      <c r="MAK90" s="180"/>
      <c r="MAL90" s="180"/>
      <c r="MAM90" s="180"/>
      <c r="MAN90" s="180"/>
      <c r="MAO90" s="180"/>
      <c r="MAP90" s="180"/>
      <c r="MAQ90" s="180"/>
      <c r="MAR90" s="180"/>
      <c r="MAS90" s="180"/>
      <c r="MAT90" s="180"/>
      <c r="MAU90" s="180"/>
      <c r="MAV90" s="180"/>
      <c r="MAW90" s="180"/>
      <c r="MAX90" s="180"/>
      <c r="MAY90" s="180"/>
      <c r="MAZ90" s="180"/>
      <c r="MBA90" s="180"/>
      <c r="MBB90" s="180"/>
      <c r="MBC90" s="180"/>
      <c r="MBD90" s="180"/>
      <c r="MBE90" s="180"/>
      <c r="MBF90" s="180"/>
      <c r="MBG90" s="180"/>
      <c r="MBH90" s="180"/>
      <c r="MBI90" s="180"/>
      <c r="MBJ90" s="180"/>
      <c r="MBK90" s="180"/>
      <c r="MBL90" s="180"/>
      <c r="MBM90" s="180"/>
      <c r="MBN90" s="180"/>
      <c r="MBO90" s="180"/>
      <c r="MBP90" s="180"/>
      <c r="MBQ90" s="180"/>
      <c r="MBR90" s="180"/>
      <c r="MBS90" s="180"/>
      <c r="MBT90" s="180"/>
      <c r="MBU90" s="180"/>
      <c r="MBV90" s="180"/>
      <c r="MBW90" s="180"/>
      <c r="MBX90" s="180"/>
      <c r="MBY90" s="180"/>
      <c r="MBZ90" s="180"/>
      <c r="MCA90" s="180"/>
      <c r="MCB90" s="180"/>
      <c r="MCC90" s="180"/>
      <c r="MCD90" s="180"/>
      <c r="MCE90" s="180"/>
      <c r="MCF90" s="180"/>
      <c r="MCG90" s="180"/>
      <c r="MCH90" s="180"/>
      <c r="MCI90" s="180"/>
      <c r="MCJ90" s="180"/>
      <c r="MCK90" s="180"/>
      <c r="MCL90" s="180"/>
      <c r="MCM90" s="180"/>
      <c r="MCN90" s="180"/>
      <c r="MCO90" s="180"/>
      <c r="MCP90" s="180"/>
      <c r="MCQ90" s="180"/>
      <c r="MCR90" s="180"/>
      <c r="MCS90" s="180"/>
      <c r="MCT90" s="180"/>
      <c r="MCU90" s="180"/>
      <c r="MCV90" s="180"/>
      <c r="MCW90" s="180"/>
      <c r="MCX90" s="180"/>
      <c r="MCY90" s="180"/>
      <c r="MCZ90" s="180"/>
      <c r="MDA90" s="180"/>
      <c r="MDB90" s="180"/>
      <c r="MDC90" s="180"/>
      <c r="MDD90" s="180"/>
      <c r="MDE90" s="180"/>
      <c r="MDF90" s="180"/>
      <c r="MDG90" s="180"/>
      <c r="MDH90" s="180"/>
      <c r="MDI90" s="180"/>
      <c r="MDJ90" s="180"/>
      <c r="MDK90" s="180"/>
      <c r="MDL90" s="180"/>
      <c r="MDM90" s="180"/>
      <c r="MDN90" s="180"/>
      <c r="MDO90" s="180"/>
      <c r="MDP90" s="180"/>
      <c r="MDQ90" s="180"/>
      <c r="MDR90" s="180"/>
      <c r="MDS90" s="180"/>
      <c r="MDT90" s="180"/>
      <c r="MDU90" s="180"/>
      <c r="MDV90" s="180"/>
      <c r="MDW90" s="180"/>
      <c r="MDX90" s="180"/>
      <c r="MDY90" s="180"/>
      <c r="MDZ90" s="180"/>
      <c r="MEA90" s="180"/>
      <c r="MEB90" s="180"/>
      <c r="MEC90" s="180"/>
      <c r="MED90" s="180"/>
      <c r="MEE90" s="180"/>
      <c r="MEF90" s="180"/>
      <c r="MEG90" s="180"/>
      <c r="MEH90" s="180"/>
      <c r="MEI90" s="180"/>
      <c r="MEJ90" s="180"/>
      <c r="MEK90" s="180"/>
      <c r="MEL90" s="180"/>
      <c r="MEM90" s="180"/>
      <c r="MEN90" s="180"/>
      <c r="MEO90" s="180"/>
      <c r="MEP90" s="180"/>
      <c r="MEQ90" s="180"/>
      <c r="MER90" s="180"/>
      <c r="MES90" s="180"/>
      <c r="MET90" s="180"/>
      <c r="MEU90" s="180"/>
      <c r="MEV90" s="180"/>
      <c r="MEW90" s="180"/>
      <c r="MEX90" s="180"/>
      <c r="MEY90" s="180"/>
      <c r="MEZ90" s="180"/>
      <c r="MFA90" s="180"/>
      <c r="MFB90" s="180"/>
      <c r="MFC90" s="180"/>
      <c r="MFD90" s="180"/>
      <c r="MFE90" s="180"/>
      <c r="MFF90" s="180"/>
      <c r="MFG90" s="180"/>
      <c r="MFH90" s="180"/>
      <c r="MFI90" s="180"/>
      <c r="MFJ90" s="180"/>
      <c r="MFK90" s="180"/>
      <c r="MFL90" s="180"/>
      <c r="MFM90" s="180"/>
      <c r="MFN90" s="180"/>
      <c r="MFO90" s="180"/>
      <c r="MFP90" s="180"/>
      <c r="MFQ90" s="180"/>
      <c r="MFR90" s="180"/>
      <c r="MFS90" s="180"/>
      <c r="MFT90" s="180"/>
      <c r="MFU90" s="180"/>
      <c r="MFV90" s="180"/>
      <c r="MFW90" s="180"/>
      <c r="MFX90" s="180"/>
      <c r="MFY90" s="180"/>
      <c r="MFZ90" s="180"/>
      <c r="MGA90" s="180"/>
      <c r="MGB90" s="180"/>
      <c r="MGC90" s="180"/>
      <c r="MGD90" s="180"/>
      <c r="MGE90" s="180"/>
      <c r="MGF90" s="180"/>
      <c r="MGG90" s="180"/>
      <c r="MGH90" s="180"/>
      <c r="MGI90" s="180"/>
      <c r="MGJ90" s="180"/>
      <c r="MGK90" s="180"/>
      <c r="MGL90" s="180"/>
      <c r="MGM90" s="180"/>
      <c r="MGN90" s="180"/>
      <c r="MGO90" s="180"/>
      <c r="MGP90" s="180"/>
      <c r="MGQ90" s="180"/>
      <c r="MGR90" s="180"/>
      <c r="MGS90" s="180"/>
      <c r="MGT90" s="180"/>
      <c r="MGU90" s="180"/>
      <c r="MGV90" s="180"/>
      <c r="MGW90" s="180"/>
      <c r="MGX90" s="180"/>
      <c r="MGY90" s="180"/>
      <c r="MGZ90" s="180"/>
      <c r="MHA90" s="180"/>
      <c r="MHB90" s="180"/>
      <c r="MHC90" s="180"/>
      <c r="MHD90" s="180"/>
      <c r="MHE90" s="180"/>
      <c r="MHF90" s="180"/>
      <c r="MHG90" s="180"/>
      <c r="MHH90" s="180"/>
      <c r="MHI90" s="180"/>
      <c r="MHJ90" s="180"/>
      <c r="MHK90" s="180"/>
      <c r="MHL90" s="180"/>
      <c r="MHM90" s="180"/>
      <c r="MHN90" s="180"/>
      <c r="MHO90" s="180"/>
      <c r="MHP90" s="180"/>
      <c r="MHQ90" s="180"/>
      <c r="MHR90" s="180"/>
      <c r="MHS90" s="180"/>
      <c r="MHT90" s="180"/>
      <c r="MHU90" s="180"/>
      <c r="MHV90" s="180"/>
      <c r="MHW90" s="180"/>
      <c r="MHX90" s="180"/>
      <c r="MHY90" s="180"/>
      <c r="MHZ90" s="180"/>
      <c r="MIA90" s="180"/>
      <c r="MIB90" s="180"/>
      <c r="MIC90" s="180"/>
      <c r="MID90" s="180"/>
      <c r="MIE90" s="180"/>
      <c r="MIF90" s="180"/>
      <c r="MIG90" s="180"/>
      <c r="MIH90" s="180"/>
      <c r="MII90" s="180"/>
      <c r="MIJ90" s="180"/>
      <c r="MIK90" s="180"/>
      <c r="MIL90" s="180"/>
      <c r="MIM90" s="180"/>
      <c r="MIN90" s="180"/>
      <c r="MIO90" s="180"/>
      <c r="MIP90" s="180"/>
      <c r="MIQ90" s="180"/>
      <c r="MIR90" s="180"/>
      <c r="MIS90" s="180"/>
      <c r="MIT90" s="180"/>
      <c r="MIU90" s="180"/>
      <c r="MIV90" s="180"/>
      <c r="MIW90" s="180"/>
      <c r="MIX90" s="180"/>
      <c r="MIY90" s="180"/>
      <c r="MIZ90" s="180"/>
      <c r="MJA90" s="180"/>
      <c r="MJB90" s="180"/>
      <c r="MJC90" s="180"/>
      <c r="MJD90" s="180"/>
      <c r="MJE90" s="180"/>
      <c r="MJF90" s="180"/>
      <c r="MJG90" s="180"/>
      <c r="MJH90" s="180"/>
      <c r="MJI90" s="180"/>
      <c r="MJJ90" s="180"/>
      <c r="MJK90" s="180"/>
      <c r="MJL90" s="180"/>
      <c r="MJM90" s="180"/>
      <c r="MJN90" s="180"/>
      <c r="MJO90" s="180"/>
      <c r="MJP90" s="180"/>
      <c r="MJQ90" s="180"/>
      <c r="MJR90" s="180"/>
      <c r="MJS90" s="180"/>
      <c r="MJT90" s="180"/>
      <c r="MJU90" s="180"/>
      <c r="MJV90" s="180"/>
      <c r="MJW90" s="180"/>
      <c r="MJX90" s="180"/>
      <c r="MJY90" s="180"/>
      <c r="MJZ90" s="180"/>
      <c r="MKA90" s="180"/>
      <c r="MKB90" s="180"/>
      <c r="MKC90" s="180"/>
      <c r="MKD90" s="180"/>
      <c r="MKE90" s="180"/>
      <c r="MKF90" s="180"/>
      <c r="MKG90" s="180"/>
      <c r="MKH90" s="180"/>
      <c r="MKI90" s="180"/>
      <c r="MKJ90" s="180"/>
      <c r="MKK90" s="180"/>
      <c r="MKL90" s="180"/>
      <c r="MKM90" s="180"/>
      <c r="MKN90" s="180"/>
      <c r="MKO90" s="180"/>
      <c r="MKP90" s="180"/>
      <c r="MKQ90" s="180"/>
      <c r="MKR90" s="180"/>
      <c r="MKS90" s="180"/>
      <c r="MKT90" s="180"/>
      <c r="MKU90" s="180"/>
      <c r="MKV90" s="180"/>
      <c r="MKW90" s="180"/>
      <c r="MKX90" s="180"/>
      <c r="MKY90" s="180"/>
      <c r="MKZ90" s="180"/>
      <c r="MLA90" s="180"/>
      <c r="MLB90" s="180"/>
      <c r="MLC90" s="180"/>
      <c r="MLD90" s="180"/>
      <c r="MLE90" s="180"/>
      <c r="MLF90" s="180"/>
      <c r="MLG90" s="180"/>
      <c r="MLH90" s="180"/>
      <c r="MLI90" s="180"/>
      <c r="MLJ90" s="180"/>
      <c r="MLK90" s="180"/>
      <c r="MLL90" s="180"/>
      <c r="MLM90" s="180"/>
      <c r="MLN90" s="180"/>
      <c r="MLO90" s="180"/>
      <c r="MLP90" s="180"/>
      <c r="MLQ90" s="180"/>
      <c r="MLR90" s="180"/>
      <c r="MLS90" s="180"/>
      <c r="MLT90" s="180"/>
      <c r="MLU90" s="180"/>
      <c r="MLV90" s="180"/>
      <c r="MLW90" s="180"/>
      <c r="MLX90" s="180"/>
      <c r="MLY90" s="180"/>
      <c r="MLZ90" s="180"/>
      <c r="MMA90" s="180"/>
      <c r="MMB90" s="180"/>
      <c r="MMC90" s="180"/>
      <c r="MMD90" s="180"/>
      <c r="MME90" s="180"/>
      <c r="MMF90" s="180"/>
      <c r="MMG90" s="180"/>
      <c r="MMH90" s="180"/>
      <c r="MMI90" s="180"/>
      <c r="MMJ90" s="180"/>
      <c r="MMK90" s="180"/>
      <c r="MML90" s="180"/>
      <c r="MMM90" s="180"/>
      <c r="MMN90" s="180"/>
      <c r="MMO90" s="180"/>
      <c r="MMP90" s="180"/>
      <c r="MMQ90" s="180"/>
      <c r="MMR90" s="180"/>
      <c r="MMS90" s="180"/>
      <c r="MMT90" s="180"/>
      <c r="MMU90" s="180"/>
      <c r="MMV90" s="180"/>
      <c r="MMW90" s="180"/>
      <c r="MMX90" s="180"/>
      <c r="MMY90" s="180"/>
      <c r="MMZ90" s="180"/>
      <c r="MNA90" s="180"/>
      <c r="MNB90" s="180"/>
      <c r="MNC90" s="180"/>
      <c r="MND90" s="180"/>
      <c r="MNE90" s="180"/>
      <c r="MNF90" s="180"/>
      <c r="MNG90" s="180"/>
      <c r="MNH90" s="180"/>
      <c r="MNI90" s="180"/>
      <c r="MNJ90" s="180"/>
      <c r="MNK90" s="180"/>
      <c r="MNL90" s="180"/>
      <c r="MNM90" s="180"/>
      <c r="MNN90" s="180"/>
      <c r="MNO90" s="180"/>
      <c r="MNP90" s="180"/>
      <c r="MNQ90" s="180"/>
      <c r="MNR90" s="180"/>
      <c r="MNS90" s="180"/>
      <c r="MNT90" s="180"/>
      <c r="MNU90" s="180"/>
      <c r="MNV90" s="180"/>
      <c r="MNW90" s="180"/>
      <c r="MNX90" s="180"/>
      <c r="MNY90" s="180"/>
      <c r="MNZ90" s="180"/>
      <c r="MOA90" s="180"/>
      <c r="MOB90" s="180"/>
      <c r="MOC90" s="180"/>
      <c r="MOD90" s="180"/>
      <c r="MOE90" s="180"/>
      <c r="MOF90" s="180"/>
      <c r="MOG90" s="180"/>
      <c r="MOH90" s="180"/>
      <c r="MOI90" s="180"/>
      <c r="MOJ90" s="180"/>
      <c r="MOK90" s="180"/>
      <c r="MOL90" s="180"/>
      <c r="MOM90" s="180"/>
      <c r="MON90" s="180"/>
      <c r="MOO90" s="180"/>
      <c r="MOP90" s="180"/>
      <c r="MOQ90" s="180"/>
      <c r="MOR90" s="180"/>
      <c r="MOS90" s="180"/>
      <c r="MOT90" s="180"/>
      <c r="MOU90" s="180"/>
      <c r="MOV90" s="180"/>
      <c r="MOW90" s="180"/>
      <c r="MOX90" s="180"/>
      <c r="MOY90" s="180"/>
      <c r="MOZ90" s="180"/>
      <c r="MPA90" s="180"/>
      <c r="MPB90" s="180"/>
      <c r="MPC90" s="180"/>
      <c r="MPD90" s="180"/>
      <c r="MPE90" s="180"/>
      <c r="MPF90" s="180"/>
      <c r="MPG90" s="180"/>
      <c r="MPH90" s="180"/>
      <c r="MPI90" s="180"/>
      <c r="MPJ90" s="180"/>
      <c r="MPK90" s="180"/>
      <c r="MPL90" s="180"/>
      <c r="MPM90" s="180"/>
      <c r="MPN90" s="180"/>
      <c r="MPO90" s="180"/>
      <c r="MPP90" s="180"/>
      <c r="MPQ90" s="180"/>
      <c r="MPR90" s="180"/>
      <c r="MPS90" s="180"/>
      <c r="MPT90" s="180"/>
      <c r="MPU90" s="180"/>
      <c r="MPV90" s="180"/>
      <c r="MPW90" s="180"/>
      <c r="MPX90" s="180"/>
      <c r="MPY90" s="180"/>
      <c r="MPZ90" s="180"/>
      <c r="MQA90" s="180"/>
      <c r="MQB90" s="180"/>
      <c r="MQC90" s="180"/>
      <c r="MQD90" s="180"/>
      <c r="MQE90" s="180"/>
      <c r="MQF90" s="180"/>
      <c r="MQG90" s="180"/>
      <c r="MQH90" s="180"/>
      <c r="MQI90" s="180"/>
      <c r="MQJ90" s="180"/>
      <c r="MQK90" s="180"/>
      <c r="MQL90" s="180"/>
      <c r="MQM90" s="180"/>
      <c r="MQN90" s="180"/>
      <c r="MQO90" s="180"/>
      <c r="MQP90" s="180"/>
      <c r="MQQ90" s="180"/>
      <c r="MQR90" s="180"/>
      <c r="MQS90" s="180"/>
      <c r="MQT90" s="180"/>
      <c r="MQU90" s="180"/>
      <c r="MQV90" s="180"/>
      <c r="MQW90" s="180"/>
      <c r="MQX90" s="180"/>
      <c r="MQY90" s="180"/>
      <c r="MQZ90" s="180"/>
      <c r="MRA90" s="180"/>
      <c r="MRB90" s="180"/>
      <c r="MRC90" s="180"/>
      <c r="MRD90" s="180"/>
      <c r="MRE90" s="180"/>
      <c r="MRF90" s="180"/>
      <c r="MRG90" s="180"/>
      <c r="MRH90" s="180"/>
      <c r="MRI90" s="180"/>
      <c r="MRJ90" s="180"/>
      <c r="MRK90" s="180"/>
      <c r="MRL90" s="180"/>
      <c r="MRM90" s="180"/>
      <c r="MRN90" s="180"/>
      <c r="MRO90" s="180"/>
      <c r="MRP90" s="180"/>
      <c r="MRQ90" s="180"/>
      <c r="MRR90" s="180"/>
      <c r="MRS90" s="180"/>
      <c r="MRT90" s="180"/>
      <c r="MRU90" s="180"/>
      <c r="MRV90" s="180"/>
      <c r="MRW90" s="180"/>
      <c r="MRX90" s="180"/>
      <c r="MRY90" s="180"/>
      <c r="MRZ90" s="180"/>
      <c r="MSA90" s="180"/>
      <c r="MSB90" s="180"/>
      <c r="MSC90" s="180"/>
      <c r="MSD90" s="180"/>
      <c r="MSE90" s="180"/>
      <c r="MSF90" s="180"/>
      <c r="MSG90" s="180"/>
      <c r="MSH90" s="180"/>
      <c r="MSI90" s="180"/>
      <c r="MSJ90" s="180"/>
      <c r="MSK90" s="180"/>
      <c r="MSL90" s="180"/>
      <c r="MSM90" s="180"/>
      <c r="MSN90" s="180"/>
      <c r="MSO90" s="180"/>
      <c r="MSP90" s="180"/>
      <c r="MSQ90" s="180"/>
      <c r="MSR90" s="180"/>
      <c r="MSS90" s="180"/>
      <c r="MST90" s="180"/>
      <c r="MSU90" s="180"/>
      <c r="MSV90" s="180"/>
      <c r="MSW90" s="180"/>
      <c r="MSX90" s="180"/>
      <c r="MSY90" s="180"/>
      <c r="MSZ90" s="180"/>
      <c r="MTA90" s="180"/>
      <c r="MTB90" s="180"/>
      <c r="MTC90" s="180"/>
      <c r="MTD90" s="180"/>
      <c r="MTE90" s="180"/>
      <c r="MTF90" s="180"/>
      <c r="MTG90" s="180"/>
      <c r="MTH90" s="180"/>
      <c r="MTI90" s="180"/>
      <c r="MTJ90" s="180"/>
      <c r="MTK90" s="180"/>
      <c r="MTL90" s="180"/>
      <c r="MTM90" s="180"/>
      <c r="MTN90" s="180"/>
      <c r="MTO90" s="180"/>
      <c r="MTP90" s="180"/>
      <c r="MTQ90" s="180"/>
      <c r="MTR90" s="180"/>
      <c r="MTS90" s="180"/>
      <c r="MTT90" s="180"/>
      <c r="MTU90" s="180"/>
      <c r="MTV90" s="180"/>
      <c r="MTW90" s="180"/>
      <c r="MTX90" s="180"/>
      <c r="MTY90" s="180"/>
      <c r="MTZ90" s="180"/>
      <c r="MUA90" s="180"/>
      <c r="MUB90" s="180"/>
      <c r="MUC90" s="180"/>
      <c r="MUD90" s="180"/>
      <c r="MUE90" s="180"/>
      <c r="MUF90" s="180"/>
      <c r="MUG90" s="180"/>
      <c r="MUH90" s="180"/>
      <c r="MUI90" s="180"/>
      <c r="MUJ90" s="180"/>
      <c r="MUK90" s="180"/>
      <c r="MUL90" s="180"/>
      <c r="MUM90" s="180"/>
      <c r="MUN90" s="180"/>
      <c r="MUO90" s="180"/>
      <c r="MUP90" s="180"/>
      <c r="MUQ90" s="180"/>
      <c r="MUR90" s="180"/>
      <c r="MUS90" s="180"/>
      <c r="MUT90" s="180"/>
      <c r="MUU90" s="180"/>
      <c r="MUV90" s="180"/>
      <c r="MUW90" s="180"/>
      <c r="MUX90" s="180"/>
      <c r="MUY90" s="180"/>
      <c r="MUZ90" s="180"/>
      <c r="MVA90" s="180"/>
      <c r="MVB90" s="180"/>
      <c r="MVC90" s="180"/>
      <c r="MVD90" s="180"/>
      <c r="MVE90" s="180"/>
      <c r="MVF90" s="180"/>
      <c r="MVG90" s="180"/>
      <c r="MVH90" s="180"/>
      <c r="MVI90" s="180"/>
      <c r="MVJ90" s="180"/>
      <c r="MVK90" s="180"/>
      <c r="MVL90" s="180"/>
      <c r="MVM90" s="180"/>
      <c r="MVN90" s="180"/>
      <c r="MVO90" s="180"/>
      <c r="MVP90" s="180"/>
      <c r="MVQ90" s="180"/>
      <c r="MVR90" s="180"/>
      <c r="MVS90" s="180"/>
      <c r="MVT90" s="180"/>
      <c r="MVU90" s="180"/>
      <c r="MVV90" s="180"/>
      <c r="MVW90" s="180"/>
      <c r="MVX90" s="180"/>
      <c r="MVY90" s="180"/>
      <c r="MVZ90" s="180"/>
      <c r="MWA90" s="180"/>
      <c r="MWB90" s="180"/>
      <c r="MWC90" s="180"/>
      <c r="MWD90" s="180"/>
      <c r="MWE90" s="180"/>
      <c r="MWF90" s="180"/>
      <c r="MWG90" s="180"/>
      <c r="MWH90" s="180"/>
      <c r="MWI90" s="180"/>
      <c r="MWJ90" s="180"/>
      <c r="MWK90" s="180"/>
      <c r="MWL90" s="180"/>
      <c r="MWM90" s="180"/>
      <c r="MWN90" s="180"/>
      <c r="MWO90" s="180"/>
      <c r="MWP90" s="180"/>
      <c r="MWQ90" s="180"/>
      <c r="MWR90" s="180"/>
      <c r="MWS90" s="180"/>
      <c r="MWT90" s="180"/>
      <c r="MWU90" s="180"/>
      <c r="MWV90" s="180"/>
      <c r="MWW90" s="180"/>
      <c r="MWX90" s="180"/>
      <c r="MWY90" s="180"/>
      <c r="MWZ90" s="180"/>
      <c r="MXA90" s="180"/>
      <c r="MXB90" s="180"/>
      <c r="MXC90" s="180"/>
      <c r="MXD90" s="180"/>
      <c r="MXE90" s="180"/>
      <c r="MXF90" s="180"/>
      <c r="MXG90" s="180"/>
      <c r="MXH90" s="180"/>
      <c r="MXI90" s="180"/>
      <c r="MXJ90" s="180"/>
      <c r="MXK90" s="180"/>
      <c r="MXL90" s="180"/>
      <c r="MXM90" s="180"/>
      <c r="MXN90" s="180"/>
      <c r="MXO90" s="180"/>
      <c r="MXP90" s="180"/>
      <c r="MXQ90" s="180"/>
      <c r="MXR90" s="180"/>
      <c r="MXS90" s="180"/>
      <c r="MXT90" s="180"/>
      <c r="MXU90" s="180"/>
      <c r="MXV90" s="180"/>
      <c r="MXW90" s="180"/>
      <c r="MXX90" s="180"/>
      <c r="MXY90" s="180"/>
      <c r="MXZ90" s="180"/>
      <c r="MYA90" s="180"/>
      <c r="MYB90" s="180"/>
      <c r="MYC90" s="180"/>
      <c r="MYD90" s="180"/>
      <c r="MYE90" s="180"/>
      <c r="MYF90" s="180"/>
      <c r="MYG90" s="180"/>
      <c r="MYH90" s="180"/>
      <c r="MYI90" s="180"/>
      <c r="MYJ90" s="180"/>
      <c r="MYK90" s="180"/>
      <c r="MYL90" s="180"/>
      <c r="MYM90" s="180"/>
      <c r="MYN90" s="180"/>
      <c r="MYO90" s="180"/>
      <c r="MYP90" s="180"/>
      <c r="MYQ90" s="180"/>
      <c r="MYR90" s="180"/>
      <c r="MYS90" s="180"/>
      <c r="MYT90" s="180"/>
      <c r="MYU90" s="180"/>
      <c r="MYV90" s="180"/>
      <c r="MYW90" s="180"/>
      <c r="MYX90" s="180"/>
      <c r="MYY90" s="180"/>
      <c r="MYZ90" s="180"/>
      <c r="MZA90" s="180"/>
      <c r="MZB90" s="180"/>
      <c r="MZC90" s="180"/>
      <c r="MZD90" s="180"/>
      <c r="MZE90" s="180"/>
      <c r="MZF90" s="180"/>
      <c r="MZG90" s="180"/>
      <c r="MZH90" s="180"/>
      <c r="MZI90" s="180"/>
      <c r="MZJ90" s="180"/>
      <c r="MZK90" s="180"/>
      <c r="MZL90" s="180"/>
      <c r="MZM90" s="180"/>
      <c r="MZN90" s="180"/>
      <c r="MZO90" s="180"/>
      <c r="MZP90" s="180"/>
      <c r="MZQ90" s="180"/>
      <c r="MZR90" s="180"/>
      <c r="MZS90" s="180"/>
      <c r="MZT90" s="180"/>
      <c r="MZU90" s="180"/>
      <c r="MZV90" s="180"/>
      <c r="MZW90" s="180"/>
      <c r="MZX90" s="180"/>
      <c r="MZY90" s="180"/>
      <c r="MZZ90" s="180"/>
      <c r="NAA90" s="180"/>
      <c r="NAB90" s="180"/>
      <c r="NAC90" s="180"/>
      <c r="NAD90" s="180"/>
      <c r="NAE90" s="180"/>
      <c r="NAF90" s="180"/>
      <c r="NAG90" s="180"/>
      <c r="NAH90" s="180"/>
      <c r="NAI90" s="180"/>
      <c r="NAJ90" s="180"/>
      <c r="NAK90" s="180"/>
      <c r="NAL90" s="180"/>
      <c r="NAM90" s="180"/>
      <c r="NAN90" s="180"/>
      <c r="NAO90" s="180"/>
      <c r="NAP90" s="180"/>
      <c r="NAQ90" s="180"/>
      <c r="NAR90" s="180"/>
      <c r="NAS90" s="180"/>
      <c r="NAT90" s="180"/>
      <c r="NAU90" s="180"/>
      <c r="NAV90" s="180"/>
      <c r="NAW90" s="180"/>
      <c r="NAX90" s="180"/>
      <c r="NAY90" s="180"/>
      <c r="NAZ90" s="180"/>
      <c r="NBA90" s="180"/>
      <c r="NBB90" s="180"/>
      <c r="NBC90" s="180"/>
      <c r="NBD90" s="180"/>
      <c r="NBE90" s="180"/>
      <c r="NBF90" s="180"/>
      <c r="NBG90" s="180"/>
      <c r="NBH90" s="180"/>
      <c r="NBI90" s="180"/>
      <c r="NBJ90" s="180"/>
      <c r="NBK90" s="180"/>
      <c r="NBL90" s="180"/>
      <c r="NBM90" s="180"/>
      <c r="NBN90" s="180"/>
      <c r="NBO90" s="180"/>
      <c r="NBP90" s="180"/>
      <c r="NBQ90" s="180"/>
      <c r="NBR90" s="180"/>
      <c r="NBS90" s="180"/>
      <c r="NBT90" s="180"/>
      <c r="NBU90" s="180"/>
      <c r="NBV90" s="180"/>
      <c r="NBW90" s="180"/>
      <c r="NBX90" s="180"/>
      <c r="NBY90" s="180"/>
      <c r="NBZ90" s="180"/>
      <c r="NCA90" s="180"/>
      <c r="NCB90" s="180"/>
      <c r="NCC90" s="180"/>
      <c r="NCD90" s="180"/>
      <c r="NCE90" s="180"/>
      <c r="NCF90" s="180"/>
      <c r="NCG90" s="180"/>
      <c r="NCH90" s="180"/>
      <c r="NCI90" s="180"/>
      <c r="NCJ90" s="180"/>
      <c r="NCK90" s="180"/>
      <c r="NCL90" s="180"/>
      <c r="NCM90" s="180"/>
      <c r="NCN90" s="180"/>
      <c r="NCO90" s="180"/>
      <c r="NCP90" s="180"/>
      <c r="NCQ90" s="180"/>
      <c r="NCR90" s="180"/>
      <c r="NCS90" s="180"/>
      <c r="NCT90" s="180"/>
      <c r="NCU90" s="180"/>
      <c r="NCV90" s="180"/>
      <c r="NCW90" s="180"/>
      <c r="NCX90" s="180"/>
      <c r="NCY90" s="180"/>
      <c r="NCZ90" s="180"/>
      <c r="NDA90" s="180"/>
      <c r="NDB90" s="180"/>
      <c r="NDC90" s="180"/>
      <c r="NDD90" s="180"/>
      <c r="NDE90" s="180"/>
      <c r="NDF90" s="180"/>
      <c r="NDG90" s="180"/>
      <c r="NDH90" s="180"/>
      <c r="NDI90" s="180"/>
      <c r="NDJ90" s="180"/>
      <c r="NDK90" s="180"/>
      <c r="NDL90" s="180"/>
      <c r="NDM90" s="180"/>
      <c r="NDN90" s="180"/>
      <c r="NDO90" s="180"/>
      <c r="NDP90" s="180"/>
      <c r="NDQ90" s="180"/>
      <c r="NDR90" s="180"/>
      <c r="NDS90" s="180"/>
      <c r="NDT90" s="180"/>
      <c r="NDU90" s="180"/>
      <c r="NDV90" s="180"/>
      <c r="NDW90" s="180"/>
      <c r="NDX90" s="180"/>
      <c r="NDY90" s="180"/>
      <c r="NDZ90" s="180"/>
      <c r="NEA90" s="180"/>
      <c r="NEB90" s="180"/>
      <c r="NEC90" s="180"/>
      <c r="NED90" s="180"/>
      <c r="NEE90" s="180"/>
      <c r="NEF90" s="180"/>
      <c r="NEG90" s="180"/>
      <c r="NEH90" s="180"/>
      <c r="NEI90" s="180"/>
      <c r="NEJ90" s="180"/>
      <c r="NEK90" s="180"/>
      <c r="NEL90" s="180"/>
      <c r="NEM90" s="180"/>
      <c r="NEN90" s="180"/>
      <c r="NEO90" s="180"/>
      <c r="NEP90" s="180"/>
      <c r="NEQ90" s="180"/>
      <c r="NER90" s="180"/>
      <c r="NES90" s="180"/>
      <c r="NET90" s="180"/>
      <c r="NEU90" s="180"/>
      <c r="NEV90" s="180"/>
      <c r="NEW90" s="180"/>
      <c r="NEX90" s="180"/>
      <c r="NEY90" s="180"/>
      <c r="NEZ90" s="180"/>
      <c r="NFA90" s="180"/>
      <c r="NFB90" s="180"/>
      <c r="NFC90" s="180"/>
      <c r="NFD90" s="180"/>
      <c r="NFE90" s="180"/>
      <c r="NFF90" s="180"/>
      <c r="NFG90" s="180"/>
      <c r="NFH90" s="180"/>
      <c r="NFI90" s="180"/>
      <c r="NFJ90" s="180"/>
      <c r="NFK90" s="180"/>
      <c r="NFL90" s="180"/>
      <c r="NFM90" s="180"/>
      <c r="NFN90" s="180"/>
      <c r="NFO90" s="180"/>
      <c r="NFP90" s="180"/>
      <c r="NFQ90" s="180"/>
      <c r="NFR90" s="180"/>
      <c r="NFS90" s="180"/>
      <c r="NFT90" s="180"/>
      <c r="NFU90" s="180"/>
      <c r="NFV90" s="180"/>
      <c r="NFW90" s="180"/>
      <c r="NFX90" s="180"/>
      <c r="NFY90" s="180"/>
      <c r="NFZ90" s="180"/>
      <c r="NGA90" s="180"/>
      <c r="NGB90" s="180"/>
      <c r="NGC90" s="180"/>
      <c r="NGD90" s="180"/>
      <c r="NGE90" s="180"/>
      <c r="NGF90" s="180"/>
      <c r="NGG90" s="180"/>
      <c r="NGH90" s="180"/>
      <c r="NGI90" s="180"/>
      <c r="NGJ90" s="180"/>
      <c r="NGK90" s="180"/>
      <c r="NGL90" s="180"/>
      <c r="NGM90" s="180"/>
      <c r="NGN90" s="180"/>
      <c r="NGO90" s="180"/>
      <c r="NGP90" s="180"/>
      <c r="NGQ90" s="180"/>
      <c r="NGR90" s="180"/>
      <c r="NGS90" s="180"/>
      <c r="NGT90" s="180"/>
      <c r="NGU90" s="180"/>
      <c r="NGV90" s="180"/>
      <c r="NGW90" s="180"/>
      <c r="NGX90" s="180"/>
      <c r="NGY90" s="180"/>
      <c r="NGZ90" s="180"/>
      <c r="NHA90" s="180"/>
      <c r="NHB90" s="180"/>
      <c r="NHC90" s="180"/>
      <c r="NHD90" s="180"/>
      <c r="NHE90" s="180"/>
      <c r="NHF90" s="180"/>
      <c r="NHG90" s="180"/>
      <c r="NHH90" s="180"/>
      <c r="NHI90" s="180"/>
      <c r="NHJ90" s="180"/>
      <c r="NHK90" s="180"/>
      <c r="NHL90" s="180"/>
      <c r="NHM90" s="180"/>
      <c r="NHN90" s="180"/>
      <c r="NHO90" s="180"/>
      <c r="NHP90" s="180"/>
      <c r="NHQ90" s="180"/>
      <c r="NHR90" s="180"/>
      <c r="NHS90" s="180"/>
      <c r="NHT90" s="180"/>
      <c r="NHU90" s="180"/>
      <c r="NHV90" s="180"/>
      <c r="NHW90" s="180"/>
      <c r="NHX90" s="180"/>
      <c r="NHY90" s="180"/>
      <c r="NHZ90" s="180"/>
      <c r="NIA90" s="180"/>
      <c r="NIB90" s="180"/>
      <c r="NIC90" s="180"/>
      <c r="NID90" s="180"/>
      <c r="NIE90" s="180"/>
      <c r="NIF90" s="180"/>
      <c r="NIG90" s="180"/>
      <c r="NIH90" s="180"/>
      <c r="NII90" s="180"/>
      <c r="NIJ90" s="180"/>
      <c r="NIK90" s="180"/>
      <c r="NIL90" s="180"/>
      <c r="NIM90" s="180"/>
      <c r="NIN90" s="180"/>
      <c r="NIO90" s="180"/>
      <c r="NIP90" s="180"/>
      <c r="NIQ90" s="180"/>
      <c r="NIR90" s="180"/>
      <c r="NIS90" s="180"/>
      <c r="NIT90" s="180"/>
      <c r="NIU90" s="180"/>
      <c r="NIV90" s="180"/>
      <c r="NIW90" s="180"/>
      <c r="NIX90" s="180"/>
      <c r="NIY90" s="180"/>
      <c r="NIZ90" s="180"/>
      <c r="NJA90" s="180"/>
      <c r="NJB90" s="180"/>
      <c r="NJC90" s="180"/>
      <c r="NJD90" s="180"/>
      <c r="NJE90" s="180"/>
      <c r="NJF90" s="180"/>
      <c r="NJG90" s="180"/>
      <c r="NJH90" s="180"/>
      <c r="NJI90" s="180"/>
      <c r="NJJ90" s="180"/>
      <c r="NJK90" s="180"/>
      <c r="NJL90" s="180"/>
      <c r="NJM90" s="180"/>
      <c r="NJN90" s="180"/>
      <c r="NJO90" s="180"/>
      <c r="NJP90" s="180"/>
      <c r="NJQ90" s="180"/>
      <c r="NJR90" s="180"/>
      <c r="NJS90" s="180"/>
      <c r="NJT90" s="180"/>
      <c r="NJU90" s="180"/>
      <c r="NJV90" s="180"/>
      <c r="NJW90" s="180"/>
      <c r="NJX90" s="180"/>
      <c r="NJY90" s="180"/>
      <c r="NJZ90" s="180"/>
      <c r="NKA90" s="180"/>
      <c r="NKB90" s="180"/>
      <c r="NKC90" s="180"/>
      <c r="NKD90" s="180"/>
      <c r="NKE90" s="180"/>
      <c r="NKF90" s="180"/>
      <c r="NKG90" s="180"/>
      <c r="NKH90" s="180"/>
      <c r="NKI90" s="180"/>
      <c r="NKJ90" s="180"/>
      <c r="NKK90" s="180"/>
      <c r="NKL90" s="180"/>
      <c r="NKM90" s="180"/>
      <c r="NKN90" s="180"/>
      <c r="NKO90" s="180"/>
      <c r="NKP90" s="180"/>
      <c r="NKQ90" s="180"/>
      <c r="NKR90" s="180"/>
      <c r="NKS90" s="180"/>
      <c r="NKT90" s="180"/>
      <c r="NKU90" s="180"/>
      <c r="NKV90" s="180"/>
      <c r="NKW90" s="180"/>
      <c r="NKX90" s="180"/>
      <c r="NKY90" s="180"/>
      <c r="NKZ90" s="180"/>
      <c r="NLA90" s="180"/>
      <c r="NLB90" s="180"/>
      <c r="NLC90" s="180"/>
      <c r="NLD90" s="180"/>
      <c r="NLE90" s="180"/>
      <c r="NLF90" s="180"/>
      <c r="NLG90" s="180"/>
      <c r="NLH90" s="180"/>
      <c r="NLI90" s="180"/>
      <c r="NLJ90" s="180"/>
      <c r="NLK90" s="180"/>
      <c r="NLL90" s="180"/>
      <c r="NLM90" s="180"/>
      <c r="NLN90" s="180"/>
      <c r="NLO90" s="180"/>
      <c r="NLP90" s="180"/>
      <c r="NLQ90" s="180"/>
      <c r="NLR90" s="180"/>
      <c r="NLS90" s="180"/>
      <c r="NLT90" s="180"/>
      <c r="NLU90" s="180"/>
      <c r="NLV90" s="180"/>
      <c r="NLW90" s="180"/>
      <c r="NLX90" s="180"/>
      <c r="NLY90" s="180"/>
      <c r="NLZ90" s="180"/>
      <c r="NMA90" s="180"/>
      <c r="NMB90" s="180"/>
      <c r="NMC90" s="180"/>
      <c r="NMD90" s="180"/>
      <c r="NME90" s="180"/>
      <c r="NMF90" s="180"/>
      <c r="NMG90" s="180"/>
      <c r="NMH90" s="180"/>
      <c r="NMI90" s="180"/>
      <c r="NMJ90" s="180"/>
      <c r="NMK90" s="180"/>
      <c r="NML90" s="180"/>
      <c r="NMM90" s="180"/>
      <c r="NMN90" s="180"/>
      <c r="NMO90" s="180"/>
      <c r="NMP90" s="180"/>
      <c r="NMQ90" s="180"/>
      <c r="NMR90" s="180"/>
      <c r="NMS90" s="180"/>
      <c r="NMT90" s="180"/>
      <c r="NMU90" s="180"/>
      <c r="NMV90" s="180"/>
      <c r="NMW90" s="180"/>
      <c r="NMX90" s="180"/>
      <c r="NMY90" s="180"/>
      <c r="NMZ90" s="180"/>
      <c r="NNA90" s="180"/>
      <c r="NNB90" s="180"/>
      <c r="NNC90" s="180"/>
      <c r="NND90" s="180"/>
      <c r="NNE90" s="180"/>
      <c r="NNF90" s="180"/>
      <c r="NNG90" s="180"/>
      <c r="NNH90" s="180"/>
      <c r="NNI90" s="180"/>
      <c r="NNJ90" s="180"/>
      <c r="NNK90" s="180"/>
      <c r="NNL90" s="180"/>
      <c r="NNM90" s="180"/>
      <c r="NNN90" s="180"/>
      <c r="NNO90" s="180"/>
      <c r="NNP90" s="180"/>
      <c r="NNQ90" s="180"/>
      <c r="NNR90" s="180"/>
      <c r="NNS90" s="180"/>
      <c r="NNT90" s="180"/>
      <c r="NNU90" s="180"/>
      <c r="NNV90" s="180"/>
      <c r="NNW90" s="180"/>
      <c r="NNX90" s="180"/>
      <c r="NNY90" s="180"/>
      <c r="NNZ90" s="180"/>
      <c r="NOA90" s="180"/>
      <c r="NOB90" s="180"/>
      <c r="NOC90" s="180"/>
      <c r="NOD90" s="180"/>
      <c r="NOE90" s="180"/>
      <c r="NOF90" s="180"/>
      <c r="NOG90" s="180"/>
      <c r="NOH90" s="180"/>
      <c r="NOI90" s="180"/>
      <c r="NOJ90" s="180"/>
      <c r="NOK90" s="180"/>
      <c r="NOL90" s="180"/>
      <c r="NOM90" s="180"/>
      <c r="NON90" s="180"/>
      <c r="NOO90" s="180"/>
      <c r="NOP90" s="180"/>
      <c r="NOQ90" s="180"/>
      <c r="NOR90" s="180"/>
      <c r="NOS90" s="180"/>
      <c r="NOT90" s="180"/>
      <c r="NOU90" s="180"/>
      <c r="NOV90" s="180"/>
      <c r="NOW90" s="180"/>
      <c r="NOX90" s="180"/>
      <c r="NOY90" s="180"/>
      <c r="NOZ90" s="180"/>
      <c r="NPA90" s="180"/>
      <c r="NPB90" s="180"/>
      <c r="NPC90" s="180"/>
      <c r="NPD90" s="180"/>
      <c r="NPE90" s="180"/>
      <c r="NPF90" s="180"/>
      <c r="NPG90" s="180"/>
      <c r="NPH90" s="180"/>
      <c r="NPI90" s="180"/>
      <c r="NPJ90" s="180"/>
      <c r="NPK90" s="180"/>
      <c r="NPL90" s="180"/>
      <c r="NPM90" s="180"/>
      <c r="NPN90" s="180"/>
      <c r="NPO90" s="180"/>
      <c r="NPP90" s="180"/>
      <c r="NPQ90" s="180"/>
      <c r="NPR90" s="180"/>
      <c r="NPS90" s="180"/>
      <c r="NPT90" s="180"/>
      <c r="NPU90" s="180"/>
      <c r="NPV90" s="180"/>
      <c r="NPW90" s="180"/>
      <c r="NPX90" s="180"/>
      <c r="NPY90" s="180"/>
      <c r="NPZ90" s="180"/>
      <c r="NQA90" s="180"/>
      <c r="NQB90" s="180"/>
      <c r="NQC90" s="180"/>
      <c r="NQD90" s="180"/>
      <c r="NQE90" s="180"/>
      <c r="NQF90" s="180"/>
      <c r="NQG90" s="180"/>
      <c r="NQH90" s="180"/>
      <c r="NQI90" s="180"/>
      <c r="NQJ90" s="180"/>
      <c r="NQK90" s="180"/>
      <c r="NQL90" s="180"/>
      <c r="NQM90" s="180"/>
      <c r="NQN90" s="180"/>
      <c r="NQO90" s="180"/>
      <c r="NQP90" s="180"/>
      <c r="NQQ90" s="180"/>
      <c r="NQR90" s="180"/>
      <c r="NQS90" s="180"/>
      <c r="NQT90" s="180"/>
      <c r="NQU90" s="180"/>
      <c r="NQV90" s="180"/>
      <c r="NQW90" s="180"/>
      <c r="NQX90" s="180"/>
      <c r="NQY90" s="180"/>
      <c r="NQZ90" s="180"/>
      <c r="NRA90" s="180"/>
      <c r="NRB90" s="180"/>
      <c r="NRC90" s="180"/>
      <c r="NRD90" s="180"/>
      <c r="NRE90" s="180"/>
      <c r="NRF90" s="180"/>
      <c r="NRG90" s="180"/>
      <c r="NRH90" s="180"/>
      <c r="NRI90" s="180"/>
      <c r="NRJ90" s="180"/>
      <c r="NRK90" s="180"/>
      <c r="NRL90" s="180"/>
      <c r="NRM90" s="180"/>
      <c r="NRN90" s="180"/>
      <c r="NRO90" s="180"/>
      <c r="NRP90" s="180"/>
      <c r="NRQ90" s="180"/>
      <c r="NRR90" s="180"/>
      <c r="NRS90" s="180"/>
      <c r="NRT90" s="180"/>
      <c r="NRU90" s="180"/>
      <c r="NRV90" s="180"/>
      <c r="NRW90" s="180"/>
      <c r="NRX90" s="180"/>
      <c r="NRY90" s="180"/>
      <c r="NRZ90" s="180"/>
      <c r="NSA90" s="180"/>
      <c r="NSB90" s="180"/>
      <c r="NSC90" s="180"/>
      <c r="NSD90" s="180"/>
      <c r="NSE90" s="180"/>
      <c r="NSF90" s="180"/>
      <c r="NSG90" s="180"/>
      <c r="NSH90" s="180"/>
      <c r="NSI90" s="180"/>
      <c r="NSJ90" s="180"/>
      <c r="NSK90" s="180"/>
      <c r="NSL90" s="180"/>
      <c r="NSM90" s="180"/>
      <c r="NSN90" s="180"/>
      <c r="NSO90" s="180"/>
      <c r="NSP90" s="180"/>
      <c r="NSQ90" s="180"/>
      <c r="NSR90" s="180"/>
      <c r="NSS90" s="180"/>
      <c r="NST90" s="180"/>
      <c r="NSU90" s="180"/>
      <c r="NSV90" s="180"/>
      <c r="NSW90" s="180"/>
      <c r="NSX90" s="180"/>
      <c r="NSY90" s="180"/>
      <c r="NSZ90" s="180"/>
      <c r="NTA90" s="180"/>
      <c r="NTB90" s="180"/>
      <c r="NTC90" s="180"/>
      <c r="NTD90" s="180"/>
      <c r="NTE90" s="180"/>
      <c r="NTF90" s="180"/>
      <c r="NTG90" s="180"/>
      <c r="NTH90" s="180"/>
      <c r="NTI90" s="180"/>
      <c r="NTJ90" s="180"/>
      <c r="NTK90" s="180"/>
      <c r="NTL90" s="180"/>
      <c r="NTM90" s="180"/>
      <c r="NTN90" s="180"/>
      <c r="NTO90" s="180"/>
      <c r="NTP90" s="180"/>
      <c r="NTQ90" s="180"/>
      <c r="NTR90" s="180"/>
      <c r="NTS90" s="180"/>
      <c r="NTT90" s="180"/>
      <c r="NTU90" s="180"/>
      <c r="NTV90" s="180"/>
      <c r="NTW90" s="180"/>
      <c r="NTX90" s="180"/>
      <c r="NTY90" s="180"/>
      <c r="NTZ90" s="180"/>
      <c r="NUA90" s="180"/>
      <c r="NUB90" s="180"/>
      <c r="NUC90" s="180"/>
      <c r="NUD90" s="180"/>
      <c r="NUE90" s="180"/>
      <c r="NUF90" s="180"/>
      <c r="NUG90" s="180"/>
      <c r="NUH90" s="180"/>
      <c r="NUI90" s="180"/>
      <c r="NUJ90" s="180"/>
      <c r="NUK90" s="180"/>
      <c r="NUL90" s="180"/>
      <c r="NUM90" s="180"/>
      <c r="NUN90" s="180"/>
      <c r="NUO90" s="180"/>
      <c r="NUP90" s="180"/>
      <c r="NUQ90" s="180"/>
      <c r="NUR90" s="180"/>
      <c r="NUS90" s="180"/>
      <c r="NUT90" s="180"/>
      <c r="NUU90" s="180"/>
      <c r="NUV90" s="180"/>
      <c r="NUW90" s="180"/>
      <c r="NUX90" s="180"/>
      <c r="NUY90" s="180"/>
      <c r="NUZ90" s="180"/>
      <c r="NVA90" s="180"/>
      <c r="NVB90" s="180"/>
      <c r="NVC90" s="180"/>
      <c r="NVD90" s="180"/>
      <c r="NVE90" s="180"/>
      <c r="NVF90" s="180"/>
      <c r="NVG90" s="180"/>
      <c r="NVH90" s="180"/>
      <c r="NVI90" s="180"/>
      <c r="NVJ90" s="180"/>
      <c r="NVK90" s="180"/>
      <c r="NVL90" s="180"/>
      <c r="NVM90" s="180"/>
      <c r="NVN90" s="180"/>
      <c r="NVO90" s="180"/>
      <c r="NVP90" s="180"/>
      <c r="NVQ90" s="180"/>
      <c r="NVR90" s="180"/>
      <c r="NVS90" s="180"/>
      <c r="NVT90" s="180"/>
      <c r="NVU90" s="180"/>
      <c r="NVV90" s="180"/>
      <c r="NVW90" s="180"/>
      <c r="NVX90" s="180"/>
      <c r="NVY90" s="180"/>
      <c r="NVZ90" s="180"/>
      <c r="NWA90" s="180"/>
      <c r="NWB90" s="180"/>
      <c r="NWC90" s="180"/>
      <c r="NWD90" s="180"/>
      <c r="NWE90" s="180"/>
      <c r="NWF90" s="180"/>
      <c r="NWG90" s="180"/>
      <c r="NWH90" s="180"/>
      <c r="NWI90" s="180"/>
      <c r="NWJ90" s="180"/>
      <c r="NWK90" s="180"/>
      <c r="NWL90" s="180"/>
      <c r="NWM90" s="180"/>
      <c r="NWN90" s="180"/>
      <c r="NWO90" s="180"/>
      <c r="NWP90" s="180"/>
      <c r="NWQ90" s="180"/>
      <c r="NWR90" s="180"/>
      <c r="NWS90" s="180"/>
      <c r="NWT90" s="180"/>
      <c r="NWU90" s="180"/>
      <c r="NWV90" s="180"/>
      <c r="NWW90" s="180"/>
      <c r="NWX90" s="180"/>
      <c r="NWY90" s="180"/>
      <c r="NWZ90" s="180"/>
      <c r="NXA90" s="180"/>
      <c r="NXB90" s="180"/>
      <c r="NXC90" s="180"/>
      <c r="NXD90" s="180"/>
      <c r="NXE90" s="180"/>
      <c r="NXF90" s="180"/>
      <c r="NXG90" s="180"/>
      <c r="NXH90" s="180"/>
      <c r="NXI90" s="180"/>
      <c r="NXJ90" s="180"/>
      <c r="NXK90" s="180"/>
      <c r="NXL90" s="180"/>
      <c r="NXM90" s="180"/>
      <c r="NXN90" s="180"/>
      <c r="NXO90" s="180"/>
      <c r="NXP90" s="180"/>
      <c r="NXQ90" s="180"/>
      <c r="NXR90" s="180"/>
      <c r="NXS90" s="180"/>
      <c r="NXT90" s="180"/>
      <c r="NXU90" s="180"/>
      <c r="NXV90" s="180"/>
      <c r="NXW90" s="180"/>
      <c r="NXX90" s="180"/>
      <c r="NXY90" s="180"/>
      <c r="NXZ90" s="180"/>
      <c r="NYA90" s="180"/>
      <c r="NYB90" s="180"/>
      <c r="NYC90" s="180"/>
      <c r="NYD90" s="180"/>
      <c r="NYE90" s="180"/>
      <c r="NYF90" s="180"/>
      <c r="NYG90" s="180"/>
      <c r="NYH90" s="180"/>
      <c r="NYI90" s="180"/>
      <c r="NYJ90" s="180"/>
      <c r="NYK90" s="180"/>
      <c r="NYL90" s="180"/>
      <c r="NYM90" s="180"/>
      <c r="NYN90" s="180"/>
      <c r="NYO90" s="180"/>
      <c r="NYP90" s="180"/>
      <c r="NYQ90" s="180"/>
      <c r="NYR90" s="180"/>
      <c r="NYS90" s="180"/>
      <c r="NYT90" s="180"/>
      <c r="NYU90" s="180"/>
      <c r="NYV90" s="180"/>
      <c r="NYW90" s="180"/>
      <c r="NYX90" s="180"/>
      <c r="NYY90" s="180"/>
      <c r="NYZ90" s="180"/>
      <c r="NZA90" s="180"/>
      <c r="NZB90" s="180"/>
      <c r="NZC90" s="180"/>
      <c r="NZD90" s="180"/>
      <c r="NZE90" s="180"/>
      <c r="NZF90" s="180"/>
      <c r="NZG90" s="180"/>
      <c r="NZH90" s="180"/>
      <c r="NZI90" s="180"/>
      <c r="NZJ90" s="180"/>
      <c r="NZK90" s="180"/>
      <c r="NZL90" s="180"/>
      <c r="NZM90" s="180"/>
      <c r="NZN90" s="180"/>
      <c r="NZO90" s="180"/>
      <c r="NZP90" s="180"/>
      <c r="NZQ90" s="180"/>
      <c r="NZR90" s="180"/>
      <c r="NZS90" s="180"/>
      <c r="NZT90" s="180"/>
      <c r="NZU90" s="180"/>
      <c r="NZV90" s="180"/>
      <c r="NZW90" s="180"/>
      <c r="NZX90" s="180"/>
      <c r="NZY90" s="180"/>
      <c r="NZZ90" s="180"/>
      <c r="OAA90" s="180"/>
      <c r="OAB90" s="180"/>
      <c r="OAC90" s="180"/>
      <c r="OAD90" s="180"/>
      <c r="OAE90" s="180"/>
      <c r="OAF90" s="180"/>
      <c r="OAG90" s="180"/>
      <c r="OAH90" s="180"/>
      <c r="OAI90" s="180"/>
      <c r="OAJ90" s="180"/>
      <c r="OAK90" s="180"/>
      <c r="OAL90" s="180"/>
      <c r="OAM90" s="180"/>
      <c r="OAN90" s="180"/>
      <c r="OAO90" s="180"/>
      <c r="OAP90" s="180"/>
      <c r="OAQ90" s="180"/>
      <c r="OAR90" s="180"/>
      <c r="OAS90" s="180"/>
      <c r="OAT90" s="180"/>
      <c r="OAU90" s="180"/>
      <c r="OAV90" s="180"/>
      <c r="OAW90" s="180"/>
      <c r="OAX90" s="180"/>
      <c r="OAY90" s="180"/>
      <c r="OAZ90" s="180"/>
      <c r="OBA90" s="180"/>
      <c r="OBB90" s="180"/>
      <c r="OBC90" s="180"/>
      <c r="OBD90" s="180"/>
      <c r="OBE90" s="180"/>
      <c r="OBF90" s="180"/>
      <c r="OBG90" s="180"/>
      <c r="OBH90" s="180"/>
      <c r="OBI90" s="180"/>
      <c r="OBJ90" s="180"/>
      <c r="OBK90" s="180"/>
      <c r="OBL90" s="180"/>
      <c r="OBM90" s="180"/>
      <c r="OBN90" s="180"/>
      <c r="OBO90" s="180"/>
      <c r="OBP90" s="180"/>
      <c r="OBQ90" s="180"/>
      <c r="OBR90" s="180"/>
      <c r="OBS90" s="180"/>
      <c r="OBT90" s="180"/>
      <c r="OBU90" s="180"/>
      <c r="OBV90" s="180"/>
      <c r="OBW90" s="180"/>
      <c r="OBX90" s="180"/>
      <c r="OBY90" s="180"/>
      <c r="OBZ90" s="180"/>
      <c r="OCA90" s="180"/>
      <c r="OCB90" s="180"/>
      <c r="OCC90" s="180"/>
      <c r="OCD90" s="180"/>
      <c r="OCE90" s="180"/>
      <c r="OCF90" s="180"/>
      <c r="OCG90" s="180"/>
      <c r="OCH90" s="180"/>
      <c r="OCI90" s="180"/>
      <c r="OCJ90" s="180"/>
      <c r="OCK90" s="180"/>
      <c r="OCL90" s="180"/>
      <c r="OCM90" s="180"/>
      <c r="OCN90" s="180"/>
      <c r="OCO90" s="180"/>
      <c r="OCP90" s="180"/>
      <c r="OCQ90" s="180"/>
      <c r="OCR90" s="180"/>
      <c r="OCS90" s="180"/>
      <c r="OCT90" s="180"/>
      <c r="OCU90" s="180"/>
      <c r="OCV90" s="180"/>
      <c r="OCW90" s="180"/>
      <c r="OCX90" s="180"/>
      <c r="OCY90" s="180"/>
      <c r="OCZ90" s="180"/>
      <c r="ODA90" s="180"/>
      <c r="ODB90" s="180"/>
      <c r="ODC90" s="180"/>
      <c r="ODD90" s="180"/>
      <c r="ODE90" s="180"/>
      <c r="ODF90" s="180"/>
      <c r="ODG90" s="180"/>
      <c r="ODH90" s="180"/>
      <c r="ODI90" s="180"/>
      <c r="ODJ90" s="180"/>
      <c r="ODK90" s="180"/>
      <c r="ODL90" s="180"/>
      <c r="ODM90" s="180"/>
      <c r="ODN90" s="180"/>
      <c r="ODO90" s="180"/>
      <c r="ODP90" s="180"/>
      <c r="ODQ90" s="180"/>
      <c r="ODR90" s="180"/>
      <c r="ODS90" s="180"/>
      <c r="ODT90" s="180"/>
      <c r="ODU90" s="180"/>
      <c r="ODV90" s="180"/>
      <c r="ODW90" s="180"/>
      <c r="ODX90" s="180"/>
      <c r="ODY90" s="180"/>
      <c r="ODZ90" s="180"/>
      <c r="OEA90" s="180"/>
      <c r="OEB90" s="180"/>
      <c r="OEC90" s="180"/>
      <c r="OED90" s="180"/>
      <c r="OEE90" s="180"/>
      <c r="OEF90" s="180"/>
      <c r="OEG90" s="180"/>
      <c r="OEH90" s="180"/>
      <c r="OEI90" s="180"/>
      <c r="OEJ90" s="180"/>
      <c r="OEK90" s="180"/>
      <c r="OEL90" s="180"/>
      <c r="OEM90" s="180"/>
      <c r="OEN90" s="180"/>
      <c r="OEO90" s="180"/>
      <c r="OEP90" s="180"/>
      <c r="OEQ90" s="180"/>
      <c r="OER90" s="180"/>
      <c r="OES90" s="180"/>
      <c r="OET90" s="180"/>
      <c r="OEU90" s="180"/>
      <c r="OEV90" s="180"/>
      <c r="OEW90" s="180"/>
      <c r="OEX90" s="180"/>
      <c r="OEY90" s="180"/>
      <c r="OEZ90" s="180"/>
      <c r="OFA90" s="180"/>
      <c r="OFB90" s="180"/>
      <c r="OFC90" s="180"/>
      <c r="OFD90" s="180"/>
      <c r="OFE90" s="180"/>
      <c r="OFF90" s="180"/>
      <c r="OFG90" s="180"/>
      <c r="OFH90" s="180"/>
      <c r="OFI90" s="180"/>
      <c r="OFJ90" s="180"/>
      <c r="OFK90" s="180"/>
      <c r="OFL90" s="180"/>
      <c r="OFM90" s="180"/>
      <c r="OFN90" s="180"/>
      <c r="OFO90" s="180"/>
      <c r="OFP90" s="180"/>
      <c r="OFQ90" s="180"/>
      <c r="OFR90" s="180"/>
      <c r="OFS90" s="180"/>
      <c r="OFT90" s="180"/>
      <c r="OFU90" s="180"/>
      <c r="OFV90" s="180"/>
      <c r="OFW90" s="180"/>
      <c r="OFX90" s="180"/>
      <c r="OFY90" s="180"/>
      <c r="OFZ90" s="180"/>
      <c r="OGA90" s="180"/>
      <c r="OGB90" s="180"/>
      <c r="OGC90" s="180"/>
      <c r="OGD90" s="180"/>
      <c r="OGE90" s="180"/>
      <c r="OGF90" s="180"/>
      <c r="OGG90" s="180"/>
      <c r="OGH90" s="180"/>
      <c r="OGI90" s="180"/>
      <c r="OGJ90" s="180"/>
      <c r="OGK90" s="180"/>
      <c r="OGL90" s="180"/>
      <c r="OGM90" s="180"/>
      <c r="OGN90" s="180"/>
      <c r="OGO90" s="180"/>
      <c r="OGP90" s="180"/>
      <c r="OGQ90" s="180"/>
      <c r="OGR90" s="180"/>
      <c r="OGS90" s="180"/>
      <c r="OGT90" s="180"/>
      <c r="OGU90" s="180"/>
      <c r="OGV90" s="180"/>
      <c r="OGW90" s="180"/>
      <c r="OGX90" s="180"/>
      <c r="OGY90" s="180"/>
      <c r="OGZ90" s="180"/>
      <c r="OHA90" s="180"/>
      <c r="OHB90" s="180"/>
      <c r="OHC90" s="180"/>
      <c r="OHD90" s="180"/>
      <c r="OHE90" s="180"/>
      <c r="OHF90" s="180"/>
      <c r="OHG90" s="180"/>
      <c r="OHH90" s="180"/>
      <c r="OHI90" s="180"/>
      <c r="OHJ90" s="180"/>
      <c r="OHK90" s="180"/>
      <c r="OHL90" s="180"/>
      <c r="OHM90" s="180"/>
      <c r="OHN90" s="180"/>
      <c r="OHO90" s="180"/>
      <c r="OHP90" s="180"/>
      <c r="OHQ90" s="180"/>
      <c r="OHR90" s="180"/>
      <c r="OHS90" s="180"/>
      <c r="OHT90" s="180"/>
      <c r="OHU90" s="180"/>
      <c r="OHV90" s="180"/>
      <c r="OHW90" s="180"/>
      <c r="OHX90" s="180"/>
      <c r="OHY90" s="180"/>
      <c r="OHZ90" s="180"/>
      <c r="OIA90" s="180"/>
      <c r="OIB90" s="180"/>
      <c r="OIC90" s="180"/>
      <c r="OID90" s="180"/>
      <c r="OIE90" s="180"/>
      <c r="OIF90" s="180"/>
      <c r="OIG90" s="180"/>
      <c r="OIH90" s="180"/>
      <c r="OII90" s="180"/>
      <c r="OIJ90" s="180"/>
      <c r="OIK90" s="180"/>
      <c r="OIL90" s="180"/>
      <c r="OIM90" s="180"/>
      <c r="OIN90" s="180"/>
      <c r="OIO90" s="180"/>
      <c r="OIP90" s="180"/>
      <c r="OIQ90" s="180"/>
      <c r="OIR90" s="180"/>
      <c r="OIS90" s="180"/>
      <c r="OIT90" s="180"/>
      <c r="OIU90" s="180"/>
      <c r="OIV90" s="180"/>
      <c r="OIW90" s="180"/>
      <c r="OIX90" s="180"/>
      <c r="OIY90" s="180"/>
      <c r="OIZ90" s="180"/>
      <c r="OJA90" s="180"/>
      <c r="OJB90" s="180"/>
      <c r="OJC90" s="180"/>
      <c r="OJD90" s="180"/>
      <c r="OJE90" s="180"/>
      <c r="OJF90" s="180"/>
      <c r="OJG90" s="180"/>
      <c r="OJH90" s="180"/>
      <c r="OJI90" s="180"/>
      <c r="OJJ90" s="180"/>
      <c r="OJK90" s="180"/>
      <c r="OJL90" s="180"/>
      <c r="OJM90" s="180"/>
      <c r="OJN90" s="180"/>
      <c r="OJO90" s="180"/>
      <c r="OJP90" s="180"/>
      <c r="OJQ90" s="180"/>
      <c r="OJR90" s="180"/>
      <c r="OJS90" s="180"/>
      <c r="OJT90" s="180"/>
      <c r="OJU90" s="180"/>
      <c r="OJV90" s="180"/>
      <c r="OJW90" s="180"/>
      <c r="OJX90" s="180"/>
      <c r="OJY90" s="180"/>
      <c r="OJZ90" s="180"/>
      <c r="OKA90" s="180"/>
      <c r="OKB90" s="180"/>
      <c r="OKC90" s="180"/>
      <c r="OKD90" s="180"/>
      <c r="OKE90" s="180"/>
      <c r="OKF90" s="180"/>
      <c r="OKG90" s="180"/>
      <c r="OKH90" s="180"/>
      <c r="OKI90" s="180"/>
      <c r="OKJ90" s="180"/>
      <c r="OKK90" s="180"/>
      <c r="OKL90" s="180"/>
      <c r="OKM90" s="180"/>
      <c r="OKN90" s="180"/>
      <c r="OKO90" s="180"/>
      <c r="OKP90" s="180"/>
      <c r="OKQ90" s="180"/>
      <c r="OKR90" s="180"/>
      <c r="OKS90" s="180"/>
      <c r="OKT90" s="180"/>
      <c r="OKU90" s="180"/>
      <c r="OKV90" s="180"/>
      <c r="OKW90" s="180"/>
      <c r="OKX90" s="180"/>
      <c r="OKY90" s="180"/>
      <c r="OKZ90" s="180"/>
      <c r="OLA90" s="180"/>
      <c r="OLB90" s="180"/>
      <c r="OLC90" s="180"/>
      <c r="OLD90" s="180"/>
      <c r="OLE90" s="180"/>
      <c r="OLF90" s="180"/>
      <c r="OLG90" s="180"/>
      <c r="OLH90" s="180"/>
      <c r="OLI90" s="180"/>
      <c r="OLJ90" s="180"/>
      <c r="OLK90" s="180"/>
      <c r="OLL90" s="180"/>
      <c r="OLM90" s="180"/>
      <c r="OLN90" s="180"/>
      <c r="OLO90" s="180"/>
      <c r="OLP90" s="180"/>
      <c r="OLQ90" s="180"/>
      <c r="OLR90" s="180"/>
      <c r="OLS90" s="180"/>
      <c r="OLT90" s="180"/>
      <c r="OLU90" s="180"/>
      <c r="OLV90" s="180"/>
      <c r="OLW90" s="180"/>
      <c r="OLX90" s="180"/>
      <c r="OLY90" s="180"/>
      <c r="OLZ90" s="180"/>
      <c r="OMA90" s="180"/>
      <c r="OMB90" s="180"/>
      <c r="OMC90" s="180"/>
      <c r="OMD90" s="180"/>
      <c r="OME90" s="180"/>
      <c r="OMF90" s="180"/>
      <c r="OMG90" s="180"/>
      <c r="OMH90" s="180"/>
      <c r="OMI90" s="180"/>
      <c r="OMJ90" s="180"/>
      <c r="OMK90" s="180"/>
      <c r="OML90" s="180"/>
      <c r="OMM90" s="180"/>
      <c r="OMN90" s="180"/>
      <c r="OMO90" s="180"/>
      <c r="OMP90" s="180"/>
      <c r="OMQ90" s="180"/>
      <c r="OMR90" s="180"/>
      <c r="OMS90" s="180"/>
      <c r="OMT90" s="180"/>
      <c r="OMU90" s="180"/>
      <c r="OMV90" s="180"/>
      <c r="OMW90" s="180"/>
      <c r="OMX90" s="180"/>
      <c r="OMY90" s="180"/>
      <c r="OMZ90" s="180"/>
      <c r="ONA90" s="180"/>
      <c r="ONB90" s="180"/>
      <c r="ONC90" s="180"/>
      <c r="OND90" s="180"/>
      <c r="ONE90" s="180"/>
      <c r="ONF90" s="180"/>
      <c r="ONG90" s="180"/>
      <c r="ONH90" s="180"/>
      <c r="ONI90" s="180"/>
      <c r="ONJ90" s="180"/>
      <c r="ONK90" s="180"/>
      <c r="ONL90" s="180"/>
      <c r="ONM90" s="180"/>
      <c r="ONN90" s="180"/>
      <c r="ONO90" s="180"/>
      <c r="ONP90" s="180"/>
      <c r="ONQ90" s="180"/>
      <c r="ONR90" s="180"/>
      <c r="ONS90" s="180"/>
      <c r="ONT90" s="180"/>
      <c r="ONU90" s="180"/>
      <c r="ONV90" s="180"/>
      <c r="ONW90" s="180"/>
      <c r="ONX90" s="180"/>
      <c r="ONY90" s="180"/>
      <c r="ONZ90" s="180"/>
      <c r="OOA90" s="180"/>
      <c r="OOB90" s="180"/>
      <c r="OOC90" s="180"/>
      <c r="OOD90" s="180"/>
      <c r="OOE90" s="180"/>
      <c r="OOF90" s="180"/>
      <c r="OOG90" s="180"/>
      <c r="OOH90" s="180"/>
      <c r="OOI90" s="180"/>
      <c r="OOJ90" s="180"/>
      <c r="OOK90" s="180"/>
      <c r="OOL90" s="180"/>
      <c r="OOM90" s="180"/>
      <c r="OON90" s="180"/>
      <c r="OOO90" s="180"/>
      <c r="OOP90" s="180"/>
      <c r="OOQ90" s="180"/>
      <c r="OOR90" s="180"/>
      <c r="OOS90" s="180"/>
      <c r="OOT90" s="180"/>
      <c r="OOU90" s="180"/>
      <c r="OOV90" s="180"/>
      <c r="OOW90" s="180"/>
      <c r="OOX90" s="180"/>
      <c r="OOY90" s="180"/>
      <c r="OOZ90" s="180"/>
      <c r="OPA90" s="180"/>
      <c r="OPB90" s="180"/>
      <c r="OPC90" s="180"/>
      <c r="OPD90" s="180"/>
      <c r="OPE90" s="180"/>
      <c r="OPF90" s="180"/>
      <c r="OPG90" s="180"/>
      <c r="OPH90" s="180"/>
      <c r="OPI90" s="180"/>
      <c r="OPJ90" s="180"/>
      <c r="OPK90" s="180"/>
      <c r="OPL90" s="180"/>
      <c r="OPM90" s="180"/>
      <c r="OPN90" s="180"/>
      <c r="OPO90" s="180"/>
      <c r="OPP90" s="180"/>
      <c r="OPQ90" s="180"/>
      <c r="OPR90" s="180"/>
      <c r="OPS90" s="180"/>
      <c r="OPT90" s="180"/>
      <c r="OPU90" s="180"/>
      <c r="OPV90" s="180"/>
      <c r="OPW90" s="180"/>
      <c r="OPX90" s="180"/>
      <c r="OPY90" s="180"/>
      <c r="OPZ90" s="180"/>
      <c r="OQA90" s="180"/>
      <c r="OQB90" s="180"/>
      <c r="OQC90" s="180"/>
      <c r="OQD90" s="180"/>
      <c r="OQE90" s="180"/>
      <c r="OQF90" s="180"/>
      <c r="OQG90" s="180"/>
      <c r="OQH90" s="180"/>
      <c r="OQI90" s="180"/>
      <c r="OQJ90" s="180"/>
      <c r="OQK90" s="180"/>
      <c r="OQL90" s="180"/>
      <c r="OQM90" s="180"/>
      <c r="OQN90" s="180"/>
      <c r="OQO90" s="180"/>
      <c r="OQP90" s="180"/>
      <c r="OQQ90" s="180"/>
      <c r="OQR90" s="180"/>
      <c r="OQS90" s="180"/>
      <c r="OQT90" s="180"/>
      <c r="OQU90" s="180"/>
      <c r="OQV90" s="180"/>
      <c r="OQW90" s="180"/>
      <c r="OQX90" s="180"/>
      <c r="OQY90" s="180"/>
      <c r="OQZ90" s="180"/>
      <c r="ORA90" s="180"/>
      <c r="ORB90" s="180"/>
      <c r="ORC90" s="180"/>
      <c r="ORD90" s="180"/>
      <c r="ORE90" s="180"/>
      <c r="ORF90" s="180"/>
      <c r="ORG90" s="180"/>
      <c r="ORH90" s="180"/>
      <c r="ORI90" s="180"/>
      <c r="ORJ90" s="180"/>
      <c r="ORK90" s="180"/>
      <c r="ORL90" s="180"/>
      <c r="ORM90" s="180"/>
      <c r="ORN90" s="180"/>
      <c r="ORO90" s="180"/>
      <c r="ORP90" s="180"/>
      <c r="ORQ90" s="180"/>
      <c r="ORR90" s="180"/>
      <c r="ORS90" s="180"/>
      <c r="ORT90" s="180"/>
      <c r="ORU90" s="180"/>
      <c r="ORV90" s="180"/>
      <c r="ORW90" s="180"/>
      <c r="ORX90" s="180"/>
      <c r="ORY90" s="180"/>
      <c r="ORZ90" s="180"/>
      <c r="OSA90" s="180"/>
      <c r="OSB90" s="180"/>
      <c r="OSC90" s="180"/>
      <c r="OSD90" s="180"/>
      <c r="OSE90" s="180"/>
      <c r="OSF90" s="180"/>
      <c r="OSG90" s="180"/>
      <c r="OSH90" s="180"/>
      <c r="OSI90" s="180"/>
      <c r="OSJ90" s="180"/>
      <c r="OSK90" s="180"/>
      <c r="OSL90" s="180"/>
      <c r="OSM90" s="180"/>
      <c r="OSN90" s="180"/>
      <c r="OSO90" s="180"/>
      <c r="OSP90" s="180"/>
      <c r="OSQ90" s="180"/>
      <c r="OSR90" s="180"/>
      <c r="OSS90" s="180"/>
      <c r="OST90" s="180"/>
      <c r="OSU90" s="180"/>
      <c r="OSV90" s="180"/>
      <c r="OSW90" s="180"/>
      <c r="OSX90" s="180"/>
      <c r="OSY90" s="180"/>
      <c r="OSZ90" s="180"/>
      <c r="OTA90" s="180"/>
      <c r="OTB90" s="180"/>
      <c r="OTC90" s="180"/>
      <c r="OTD90" s="180"/>
      <c r="OTE90" s="180"/>
      <c r="OTF90" s="180"/>
      <c r="OTG90" s="180"/>
      <c r="OTH90" s="180"/>
      <c r="OTI90" s="180"/>
      <c r="OTJ90" s="180"/>
      <c r="OTK90" s="180"/>
      <c r="OTL90" s="180"/>
      <c r="OTM90" s="180"/>
      <c r="OTN90" s="180"/>
      <c r="OTO90" s="180"/>
      <c r="OTP90" s="180"/>
      <c r="OTQ90" s="180"/>
      <c r="OTR90" s="180"/>
      <c r="OTS90" s="180"/>
      <c r="OTT90" s="180"/>
      <c r="OTU90" s="180"/>
      <c r="OTV90" s="180"/>
      <c r="OTW90" s="180"/>
      <c r="OTX90" s="180"/>
      <c r="OTY90" s="180"/>
      <c r="OTZ90" s="180"/>
      <c r="OUA90" s="180"/>
      <c r="OUB90" s="180"/>
      <c r="OUC90" s="180"/>
      <c r="OUD90" s="180"/>
      <c r="OUE90" s="180"/>
      <c r="OUF90" s="180"/>
      <c r="OUG90" s="180"/>
      <c r="OUH90" s="180"/>
      <c r="OUI90" s="180"/>
      <c r="OUJ90" s="180"/>
      <c r="OUK90" s="180"/>
      <c r="OUL90" s="180"/>
      <c r="OUM90" s="180"/>
      <c r="OUN90" s="180"/>
      <c r="OUO90" s="180"/>
      <c r="OUP90" s="180"/>
      <c r="OUQ90" s="180"/>
      <c r="OUR90" s="180"/>
      <c r="OUS90" s="180"/>
      <c r="OUT90" s="180"/>
      <c r="OUU90" s="180"/>
      <c r="OUV90" s="180"/>
      <c r="OUW90" s="180"/>
      <c r="OUX90" s="180"/>
      <c r="OUY90" s="180"/>
      <c r="OUZ90" s="180"/>
      <c r="OVA90" s="180"/>
      <c r="OVB90" s="180"/>
      <c r="OVC90" s="180"/>
      <c r="OVD90" s="180"/>
      <c r="OVE90" s="180"/>
      <c r="OVF90" s="180"/>
      <c r="OVG90" s="180"/>
      <c r="OVH90" s="180"/>
      <c r="OVI90" s="180"/>
      <c r="OVJ90" s="180"/>
      <c r="OVK90" s="180"/>
      <c r="OVL90" s="180"/>
      <c r="OVM90" s="180"/>
      <c r="OVN90" s="180"/>
      <c r="OVO90" s="180"/>
      <c r="OVP90" s="180"/>
      <c r="OVQ90" s="180"/>
      <c r="OVR90" s="180"/>
      <c r="OVS90" s="180"/>
      <c r="OVT90" s="180"/>
      <c r="OVU90" s="180"/>
      <c r="OVV90" s="180"/>
      <c r="OVW90" s="180"/>
      <c r="OVX90" s="180"/>
      <c r="OVY90" s="180"/>
      <c r="OVZ90" s="180"/>
      <c r="OWA90" s="180"/>
      <c r="OWB90" s="180"/>
      <c r="OWC90" s="180"/>
      <c r="OWD90" s="180"/>
      <c r="OWE90" s="180"/>
      <c r="OWF90" s="180"/>
      <c r="OWG90" s="180"/>
      <c r="OWH90" s="180"/>
      <c r="OWI90" s="180"/>
      <c r="OWJ90" s="180"/>
      <c r="OWK90" s="180"/>
      <c r="OWL90" s="180"/>
      <c r="OWM90" s="180"/>
      <c r="OWN90" s="180"/>
      <c r="OWO90" s="180"/>
      <c r="OWP90" s="180"/>
      <c r="OWQ90" s="180"/>
      <c r="OWR90" s="180"/>
      <c r="OWS90" s="180"/>
      <c r="OWT90" s="180"/>
      <c r="OWU90" s="180"/>
      <c r="OWV90" s="180"/>
      <c r="OWW90" s="180"/>
      <c r="OWX90" s="180"/>
      <c r="OWY90" s="180"/>
      <c r="OWZ90" s="180"/>
      <c r="OXA90" s="180"/>
      <c r="OXB90" s="180"/>
      <c r="OXC90" s="180"/>
      <c r="OXD90" s="180"/>
      <c r="OXE90" s="180"/>
      <c r="OXF90" s="180"/>
      <c r="OXG90" s="180"/>
      <c r="OXH90" s="180"/>
      <c r="OXI90" s="180"/>
      <c r="OXJ90" s="180"/>
      <c r="OXK90" s="180"/>
      <c r="OXL90" s="180"/>
      <c r="OXM90" s="180"/>
      <c r="OXN90" s="180"/>
      <c r="OXO90" s="180"/>
      <c r="OXP90" s="180"/>
      <c r="OXQ90" s="180"/>
      <c r="OXR90" s="180"/>
      <c r="OXS90" s="180"/>
      <c r="OXT90" s="180"/>
      <c r="OXU90" s="180"/>
      <c r="OXV90" s="180"/>
      <c r="OXW90" s="180"/>
      <c r="OXX90" s="180"/>
      <c r="OXY90" s="180"/>
      <c r="OXZ90" s="180"/>
      <c r="OYA90" s="180"/>
      <c r="OYB90" s="180"/>
      <c r="OYC90" s="180"/>
      <c r="OYD90" s="180"/>
      <c r="OYE90" s="180"/>
      <c r="OYF90" s="180"/>
      <c r="OYG90" s="180"/>
      <c r="OYH90" s="180"/>
      <c r="OYI90" s="180"/>
      <c r="OYJ90" s="180"/>
      <c r="OYK90" s="180"/>
      <c r="OYL90" s="180"/>
      <c r="OYM90" s="180"/>
      <c r="OYN90" s="180"/>
      <c r="OYO90" s="180"/>
      <c r="OYP90" s="180"/>
      <c r="OYQ90" s="180"/>
      <c r="OYR90" s="180"/>
      <c r="OYS90" s="180"/>
      <c r="OYT90" s="180"/>
      <c r="OYU90" s="180"/>
      <c r="OYV90" s="180"/>
      <c r="OYW90" s="180"/>
      <c r="OYX90" s="180"/>
      <c r="OYY90" s="180"/>
      <c r="OYZ90" s="180"/>
      <c r="OZA90" s="180"/>
      <c r="OZB90" s="180"/>
      <c r="OZC90" s="180"/>
      <c r="OZD90" s="180"/>
      <c r="OZE90" s="180"/>
      <c r="OZF90" s="180"/>
      <c r="OZG90" s="180"/>
      <c r="OZH90" s="180"/>
      <c r="OZI90" s="180"/>
      <c r="OZJ90" s="180"/>
      <c r="OZK90" s="180"/>
      <c r="OZL90" s="180"/>
      <c r="OZM90" s="180"/>
      <c r="OZN90" s="180"/>
      <c r="OZO90" s="180"/>
      <c r="OZP90" s="180"/>
      <c r="OZQ90" s="180"/>
      <c r="OZR90" s="180"/>
      <c r="OZS90" s="180"/>
      <c r="OZT90" s="180"/>
      <c r="OZU90" s="180"/>
      <c r="OZV90" s="180"/>
      <c r="OZW90" s="180"/>
      <c r="OZX90" s="180"/>
      <c r="OZY90" s="180"/>
      <c r="OZZ90" s="180"/>
      <c r="PAA90" s="180"/>
      <c r="PAB90" s="180"/>
      <c r="PAC90" s="180"/>
      <c r="PAD90" s="180"/>
      <c r="PAE90" s="180"/>
      <c r="PAF90" s="180"/>
      <c r="PAG90" s="180"/>
      <c r="PAH90" s="180"/>
      <c r="PAI90" s="180"/>
      <c r="PAJ90" s="180"/>
      <c r="PAK90" s="180"/>
      <c r="PAL90" s="180"/>
      <c r="PAM90" s="180"/>
      <c r="PAN90" s="180"/>
      <c r="PAO90" s="180"/>
      <c r="PAP90" s="180"/>
      <c r="PAQ90" s="180"/>
      <c r="PAR90" s="180"/>
      <c r="PAS90" s="180"/>
      <c r="PAT90" s="180"/>
      <c r="PAU90" s="180"/>
      <c r="PAV90" s="180"/>
      <c r="PAW90" s="180"/>
      <c r="PAX90" s="180"/>
      <c r="PAY90" s="180"/>
      <c r="PAZ90" s="180"/>
      <c r="PBA90" s="180"/>
      <c r="PBB90" s="180"/>
      <c r="PBC90" s="180"/>
      <c r="PBD90" s="180"/>
      <c r="PBE90" s="180"/>
      <c r="PBF90" s="180"/>
      <c r="PBG90" s="180"/>
      <c r="PBH90" s="180"/>
      <c r="PBI90" s="180"/>
      <c r="PBJ90" s="180"/>
      <c r="PBK90" s="180"/>
      <c r="PBL90" s="180"/>
      <c r="PBM90" s="180"/>
      <c r="PBN90" s="180"/>
      <c r="PBO90" s="180"/>
      <c r="PBP90" s="180"/>
      <c r="PBQ90" s="180"/>
      <c r="PBR90" s="180"/>
      <c r="PBS90" s="180"/>
      <c r="PBT90" s="180"/>
      <c r="PBU90" s="180"/>
      <c r="PBV90" s="180"/>
      <c r="PBW90" s="180"/>
      <c r="PBX90" s="180"/>
      <c r="PBY90" s="180"/>
      <c r="PBZ90" s="180"/>
      <c r="PCA90" s="180"/>
      <c r="PCB90" s="180"/>
      <c r="PCC90" s="180"/>
      <c r="PCD90" s="180"/>
      <c r="PCE90" s="180"/>
      <c r="PCF90" s="180"/>
      <c r="PCG90" s="180"/>
      <c r="PCH90" s="180"/>
      <c r="PCI90" s="180"/>
      <c r="PCJ90" s="180"/>
      <c r="PCK90" s="180"/>
      <c r="PCL90" s="180"/>
      <c r="PCM90" s="180"/>
      <c r="PCN90" s="180"/>
      <c r="PCO90" s="180"/>
      <c r="PCP90" s="180"/>
      <c r="PCQ90" s="180"/>
      <c r="PCR90" s="180"/>
      <c r="PCS90" s="180"/>
      <c r="PCT90" s="180"/>
      <c r="PCU90" s="180"/>
      <c r="PCV90" s="180"/>
      <c r="PCW90" s="180"/>
      <c r="PCX90" s="180"/>
      <c r="PCY90" s="180"/>
      <c r="PCZ90" s="180"/>
      <c r="PDA90" s="180"/>
      <c r="PDB90" s="180"/>
      <c r="PDC90" s="180"/>
      <c r="PDD90" s="180"/>
      <c r="PDE90" s="180"/>
      <c r="PDF90" s="180"/>
      <c r="PDG90" s="180"/>
      <c r="PDH90" s="180"/>
      <c r="PDI90" s="180"/>
      <c r="PDJ90" s="180"/>
      <c r="PDK90" s="180"/>
      <c r="PDL90" s="180"/>
      <c r="PDM90" s="180"/>
      <c r="PDN90" s="180"/>
      <c r="PDO90" s="180"/>
      <c r="PDP90" s="180"/>
      <c r="PDQ90" s="180"/>
      <c r="PDR90" s="180"/>
      <c r="PDS90" s="180"/>
      <c r="PDT90" s="180"/>
      <c r="PDU90" s="180"/>
      <c r="PDV90" s="180"/>
      <c r="PDW90" s="180"/>
      <c r="PDX90" s="180"/>
      <c r="PDY90" s="180"/>
      <c r="PDZ90" s="180"/>
      <c r="PEA90" s="180"/>
      <c r="PEB90" s="180"/>
      <c r="PEC90" s="180"/>
      <c r="PED90" s="180"/>
      <c r="PEE90" s="180"/>
      <c r="PEF90" s="180"/>
      <c r="PEG90" s="180"/>
      <c r="PEH90" s="180"/>
      <c r="PEI90" s="180"/>
      <c r="PEJ90" s="180"/>
      <c r="PEK90" s="180"/>
      <c r="PEL90" s="180"/>
      <c r="PEM90" s="180"/>
      <c r="PEN90" s="180"/>
      <c r="PEO90" s="180"/>
      <c r="PEP90" s="180"/>
      <c r="PEQ90" s="180"/>
      <c r="PER90" s="180"/>
      <c r="PES90" s="180"/>
      <c r="PET90" s="180"/>
      <c r="PEU90" s="180"/>
      <c r="PEV90" s="180"/>
      <c r="PEW90" s="180"/>
      <c r="PEX90" s="180"/>
      <c r="PEY90" s="180"/>
      <c r="PEZ90" s="180"/>
      <c r="PFA90" s="180"/>
      <c r="PFB90" s="180"/>
      <c r="PFC90" s="180"/>
      <c r="PFD90" s="180"/>
      <c r="PFE90" s="180"/>
      <c r="PFF90" s="180"/>
      <c r="PFG90" s="180"/>
      <c r="PFH90" s="180"/>
      <c r="PFI90" s="180"/>
      <c r="PFJ90" s="180"/>
      <c r="PFK90" s="180"/>
      <c r="PFL90" s="180"/>
      <c r="PFM90" s="180"/>
      <c r="PFN90" s="180"/>
      <c r="PFO90" s="180"/>
      <c r="PFP90" s="180"/>
      <c r="PFQ90" s="180"/>
      <c r="PFR90" s="180"/>
      <c r="PFS90" s="180"/>
      <c r="PFT90" s="180"/>
      <c r="PFU90" s="180"/>
      <c r="PFV90" s="180"/>
      <c r="PFW90" s="180"/>
      <c r="PFX90" s="180"/>
      <c r="PFY90" s="180"/>
      <c r="PFZ90" s="180"/>
      <c r="PGA90" s="180"/>
      <c r="PGB90" s="180"/>
      <c r="PGC90" s="180"/>
      <c r="PGD90" s="180"/>
      <c r="PGE90" s="180"/>
      <c r="PGF90" s="180"/>
      <c r="PGG90" s="180"/>
      <c r="PGH90" s="180"/>
      <c r="PGI90" s="180"/>
      <c r="PGJ90" s="180"/>
      <c r="PGK90" s="180"/>
      <c r="PGL90" s="180"/>
      <c r="PGM90" s="180"/>
      <c r="PGN90" s="180"/>
      <c r="PGO90" s="180"/>
      <c r="PGP90" s="180"/>
      <c r="PGQ90" s="180"/>
      <c r="PGR90" s="180"/>
      <c r="PGS90" s="180"/>
      <c r="PGT90" s="180"/>
      <c r="PGU90" s="180"/>
      <c r="PGV90" s="180"/>
      <c r="PGW90" s="180"/>
      <c r="PGX90" s="180"/>
      <c r="PGY90" s="180"/>
      <c r="PGZ90" s="180"/>
      <c r="PHA90" s="180"/>
      <c r="PHB90" s="180"/>
      <c r="PHC90" s="180"/>
      <c r="PHD90" s="180"/>
      <c r="PHE90" s="180"/>
      <c r="PHF90" s="180"/>
      <c r="PHG90" s="180"/>
      <c r="PHH90" s="180"/>
      <c r="PHI90" s="180"/>
      <c r="PHJ90" s="180"/>
      <c r="PHK90" s="180"/>
      <c r="PHL90" s="180"/>
      <c r="PHM90" s="180"/>
      <c r="PHN90" s="180"/>
      <c r="PHO90" s="180"/>
      <c r="PHP90" s="180"/>
      <c r="PHQ90" s="180"/>
      <c r="PHR90" s="180"/>
      <c r="PHS90" s="180"/>
      <c r="PHT90" s="180"/>
      <c r="PHU90" s="180"/>
      <c r="PHV90" s="180"/>
      <c r="PHW90" s="180"/>
      <c r="PHX90" s="180"/>
      <c r="PHY90" s="180"/>
      <c r="PHZ90" s="180"/>
      <c r="PIA90" s="180"/>
      <c r="PIB90" s="180"/>
      <c r="PIC90" s="180"/>
      <c r="PID90" s="180"/>
      <c r="PIE90" s="180"/>
      <c r="PIF90" s="180"/>
      <c r="PIG90" s="180"/>
      <c r="PIH90" s="180"/>
      <c r="PII90" s="180"/>
      <c r="PIJ90" s="180"/>
      <c r="PIK90" s="180"/>
      <c r="PIL90" s="180"/>
      <c r="PIM90" s="180"/>
      <c r="PIN90" s="180"/>
      <c r="PIO90" s="180"/>
      <c r="PIP90" s="180"/>
      <c r="PIQ90" s="180"/>
      <c r="PIR90" s="180"/>
      <c r="PIS90" s="180"/>
      <c r="PIT90" s="180"/>
      <c r="PIU90" s="180"/>
      <c r="PIV90" s="180"/>
      <c r="PIW90" s="180"/>
      <c r="PIX90" s="180"/>
      <c r="PIY90" s="180"/>
      <c r="PIZ90" s="180"/>
      <c r="PJA90" s="180"/>
      <c r="PJB90" s="180"/>
      <c r="PJC90" s="180"/>
      <c r="PJD90" s="180"/>
      <c r="PJE90" s="180"/>
      <c r="PJF90" s="180"/>
      <c r="PJG90" s="180"/>
      <c r="PJH90" s="180"/>
      <c r="PJI90" s="180"/>
      <c r="PJJ90" s="180"/>
      <c r="PJK90" s="180"/>
      <c r="PJL90" s="180"/>
      <c r="PJM90" s="180"/>
      <c r="PJN90" s="180"/>
      <c r="PJO90" s="180"/>
      <c r="PJP90" s="180"/>
      <c r="PJQ90" s="180"/>
      <c r="PJR90" s="180"/>
      <c r="PJS90" s="180"/>
      <c r="PJT90" s="180"/>
      <c r="PJU90" s="180"/>
      <c r="PJV90" s="180"/>
      <c r="PJW90" s="180"/>
      <c r="PJX90" s="180"/>
      <c r="PJY90" s="180"/>
      <c r="PJZ90" s="180"/>
      <c r="PKA90" s="180"/>
      <c r="PKB90" s="180"/>
      <c r="PKC90" s="180"/>
      <c r="PKD90" s="180"/>
      <c r="PKE90" s="180"/>
      <c r="PKF90" s="180"/>
      <c r="PKG90" s="180"/>
      <c r="PKH90" s="180"/>
      <c r="PKI90" s="180"/>
      <c r="PKJ90" s="180"/>
      <c r="PKK90" s="180"/>
      <c r="PKL90" s="180"/>
      <c r="PKM90" s="180"/>
      <c r="PKN90" s="180"/>
      <c r="PKO90" s="180"/>
      <c r="PKP90" s="180"/>
      <c r="PKQ90" s="180"/>
      <c r="PKR90" s="180"/>
      <c r="PKS90" s="180"/>
      <c r="PKT90" s="180"/>
      <c r="PKU90" s="180"/>
      <c r="PKV90" s="180"/>
      <c r="PKW90" s="180"/>
      <c r="PKX90" s="180"/>
      <c r="PKY90" s="180"/>
      <c r="PKZ90" s="180"/>
      <c r="PLA90" s="180"/>
      <c r="PLB90" s="180"/>
      <c r="PLC90" s="180"/>
      <c r="PLD90" s="180"/>
      <c r="PLE90" s="180"/>
      <c r="PLF90" s="180"/>
      <c r="PLG90" s="180"/>
      <c r="PLH90" s="180"/>
      <c r="PLI90" s="180"/>
      <c r="PLJ90" s="180"/>
      <c r="PLK90" s="180"/>
      <c r="PLL90" s="180"/>
      <c r="PLM90" s="180"/>
      <c r="PLN90" s="180"/>
      <c r="PLO90" s="180"/>
      <c r="PLP90" s="180"/>
      <c r="PLQ90" s="180"/>
      <c r="PLR90" s="180"/>
      <c r="PLS90" s="180"/>
      <c r="PLT90" s="180"/>
      <c r="PLU90" s="180"/>
      <c r="PLV90" s="180"/>
      <c r="PLW90" s="180"/>
      <c r="PLX90" s="180"/>
      <c r="PLY90" s="180"/>
      <c r="PLZ90" s="180"/>
      <c r="PMA90" s="180"/>
      <c r="PMB90" s="180"/>
      <c r="PMC90" s="180"/>
      <c r="PMD90" s="180"/>
      <c r="PME90" s="180"/>
      <c r="PMF90" s="180"/>
      <c r="PMG90" s="180"/>
      <c r="PMH90" s="180"/>
      <c r="PMI90" s="180"/>
      <c r="PMJ90" s="180"/>
      <c r="PMK90" s="180"/>
      <c r="PML90" s="180"/>
      <c r="PMM90" s="180"/>
      <c r="PMN90" s="180"/>
      <c r="PMO90" s="180"/>
      <c r="PMP90" s="180"/>
      <c r="PMQ90" s="180"/>
      <c r="PMR90" s="180"/>
      <c r="PMS90" s="180"/>
      <c r="PMT90" s="180"/>
      <c r="PMU90" s="180"/>
      <c r="PMV90" s="180"/>
      <c r="PMW90" s="180"/>
      <c r="PMX90" s="180"/>
      <c r="PMY90" s="180"/>
      <c r="PMZ90" s="180"/>
      <c r="PNA90" s="180"/>
      <c r="PNB90" s="180"/>
      <c r="PNC90" s="180"/>
      <c r="PND90" s="180"/>
      <c r="PNE90" s="180"/>
      <c r="PNF90" s="180"/>
      <c r="PNG90" s="180"/>
      <c r="PNH90" s="180"/>
      <c r="PNI90" s="180"/>
      <c r="PNJ90" s="180"/>
      <c r="PNK90" s="180"/>
      <c r="PNL90" s="180"/>
      <c r="PNM90" s="180"/>
      <c r="PNN90" s="180"/>
      <c r="PNO90" s="180"/>
      <c r="PNP90" s="180"/>
      <c r="PNQ90" s="180"/>
      <c r="PNR90" s="180"/>
      <c r="PNS90" s="180"/>
      <c r="PNT90" s="180"/>
      <c r="PNU90" s="180"/>
      <c r="PNV90" s="180"/>
      <c r="PNW90" s="180"/>
      <c r="PNX90" s="180"/>
      <c r="PNY90" s="180"/>
      <c r="PNZ90" s="180"/>
      <c r="POA90" s="180"/>
      <c r="POB90" s="180"/>
      <c r="POC90" s="180"/>
      <c r="POD90" s="180"/>
      <c r="POE90" s="180"/>
      <c r="POF90" s="180"/>
      <c r="POG90" s="180"/>
      <c r="POH90" s="180"/>
      <c r="POI90" s="180"/>
      <c r="POJ90" s="180"/>
      <c r="POK90" s="180"/>
      <c r="POL90" s="180"/>
      <c r="POM90" s="180"/>
      <c r="PON90" s="180"/>
      <c r="POO90" s="180"/>
      <c r="POP90" s="180"/>
      <c r="POQ90" s="180"/>
      <c r="POR90" s="180"/>
      <c r="POS90" s="180"/>
      <c r="POT90" s="180"/>
      <c r="POU90" s="180"/>
      <c r="POV90" s="180"/>
      <c r="POW90" s="180"/>
      <c r="POX90" s="180"/>
      <c r="POY90" s="180"/>
      <c r="POZ90" s="180"/>
      <c r="PPA90" s="180"/>
      <c r="PPB90" s="180"/>
      <c r="PPC90" s="180"/>
      <c r="PPD90" s="180"/>
      <c r="PPE90" s="180"/>
      <c r="PPF90" s="180"/>
      <c r="PPG90" s="180"/>
      <c r="PPH90" s="180"/>
      <c r="PPI90" s="180"/>
      <c r="PPJ90" s="180"/>
      <c r="PPK90" s="180"/>
      <c r="PPL90" s="180"/>
      <c r="PPM90" s="180"/>
      <c r="PPN90" s="180"/>
      <c r="PPO90" s="180"/>
      <c r="PPP90" s="180"/>
      <c r="PPQ90" s="180"/>
      <c r="PPR90" s="180"/>
      <c r="PPS90" s="180"/>
      <c r="PPT90" s="180"/>
      <c r="PPU90" s="180"/>
      <c r="PPV90" s="180"/>
      <c r="PPW90" s="180"/>
      <c r="PPX90" s="180"/>
      <c r="PPY90" s="180"/>
      <c r="PPZ90" s="180"/>
      <c r="PQA90" s="180"/>
      <c r="PQB90" s="180"/>
      <c r="PQC90" s="180"/>
      <c r="PQD90" s="180"/>
      <c r="PQE90" s="180"/>
      <c r="PQF90" s="180"/>
      <c r="PQG90" s="180"/>
      <c r="PQH90" s="180"/>
      <c r="PQI90" s="180"/>
      <c r="PQJ90" s="180"/>
      <c r="PQK90" s="180"/>
      <c r="PQL90" s="180"/>
      <c r="PQM90" s="180"/>
      <c r="PQN90" s="180"/>
      <c r="PQO90" s="180"/>
      <c r="PQP90" s="180"/>
      <c r="PQQ90" s="180"/>
      <c r="PQR90" s="180"/>
      <c r="PQS90" s="180"/>
      <c r="PQT90" s="180"/>
      <c r="PQU90" s="180"/>
      <c r="PQV90" s="180"/>
      <c r="PQW90" s="180"/>
      <c r="PQX90" s="180"/>
      <c r="PQY90" s="180"/>
      <c r="PQZ90" s="180"/>
      <c r="PRA90" s="180"/>
      <c r="PRB90" s="180"/>
      <c r="PRC90" s="180"/>
      <c r="PRD90" s="180"/>
      <c r="PRE90" s="180"/>
      <c r="PRF90" s="180"/>
      <c r="PRG90" s="180"/>
      <c r="PRH90" s="180"/>
      <c r="PRI90" s="180"/>
      <c r="PRJ90" s="180"/>
      <c r="PRK90" s="180"/>
      <c r="PRL90" s="180"/>
      <c r="PRM90" s="180"/>
      <c r="PRN90" s="180"/>
      <c r="PRO90" s="180"/>
      <c r="PRP90" s="180"/>
      <c r="PRQ90" s="180"/>
      <c r="PRR90" s="180"/>
      <c r="PRS90" s="180"/>
      <c r="PRT90" s="180"/>
      <c r="PRU90" s="180"/>
      <c r="PRV90" s="180"/>
      <c r="PRW90" s="180"/>
      <c r="PRX90" s="180"/>
      <c r="PRY90" s="180"/>
      <c r="PRZ90" s="180"/>
      <c r="PSA90" s="180"/>
      <c r="PSB90" s="180"/>
      <c r="PSC90" s="180"/>
      <c r="PSD90" s="180"/>
      <c r="PSE90" s="180"/>
      <c r="PSF90" s="180"/>
      <c r="PSG90" s="180"/>
      <c r="PSH90" s="180"/>
      <c r="PSI90" s="180"/>
      <c r="PSJ90" s="180"/>
      <c r="PSK90" s="180"/>
      <c r="PSL90" s="180"/>
      <c r="PSM90" s="180"/>
      <c r="PSN90" s="180"/>
      <c r="PSO90" s="180"/>
      <c r="PSP90" s="180"/>
      <c r="PSQ90" s="180"/>
      <c r="PSR90" s="180"/>
      <c r="PSS90" s="180"/>
      <c r="PST90" s="180"/>
      <c r="PSU90" s="180"/>
      <c r="PSV90" s="180"/>
      <c r="PSW90" s="180"/>
      <c r="PSX90" s="180"/>
      <c r="PSY90" s="180"/>
      <c r="PSZ90" s="180"/>
      <c r="PTA90" s="180"/>
      <c r="PTB90" s="180"/>
      <c r="PTC90" s="180"/>
      <c r="PTD90" s="180"/>
      <c r="PTE90" s="180"/>
      <c r="PTF90" s="180"/>
      <c r="PTG90" s="180"/>
      <c r="PTH90" s="180"/>
      <c r="PTI90" s="180"/>
      <c r="PTJ90" s="180"/>
      <c r="PTK90" s="180"/>
      <c r="PTL90" s="180"/>
      <c r="PTM90" s="180"/>
      <c r="PTN90" s="180"/>
      <c r="PTO90" s="180"/>
      <c r="PTP90" s="180"/>
      <c r="PTQ90" s="180"/>
      <c r="PTR90" s="180"/>
      <c r="PTS90" s="180"/>
      <c r="PTT90" s="180"/>
      <c r="PTU90" s="180"/>
      <c r="PTV90" s="180"/>
      <c r="PTW90" s="180"/>
      <c r="PTX90" s="180"/>
      <c r="PTY90" s="180"/>
      <c r="PTZ90" s="180"/>
      <c r="PUA90" s="180"/>
      <c r="PUB90" s="180"/>
      <c r="PUC90" s="180"/>
      <c r="PUD90" s="180"/>
      <c r="PUE90" s="180"/>
      <c r="PUF90" s="180"/>
      <c r="PUG90" s="180"/>
      <c r="PUH90" s="180"/>
      <c r="PUI90" s="180"/>
      <c r="PUJ90" s="180"/>
      <c r="PUK90" s="180"/>
      <c r="PUL90" s="180"/>
      <c r="PUM90" s="180"/>
      <c r="PUN90" s="180"/>
      <c r="PUO90" s="180"/>
      <c r="PUP90" s="180"/>
      <c r="PUQ90" s="180"/>
      <c r="PUR90" s="180"/>
      <c r="PUS90" s="180"/>
      <c r="PUT90" s="180"/>
      <c r="PUU90" s="180"/>
      <c r="PUV90" s="180"/>
      <c r="PUW90" s="180"/>
      <c r="PUX90" s="180"/>
      <c r="PUY90" s="180"/>
      <c r="PUZ90" s="180"/>
      <c r="PVA90" s="180"/>
      <c r="PVB90" s="180"/>
      <c r="PVC90" s="180"/>
      <c r="PVD90" s="180"/>
      <c r="PVE90" s="180"/>
      <c r="PVF90" s="180"/>
      <c r="PVG90" s="180"/>
      <c r="PVH90" s="180"/>
      <c r="PVI90" s="180"/>
      <c r="PVJ90" s="180"/>
      <c r="PVK90" s="180"/>
      <c r="PVL90" s="180"/>
      <c r="PVM90" s="180"/>
      <c r="PVN90" s="180"/>
      <c r="PVO90" s="180"/>
      <c r="PVP90" s="180"/>
      <c r="PVQ90" s="180"/>
      <c r="PVR90" s="180"/>
      <c r="PVS90" s="180"/>
      <c r="PVT90" s="180"/>
      <c r="PVU90" s="180"/>
      <c r="PVV90" s="180"/>
      <c r="PVW90" s="180"/>
      <c r="PVX90" s="180"/>
      <c r="PVY90" s="180"/>
      <c r="PVZ90" s="180"/>
      <c r="PWA90" s="180"/>
      <c r="PWB90" s="180"/>
      <c r="PWC90" s="180"/>
      <c r="PWD90" s="180"/>
      <c r="PWE90" s="180"/>
      <c r="PWF90" s="180"/>
      <c r="PWG90" s="180"/>
      <c r="PWH90" s="180"/>
      <c r="PWI90" s="180"/>
      <c r="PWJ90" s="180"/>
      <c r="PWK90" s="180"/>
      <c r="PWL90" s="180"/>
      <c r="PWM90" s="180"/>
      <c r="PWN90" s="180"/>
      <c r="PWO90" s="180"/>
      <c r="PWP90" s="180"/>
      <c r="PWQ90" s="180"/>
      <c r="PWR90" s="180"/>
      <c r="PWS90" s="180"/>
      <c r="PWT90" s="180"/>
      <c r="PWU90" s="180"/>
      <c r="PWV90" s="180"/>
      <c r="PWW90" s="180"/>
      <c r="PWX90" s="180"/>
      <c r="PWY90" s="180"/>
      <c r="PWZ90" s="180"/>
      <c r="PXA90" s="180"/>
      <c r="PXB90" s="180"/>
      <c r="PXC90" s="180"/>
      <c r="PXD90" s="180"/>
      <c r="PXE90" s="180"/>
      <c r="PXF90" s="180"/>
      <c r="PXG90" s="180"/>
      <c r="PXH90" s="180"/>
      <c r="PXI90" s="180"/>
      <c r="PXJ90" s="180"/>
      <c r="PXK90" s="180"/>
      <c r="PXL90" s="180"/>
      <c r="PXM90" s="180"/>
      <c r="PXN90" s="180"/>
      <c r="PXO90" s="180"/>
      <c r="PXP90" s="180"/>
      <c r="PXQ90" s="180"/>
      <c r="PXR90" s="180"/>
      <c r="PXS90" s="180"/>
      <c r="PXT90" s="180"/>
      <c r="PXU90" s="180"/>
      <c r="PXV90" s="180"/>
      <c r="PXW90" s="180"/>
      <c r="PXX90" s="180"/>
      <c r="PXY90" s="180"/>
      <c r="PXZ90" s="180"/>
      <c r="PYA90" s="180"/>
      <c r="PYB90" s="180"/>
      <c r="PYC90" s="180"/>
      <c r="PYD90" s="180"/>
      <c r="PYE90" s="180"/>
      <c r="PYF90" s="180"/>
      <c r="PYG90" s="180"/>
      <c r="PYH90" s="180"/>
      <c r="PYI90" s="180"/>
      <c r="PYJ90" s="180"/>
      <c r="PYK90" s="180"/>
      <c r="PYL90" s="180"/>
      <c r="PYM90" s="180"/>
      <c r="PYN90" s="180"/>
      <c r="PYO90" s="180"/>
      <c r="PYP90" s="180"/>
      <c r="PYQ90" s="180"/>
      <c r="PYR90" s="180"/>
      <c r="PYS90" s="180"/>
      <c r="PYT90" s="180"/>
      <c r="PYU90" s="180"/>
      <c r="PYV90" s="180"/>
      <c r="PYW90" s="180"/>
      <c r="PYX90" s="180"/>
      <c r="PYY90" s="180"/>
      <c r="PYZ90" s="180"/>
      <c r="PZA90" s="180"/>
      <c r="PZB90" s="180"/>
      <c r="PZC90" s="180"/>
      <c r="PZD90" s="180"/>
      <c r="PZE90" s="180"/>
      <c r="PZF90" s="180"/>
      <c r="PZG90" s="180"/>
      <c r="PZH90" s="180"/>
      <c r="PZI90" s="180"/>
      <c r="PZJ90" s="180"/>
      <c r="PZK90" s="180"/>
      <c r="PZL90" s="180"/>
      <c r="PZM90" s="180"/>
      <c r="PZN90" s="180"/>
      <c r="PZO90" s="180"/>
      <c r="PZP90" s="180"/>
      <c r="PZQ90" s="180"/>
      <c r="PZR90" s="180"/>
      <c r="PZS90" s="180"/>
      <c r="PZT90" s="180"/>
      <c r="PZU90" s="180"/>
      <c r="PZV90" s="180"/>
      <c r="PZW90" s="180"/>
      <c r="PZX90" s="180"/>
      <c r="PZY90" s="180"/>
      <c r="PZZ90" s="180"/>
      <c r="QAA90" s="180"/>
      <c r="QAB90" s="180"/>
      <c r="QAC90" s="180"/>
      <c r="QAD90" s="180"/>
      <c r="QAE90" s="180"/>
      <c r="QAF90" s="180"/>
      <c r="QAG90" s="180"/>
      <c r="QAH90" s="180"/>
      <c r="QAI90" s="180"/>
      <c r="QAJ90" s="180"/>
      <c r="QAK90" s="180"/>
      <c r="QAL90" s="180"/>
      <c r="QAM90" s="180"/>
      <c r="QAN90" s="180"/>
      <c r="QAO90" s="180"/>
      <c r="QAP90" s="180"/>
      <c r="QAQ90" s="180"/>
      <c r="QAR90" s="180"/>
      <c r="QAS90" s="180"/>
      <c r="QAT90" s="180"/>
      <c r="QAU90" s="180"/>
      <c r="QAV90" s="180"/>
      <c r="QAW90" s="180"/>
      <c r="QAX90" s="180"/>
      <c r="QAY90" s="180"/>
      <c r="QAZ90" s="180"/>
      <c r="QBA90" s="180"/>
      <c r="QBB90" s="180"/>
      <c r="QBC90" s="180"/>
      <c r="QBD90" s="180"/>
      <c r="QBE90" s="180"/>
      <c r="QBF90" s="180"/>
      <c r="QBG90" s="180"/>
      <c r="QBH90" s="180"/>
      <c r="QBI90" s="180"/>
      <c r="QBJ90" s="180"/>
      <c r="QBK90" s="180"/>
      <c r="QBL90" s="180"/>
      <c r="QBM90" s="180"/>
      <c r="QBN90" s="180"/>
      <c r="QBO90" s="180"/>
      <c r="QBP90" s="180"/>
      <c r="QBQ90" s="180"/>
      <c r="QBR90" s="180"/>
      <c r="QBS90" s="180"/>
      <c r="QBT90" s="180"/>
      <c r="QBU90" s="180"/>
      <c r="QBV90" s="180"/>
      <c r="QBW90" s="180"/>
      <c r="QBX90" s="180"/>
      <c r="QBY90" s="180"/>
      <c r="QBZ90" s="180"/>
      <c r="QCA90" s="180"/>
      <c r="QCB90" s="180"/>
      <c r="QCC90" s="180"/>
      <c r="QCD90" s="180"/>
      <c r="QCE90" s="180"/>
      <c r="QCF90" s="180"/>
      <c r="QCG90" s="180"/>
      <c r="QCH90" s="180"/>
      <c r="QCI90" s="180"/>
      <c r="QCJ90" s="180"/>
      <c r="QCK90" s="180"/>
      <c r="QCL90" s="180"/>
      <c r="QCM90" s="180"/>
      <c r="QCN90" s="180"/>
      <c r="QCO90" s="180"/>
      <c r="QCP90" s="180"/>
      <c r="QCQ90" s="180"/>
      <c r="QCR90" s="180"/>
      <c r="QCS90" s="180"/>
      <c r="QCT90" s="180"/>
      <c r="QCU90" s="180"/>
      <c r="QCV90" s="180"/>
      <c r="QCW90" s="180"/>
      <c r="QCX90" s="180"/>
      <c r="QCY90" s="180"/>
      <c r="QCZ90" s="180"/>
      <c r="QDA90" s="180"/>
      <c r="QDB90" s="180"/>
      <c r="QDC90" s="180"/>
      <c r="QDD90" s="180"/>
      <c r="QDE90" s="180"/>
      <c r="QDF90" s="180"/>
      <c r="QDG90" s="180"/>
      <c r="QDH90" s="180"/>
      <c r="QDI90" s="180"/>
      <c r="QDJ90" s="180"/>
      <c r="QDK90" s="180"/>
      <c r="QDL90" s="180"/>
      <c r="QDM90" s="180"/>
      <c r="QDN90" s="180"/>
      <c r="QDO90" s="180"/>
      <c r="QDP90" s="180"/>
      <c r="QDQ90" s="180"/>
      <c r="QDR90" s="180"/>
      <c r="QDS90" s="180"/>
      <c r="QDT90" s="180"/>
      <c r="QDU90" s="180"/>
      <c r="QDV90" s="180"/>
      <c r="QDW90" s="180"/>
      <c r="QDX90" s="180"/>
      <c r="QDY90" s="180"/>
      <c r="QDZ90" s="180"/>
      <c r="QEA90" s="180"/>
      <c r="QEB90" s="180"/>
      <c r="QEC90" s="180"/>
      <c r="QED90" s="180"/>
      <c r="QEE90" s="180"/>
      <c r="QEF90" s="180"/>
      <c r="QEG90" s="180"/>
      <c r="QEH90" s="180"/>
      <c r="QEI90" s="180"/>
      <c r="QEJ90" s="180"/>
      <c r="QEK90" s="180"/>
      <c r="QEL90" s="180"/>
      <c r="QEM90" s="180"/>
      <c r="QEN90" s="180"/>
      <c r="QEO90" s="180"/>
      <c r="QEP90" s="180"/>
      <c r="QEQ90" s="180"/>
      <c r="QER90" s="180"/>
      <c r="QES90" s="180"/>
      <c r="QET90" s="180"/>
      <c r="QEU90" s="180"/>
      <c r="QEV90" s="180"/>
      <c r="QEW90" s="180"/>
      <c r="QEX90" s="180"/>
      <c r="QEY90" s="180"/>
      <c r="QEZ90" s="180"/>
      <c r="QFA90" s="180"/>
      <c r="QFB90" s="180"/>
      <c r="QFC90" s="180"/>
      <c r="QFD90" s="180"/>
      <c r="QFE90" s="180"/>
      <c r="QFF90" s="180"/>
      <c r="QFG90" s="180"/>
      <c r="QFH90" s="180"/>
      <c r="QFI90" s="180"/>
      <c r="QFJ90" s="180"/>
      <c r="QFK90" s="180"/>
      <c r="QFL90" s="180"/>
      <c r="QFM90" s="180"/>
      <c r="QFN90" s="180"/>
      <c r="QFO90" s="180"/>
      <c r="QFP90" s="180"/>
      <c r="QFQ90" s="180"/>
      <c r="QFR90" s="180"/>
      <c r="QFS90" s="180"/>
      <c r="QFT90" s="180"/>
      <c r="QFU90" s="180"/>
      <c r="QFV90" s="180"/>
      <c r="QFW90" s="180"/>
      <c r="QFX90" s="180"/>
      <c r="QFY90" s="180"/>
      <c r="QFZ90" s="180"/>
      <c r="QGA90" s="180"/>
      <c r="QGB90" s="180"/>
      <c r="QGC90" s="180"/>
      <c r="QGD90" s="180"/>
      <c r="QGE90" s="180"/>
      <c r="QGF90" s="180"/>
      <c r="QGG90" s="180"/>
      <c r="QGH90" s="180"/>
      <c r="QGI90" s="180"/>
      <c r="QGJ90" s="180"/>
      <c r="QGK90" s="180"/>
      <c r="QGL90" s="180"/>
      <c r="QGM90" s="180"/>
      <c r="QGN90" s="180"/>
      <c r="QGO90" s="180"/>
      <c r="QGP90" s="180"/>
      <c r="QGQ90" s="180"/>
      <c r="QGR90" s="180"/>
      <c r="QGS90" s="180"/>
      <c r="QGT90" s="180"/>
      <c r="QGU90" s="180"/>
      <c r="QGV90" s="180"/>
      <c r="QGW90" s="180"/>
      <c r="QGX90" s="180"/>
      <c r="QGY90" s="180"/>
      <c r="QGZ90" s="180"/>
      <c r="QHA90" s="180"/>
      <c r="QHB90" s="180"/>
      <c r="QHC90" s="180"/>
      <c r="QHD90" s="180"/>
      <c r="QHE90" s="180"/>
      <c r="QHF90" s="180"/>
      <c r="QHG90" s="180"/>
      <c r="QHH90" s="180"/>
      <c r="QHI90" s="180"/>
      <c r="QHJ90" s="180"/>
      <c r="QHK90" s="180"/>
      <c r="QHL90" s="180"/>
      <c r="QHM90" s="180"/>
      <c r="QHN90" s="180"/>
      <c r="QHO90" s="180"/>
      <c r="QHP90" s="180"/>
      <c r="QHQ90" s="180"/>
      <c r="QHR90" s="180"/>
      <c r="QHS90" s="180"/>
      <c r="QHT90" s="180"/>
      <c r="QHU90" s="180"/>
      <c r="QHV90" s="180"/>
      <c r="QHW90" s="180"/>
      <c r="QHX90" s="180"/>
      <c r="QHY90" s="180"/>
      <c r="QHZ90" s="180"/>
      <c r="QIA90" s="180"/>
      <c r="QIB90" s="180"/>
      <c r="QIC90" s="180"/>
      <c r="QID90" s="180"/>
      <c r="QIE90" s="180"/>
      <c r="QIF90" s="180"/>
      <c r="QIG90" s="180"/>
      <c r="QIH90" s="180"/>
      <c r="QII90" s="180"/>
      <c r="QIJ90" s="180"/>
      <c r="QIK90" s="180"/>
      <c r="QIL90" s="180"/>
      <c r="QIM90" s="180"/>
      <c r="QIN90" s="180"/>
      <c r="QIO90" s="180"/>
      <c r="QIP90" s="180"/>
      <c r="QIQ90" s="180"/>
      <c r="QIR90" s="180"/>
      <c r="QIS90" s="180"/>
      <c r="QIT90" s="180"/>
      <c r="QIU90" s="180"/>
      <c r="QIV90" s="180"/>
      <c r="QIW90" s="180"/>
      <c r="QIX90" s="180"/>
      <c r="QIY90" s="180"/>
      <c r="QIZ90" s="180"/>
      <c r="QJA90" s="180"/>
      <c r="QJB90" s="180"/>
      <c r="QJC90" s="180"/>
      <c r="QJD90" s="180"/>
      <c r="QJE90" s="180"/>
      <c r="QJF90" s="180"/>
      <c r="QJG90" s="180"/>
      <c r="QJH90" s="180"/>
      <c r="QJI90" s="180"/>
      <c r="QJJ90" s="180"/>
      <c r="QJK90" s="180"/>
      <c r="QJL90" s="180"/>
      <c r="QJM90" s="180"/>
      <c r="QJN90" s="180"/>
      <c r="QJO90" s="180"/>
      <c r="QJP90" s="180"/>
      <c r="QJQ90" s="180"/>
      <c r="QJR90" s="180"/>
      <c r="QJS90" s="180"/>
      <c r="QJT90" s="180"/>
      <c r="QJU90" s="180"/>
      <c r="QJV90" s="180"/>
      <c r="QJW90" s="180"/>
      <c r="QJX90" s="180"/>
      <c r="QJY90" s="180"/>
      <c r="QJZ90" s="180"/>
      <c r="QKA90" s="180"/>
      <c r="QKB90" s="180"/>
      <c r="QKC90" s="180"/>
      <c r="QKD90" s="180"/>
      <c r="QKE90" s="180"/>
      <c r="QKF90" s="180"/>
      <c r="QKG90" s="180"/>
      <c r="QKH90" s="180"/>
      <c r="QKI90" s="180"/>
      <c r="QKJ90" s="180"/>
      <c r="QKK90" s="180"/>
      <c r="QKL90" s="180"/>
      <c r="QKM90" s="180"/>
      <c r="QKN90" s="180"/>
      <c r="QKO90" s="180"/>
      <c r="QKP90" s="180"/>
      <c r="QKQ90" s="180"/>
      <c r="QKR90" s="180"/>
      <c r="QKS90" s="180"/>
      <c r="QKT90" s="180"/>
      <c r="QKU90" s="180"/>
      <c r="QKV90" s="180"/>
      <c r="QKW90" s="180"/>
      <c r="QKX90" s="180"/>
      <c r="QKY90" s="180"/>
      <c r="QKZ90" s="180"/>
      <c r="QLA90" s="180"/>
      <c r="QLB90" s="180"/>
      <c r="QLC90" s="180"/>
      <c r="QLD90" s="180"/>
      <c r="QLE90" s="180"/>
      <c r="QLF90" s="180"/>
      <c r="QLG90" s="180"/>
      <c r="QLH90" s="180"/>
      <c r="QLI90" s="180"/>
      <c r="QLJ90" s="180"/>
      <c r="QLK90" s="180"/>
      <c r="QLL90" s="180"/>
      <c r="QLM90" s="180"/>
      <c r="QLN90" s="180"/>
      <c r="QLO90" s="180"/>
      <c r="QLP90" s="180"/>
      <c r="QLQ90" s="180"/>
      <c r="QLR90" s="180"/>
      <c r="QLS90" s="180"/>
      <c r="QLT90" s="180"/>
      <c r="QLU90" s="180"/>
      <c r="QLV90" s="180"/>
      <c r="QLW90" s="180"/>
      <c r="QLX90" s="180"/>
      <c r="QLY90" s="180"/>
      <c r="QLZ90" s="180"/>
      <c r="QMA90" s="180"/>
      <c r="QMB90" s="180"/>
      <c r="QMC90" s="180"/>
      <c r="QMD90" s="180"/>
      <c r="QME90" s="180"/>
      <c r="QMF90" s="180"/>
      <c r="QMG90" s="180"/>
      <c r="QMH90" s="180"/>
      <c r="QMI90" s="180"/>
      <c r="QMJ90" s="180"/>
      <c r="QMK90" s="180"/>
      <c r="QML90" s="180"/>
      <c r="QMM90" s="180"/>
      <c r="QMN90" s="180"/>
      <c r="QMO90" s="180"/>
      <c r="QMP90" s="180"/>
      <c r="QMQ90" s="180"/>
      <c r="QMR90" s="180"/>
      <c r="QMS90" s="180"/>
      <c r="QMT90" s="180"/>
      <c r="QMU90" s="180"/>
      <c r="QMV90" s="180"/>
      <c r="QMW90" s="180"/>
      <c r="QMX90" s="180"/>
      <c r="QMY90" s="180"/>
      <c r="QMZ90" s="180"/>
      <c r="QNA90" s="180"/>
      <c r="QNB90" s="180"/>
      <c r="QNC90" s="180"/>
      <c r="QND90" s="180"/>
      <c r="QNE90" s="180"/>
      <c r="QNF90" s="180"/>
      <c r="QNG90" s="180"/>
      <c r="QNH90" s="180"/>
      <c r="QNI90" s="180"/>
      <c r="QNJ90" s="180"/>
      <c r="QNK90" s="180"/>
      <c r="QNL90" s="180"/>
      <c r="QNM90" s="180"/>
      <c r="QNN90" s="180"/>
      <c r="QNO90" s="180"/>
      <c r="QNP90" s="180"/>
      <c r="QNQ90" s="180"/>
      <c r="QNR90" s="180"/>
      <c r="QNS90" s="180"/>
      <c r="QNT90" s="180"/>
      <c r="QNU90" s="180"/>
      <c r="QNV90" s="180"/>
      <c r="QNW90" s="180"/>
      <c r="QNX90" s="180"/>
      <c r="QNY90" s="180"/>
      <c r="QNZ90" s="180"/>
      <c r="QOA90" s="180"/>
      <c r="QOB90" s="180"/>
      <c r="QOC90" s="180"/>
      <c r="QOD90" s="180"/>
      <c r="QOE90" s="180"/>
      <c r="QOF90" s="180"/>
      <c r="QOG90" s="180"/>
      <c r="QOH90" s="180"/>
      <c r="QOI90" s="180"/>
      <c r="QOJ90" s="180"/>
      <c r="QOK90" s="180"/>
      <c r="QOL90" s="180"/>
      <c r="QOM90" s="180"/>
      <c r="QON90" s="180"/>
      <c r="QOO90" s="180"/>
      <c r="QOP90" s="180"/>
      <c r="QOQ90" s="180"/>
      <c r="QOR90" s="180"/>
      <c r="QOS90" s="180"/>
      <c r="QOT90" s="180"/>
      <c r="QOU90" s="180"/>
      <c r="QOV90" s="180"/>
      <c r="QOW90" s="180"/>
      <c r="QOX90" s="180"/>
      <c r="QOY90" s="180"/>
      <c r="QOZ90" s="180"/>
      <c r="QPA90" s="180"/>
      <c r="QPB90" s="180"/>
      <c r="QPC90" s="180"/>
      <c r="QPD90" s="180"/>
      <c r="QPE90" s="180"/>
      <c r="QPF90" s="180"/>
      <c r="QPG90" s="180"/>
      <c r="QPH90" s="180"/>
      <c r="QPI90" s="180"/>
      <c r="QPJ90" s="180"/>
      <c r="QPK90" s="180"/>
      <c r="QPL90" s="180"/>
      <c r="QPM90" s="180"/>
      <c r="QPN90" s="180"/>
      <c r="QPO90" s="180"/>
      <c r="QPP90" s="180"/>
      <c r="QPQ90" s="180"/>
      <c r="QPR90" s="180"/>
      <c r="QPS90" s="180"/>
      <c r="QPT90" s="180"/>
      <c r="QPU90" s="180"/>
      <c r="QPV90" s="180"/>
      <c r="QPW90" s="180"/>
      <c r="QPX90" s="180"/>
      <c r="QPY90" s="180"/>
      <c r="QPZ90" s="180"/>
      <c r="QQA90" s="180"/>
      <c r="QQB90" s="180"/>
      <c r="QQC90" s="180"/>
      <c r="QQD90" s="180"/>
      <c r="QQE90" s="180"/>
      <c r="QQF90" s="180"/>
      <c r="QQG90" s="180"/>
      <c r="QQH90" s="180"/>
      <c r="QQI90" s="180"/>
      <c r="QQJ90" s="180"/>
      <c r="QQK90" s="180"/>
      <c r="QQL90" s="180"/>
      <c r="QQM90" s="180"/>
      <c r="QQN90" s="180"/>
      <c r="QQO90" s="180"/>
      <c r="QQP90" s="180"/>
      <c r="QQQ90" s="180"/>
      <c r="QQR90" s="180"/>
      <c r="QQS90" s="180"/>
      <c r="QQT90" s="180"/>
      <c r="QQU90" s="180"/>
      <c r="QQV90" s="180"/>
      <c r="QQW90" s="180"/>
      <c r="QQX90" s="180"/>
      <c r="QQY90" s="180"/>
      <c r="QQZ90" s="180"/>
      <c r="QRA90" s="180"/>
      <c r="QRB90" s="180"/>
      <c r="QRC90" s="180"/>
      <c r="QRD90" s="180"/>
      <c r="QRE90" s="180"/>
      <c r="QRF90" s="180"/>
      <c r="QRG90" s="180"/>
      <c r="QRH90" s="180"/>
      <c r="QRI90" s="180"/>
      <c r="QRJ90" s="180"/>
      <c r="QRK90" s="180"/>
      <c r="QRL90" s="180"/>
      <c r="QRM90" s="180"/>
      <c r="QRN90" s="180"/>
      <c r="QRO90" s="180"/>
      <c r="QRP90" s="180"/>
      <c r="QRQ90" s="180"/>
      <c r="QRR90" s="180"/>
      <c r="QRS90" s="180"/>
      <c r="QRT90" s="180"/>
      <c r="QRU90" s="180"/>
      <c r="QRV90" s="180"/>
      <c r="QRW90" s="180"/>
      <c r="QRX90" s="180"/>
      <c r="QRY90" s="180"/>
      <c r="QRZ90" s="180"/>
      <c r="QSA90" s="180"/>
      <c r="QSB90" s="180"/>
      <c r="QSC90" s="180"/>
      <c r="QSD90" s="180"/>
      <c r="QSE90" s="180"/>
      <c r="QSF90" s="180"/>
      <c r="QSG90" s="180"/>
      <c r="QSH90" s="180"/>
      <c r="QSI90" s="180"/>
      <c r="QSJ90" s="180"/>
      <c r="QSK90" s="180"/>
      <c r="QSL90" s="180"/>
      <c r="QSM90" s="180"/>
      <c r="QSN90" s="180"/>
      <c r="QSO90" s="180"/>
      <c r="QSP90" s="180"/>
      <c r="QSQ90" s="180"/>
      <c r="QSR90" s="180"/>
      <c r="QSS90" s="180"/>
      <c r="QST90" s="180"/>
      <c r="QSU90" s="180"/>
      <c r="QSV90" s="180"/>
      <c r="QSW90" s="180"/>
      <c r="QSX90" s="180"/>
      <c r="QSY90" s="180"/>
      <c r="QSZ90" s="180"/>
      <c r="QTA90" s="180"/>
      <c r="QTB90" s="180"/>
      <c r="QTC90" s="180"/>
      <c r="QTD90" s="180"/>
      <c r="QTE90" s="180"/>
      <c r="QTF90" s="180"/>
      <c r="QTG90" s="180"/>
      <c r="QTH90" s="180"/>
      <c r="QTI90" s="180"/>
      <c r="QTJ90" s="180"/>
      <c r="QTK90" s="180"/>
      <c r="QTL90" s="180"/>
      <c r="QTM90" s="180"/>
      <c r="QTN90" s="180"/>
      <c r="QTO90" s="180"/>
      <c r="QTP90" s="180"/>
      <c r="QTQ90" s="180"/>
      <c r="QTR90" s="180"/>
      <c r="QTS90" s="180"/>
      <c r="QTT90" s="180"/>
      <c r="QTU90" s="180"/>
      <c r="QTV90" s="180"/>
      <c r="QTW90" s="180"/>
      <c r="QTX90" s="180"/>
      <c r="QTY90" s="180"/>
      <c r="QTZ90" s="180"/>
      <c r="QUA90" s="180"/>
      <c r="QUB90" s="180"/>
      <c r="QUC90" s="180"/>
      <c r="QUD90" s="180"/>
      <c r="QUE90" s="180"/>
      <c r="QUF90" s="180"/>
      <c r="QUG90" s="180"/>
      <c r="QUH90" s="180"/>
      <c r="QUI90" s="180"/>
      <c r="QUJ90" s="180"/>
      <c r="QUK90" s="180"/>
      <c r="QUL90" s="180"/>
      <c r="QUM90" s="180"/>
      <c r="QUN90" s="180"/>
      <c r="QUO90" s="180"/>
      <c r="QUP90" s="180"/>
      <c r="QUQ90" s="180"/>
      <c r="QUR90" s="180"/>
      <c r="QUS90" s="180"/>
      <c r="QUT90" s="180"/>
      <c r="QUU90" s="180"/>
      <c r="QUV90" s="180"/>
      <c r="QUW90" s="180"/>
      <c r="QUX90" s="180"/>
      <c r="QUY90" s="180"/>
      <c r="QUZ90" s="180"/>
      <c r="QVA90" s="180"/>
      <c r="QVB90" s="180"/>
      <c r="QVC90" s="180"/>
      <c r="QVD90" s="180"/>
      <c r="QVE90" s="180"/>
      <c r="QVF90" s="180"/>
      <c r="QVG90" s="180"/>
      <c r="QVH90" s="180"/>
      <c r="QVI90" s="180"/>
      <c r="QVJ90" s="180"/>
      <c r="QVK90" s="180"/>
      <c r="QVL90" s="180"/>
      <c r="QVM90" s="180"/>
      <c r="QVN90" s="180"/>
      <c r="QVO90" s="180"/>
      <c r="QVP90" s="180"/>
      <c r="QVQ90" s="180"/>
      <c r="QVR90" s="180"/>
      <c r="QVS90" s="180"/>
      <c r="QVT90" s="180"/>
      <c r="QVU90" s="180"/>
      <c r="QVV90" s="180"/>
      <c r="QVW90" s="180"/>
      <c r="QVX90" s="180"/>
      <c r="QVY90" s="180"/>
      <c r="QVZ90" s="180"/>
      <c r="QWA90" s="180"/>
      <c r="QWB90" s="180"/>
      <c r="QWC90" s="180"/>
      <c r="QWD90" s="180"/>
      <c r="QWE90" s="180"/>
      <c r="QWF90" s="180"/>
      <c r="QWG90" s="180"/>
      <c r="QWH90" s="180"/>
      <c r="QWI90" s="180"/>
      <c r="QWJ90" s="180"/>
      <c r="QWK90" s="180"/>
      <c r="QWL90" s="180"/>
      <c r="QWM90" s="180"/>
      <c r="QWN90" s="180"/>
      <c r="QWO90" s="180"/>
      <c r="QWP90" s="180"/>
      <c r="QWQ90" s="180"/>
      <c r="QWR90" s="180"/>
      <c r="QWS90" s="180"/>
      <c r="QWT90" s="180"/>
      <c r="QWU90" s="180"/>
      <c r="QWV90" s="180"/>
      <c r="QWW90" s="180"/>
      <c r="QWX90" s="180"/>
      <c r="QWY90" s="180"/>
      <c r="QWZ90" s="180"/>
      <c r="QXA90" s="180"/>
      <c r="QXB90" s="180"/>
      <c r="QXC90" s="180"/>
      <c r="QXD90" s="180"/>
      <c r="QXE90" s="180"/>
      <c r="QXF90" s="180"/>
      <c r="QXG90" s="180"/>
      <c r="QXH90" s="180"/>
      <c r="QXI90" s="180"/>
      <c r="QXJ90" s="180"/>
      <c r="QXK90" s="180"/>
      <c r="QXL90" s="180"/>
      <c r="QXM90" s="180"/>
      <c r="QXN90" s="180"/>
      <c r="QXO90" s="180"/>
      <c r="QXP90" s="180"/>
      <c r="QXQ90" s="180"/>
      <c r="QXR90" s="180"/>
      <c r="QXS90" s="180"/>
      <c r="QXT90" s="180"/>
      <c r="QXU90" s="180"/>
      <c r="QXV90" s="180"/>
      <c r="QXW90" s="180"/>
      <c r="QXX90" s="180"/>
      <c r="QXY90" s="180"/>
      <c r="QXZ90" s="180"/>
      <c r="QYA90" s="180"/>
      <c r="QYB90" s="180"/>
      <c r="QYC90" s="180"/>
      <c r="QYD90" s="180"/>
      <c r="QYE90" s="180"/>
      <c r="QYF90" s="180"/>
      <c r="QYG90" s="180"/>
      <c r="QYH90" s="180"/>
      <c r="QYI90" s="180"/>
      <c r="QYJ90" s="180"/>
      <c r="QYK90" s="180"/>
      <c r="QYL90" s="180"/>
      <c r="QYM90" s="180"/>
      <c r="QYN90" s="180"/>
      <c r="QYO90" s="180"/>
      <c r="QYP90" s="180"/>
      <c r="QYQ90" s="180"/>
      <c r="QYR90" s="180"/>
      <c r="QYS90" s="180"/>
      <c r="QYT90" s="180"/>
      <c r="QYU90" s="180"/>
      <c r="QYV90" s="180"/>
      <c r="QYW90" s="180"/>
      <c r="QYX90" s="180"/>
      <c r="QYY90" s="180"/>
      <c r="QYZ90" s="180"/>
      <c r="QZA90" s="180"/>
      <c r="QZB90" s="180"/>
      <c r="QZC90" s="180"/>
      <c r="QZD90" s="180"/>
      <c r="QZE90" s="180"/>
      <c r="QZF90" s="180"/>
      <c r="QZG90" s="180"/>
      <c r="QZH90" s="180"/>
      <c r="QZI90" s="180"/>
      <c r="QZJ90" s="180"/>
      <c r="QZK90" s="180"/>
      <c r="QZL90" s="180"/>
      <c r="QZM90" s="180"/>
      <c r="QZN90" s="180"/>
      <c r="QZO90" s="180"/>
      <c r="QZP90" s="180"/>
      <c r="QZQ90" s="180"/>
      <c r="QZR90" s="180"/>
      <c r="QZS90" s="180"/>
      <c r="QZT90" s="180"/>
      <c r="QZU90" s="180"/>
      <c r="QZV90" s="180"/>
      <c r="QZW90" s="180"/>
      <c r="QZX90" s="180"/>
      <c r="QZY90" s="180"/>
      <c r="QZZ90" s="180"/>
      <c r="RAA90" s="180"/>
      <c r="RAB90" s="180"/>
      <c r="RAC90" s="180"/>
      <c r="RAD90" s="180"/>
      <c r="RAE90" s="180"/>
      <c r="RAF90" s="180"/>
      <c r="RAG90" s="180"/>
      <c r="RAH90" s="180"/>
      <c r="RAI90" s="180"/>
      <c r="RAJ90" s="180"/>
      <c r="RAK90" s="180"/>
      <c r="RAL90" s="180"/>
      <c r="RAM90" s="180"/>
      <c r="RAN90" s="180"/>
      <c r="RAO90" s="180"/>
      <c r="RAP90" s="180"/>
      <c r="RAQ90" s="180"/>
      <c r="RAR90" s="180"/>
      <c r="RAS90" s="180"/>
      <c r="RAT90" s="180"/>
      <c r="RAU90" s="180"/>
      <c r="RAV90" s="180"/>
      <c r="RAW90" s="180"/>
      <c r="RAX90" s="180"/>
      <c r="RAY90" s="180"/>
      <c r="RAZ90" s="180"/>
      <c r="RBA90" s="180"/>
      <c r="RBB90" s="180"/>
      <c r="RBC90" s="180"/>
      <c r="RBD90" s="180"/>
      <c r="RBE90" s="180"/>
      <c r="RBF90" s="180"/>
      <c r="RBG90" s="180"/>
      <c r="RBH90" s="180"/>
      <c r="RBI90" s="180"/>
      <c r="RBJ90" s="180"/>
      <c r="RBK90" s="180"/>
      <c r="RBL90" s="180"/>
      <c r="RBM90" s="180"/>
      <c r="RBN90" s="180"/>
      <c r="RBO90" s="180"/>
      <c r="RBP90" s="180"/>
      <c r="RBQ90" s="180"/>
      <c r="RBR90" s="180"/>
      <c r="RBS90" s="180"/>
      <c r="RBT90" s="180"/>
      <c r="RBU90" s="180"/>
      <c r="RBV90" s="180"/>
      <c r="RBW90" s="180"/>
      <c r="RBX90" s="180"/>
      <c r="RBY90" s="180"/>
      <c r="RBZ90" s="180"/>
      <c r="RCA90" s="180"/>
      <c r="RCB90" s="180"/>
      <c r="RCC90" s="180"/>
      <c r="RCD90" s="180"/>
      <c r="RCE90" s="180"/>
      <c r="RCF90" s="180"/>
      <c r="RCG90" s="180"/>
      <c r="RCH90" s="180"/>
      <c r="RCI90" s="180"/>
      <c r="RCJ90" s="180"/>
      <c r="RCK90" s="180"/>
      <c r="RCL90" s="180"/>
      <c r="RCM90" s="180"/>
      <c r="RCN90" s="180"/>
      <c r="RCO90" s="180"/>
      <c r="RCP90" s="180"/>
      <c r="RCQ90" s="180"/>
      <c r="RCR90" s="180"/>
      <c r="RCS90" s="180"/>
      <c r="RCT90" s="180"/>
      <c r="RCU90" s="180"/>
      <c r="RCV90" s="180"/>
      <c r="RCW90" s="180"/>
      <c r="RCX90" s="180"/>
      <c r="RCY90" s="180"/>
      <c r="RCZ90" s="180"/>
      <c r="RDA90" s="180"/>
      <c r="RDB90" s="180"/>
      <c r="RDC90" s="180"/>
      <c r="RDD90" s="180"/>
      <c r="RDE90" s="180"/>
      <c r="RDF90" s="180"/>
      <c r="RDG90" s="180"/>
      <c r="RDH90" s="180"/>
      <c r="RDI90" s="180"/>
      <c r="RDJ90" s="180"/>
      <c r="RDK90" s="180"/>
      <c r="RDL90" s="180"/>
      <c r="RDM90" s="180"/>
      <c r="RDN90" s="180"/>
      <c r="RDO90" s="180"/>
      <c r="RDP90" s="180"/>
      <c r="RDQ90" s="180"/>
      <c r="RDR90" s="180"/>
      <c r="RDS90" s="180"/>
      <c r="RDT90" s="180"/>
      <c r="RDU90" s="180"/>
      <c r="RDV90" s="180"/>
      <c r="RDW90" s="180"/>
      <c r="RDX90" s="180"/>
      <c r="RDY90" s="180"/>
      <c r="RDZ90" s="180"/>
      <c r="REA90" s="180"/>
      <c r="REB90" s="180"/>
      <c r="REC90" s="180"/>
      <c r="RED90" s="180"/>
      <c r="REE90" s="180"/>
      <c r="REF90" s="180"/>
      <c r="REG90" s="180"/>
      <c r="REH90" s="180"/>
      <c r="REI90" s="180"/>
      <c r="REJ90" s="180"/>
      <c r="REK90" s="180"/>
      <c r="REL90" s="180"/>
      <c r="REM90" s="180"/>
      <c r="REN90" s="180"/>
      <c r="REO90" s="180"/>
      <c r="REP90" s="180"/>
      <c r="REQ90" s="180"/>
      <c r="RER90" s="180"/>
      <c r="RES90" s="180"/>
      <c r="RET90" s="180"/>
      <c r="REU90" s="180"/>
      <c r="REV90" s="180"/>
      <c r="REW90" s="180"/>
      <c r="REX90" s="180"/>
      <c r="REY90" s="180"/>
      <c r="REZ90" s="180"/>
      <c r="RFA90" s="180"/>
      <c r="RFB90" s="180"/>
      <c r="RFC90" s="180"/>
      <c r="RFD90" s="180"/>
      <c r="RFE90" s="180"/>
      <c r="RFF90" s="180"/>
      <c r="RFG90" s="180"/>
      <c r="RFH90" s="180"/>
      <c r="RFI90" s="180"/>
      <c r="RFJ90" s="180"/>
      <c r="RFK90" s="180"/>
      <c r="RFL90" s="180"/>
      <c r="RFM90" s="180"/>
      <c r="RFN90" s="180"/>
      <c r="RFO90" s="180"/>
      <c r="RFP90" s="180"/>
      <c r="RFQ90" s="180"/>
      <c r="RFR90" s="180"/>
      <c r="RFS90" s="180"/>
      <c r="RFT90" s="180"/>
      <c r="RFU90" s="180"/>
      <c r="RFV90" s="180"/>
      <c r="RFW90" s="180"/>
      <c r="RFX90" s="180"/>
      <c r="RFY90" s="180"/>
      <c r="RFZ90" s="180"/>
      <c r="RGA90" s="180"/>
      <c r="RGB90" s="180"/>
      <c r="RGC90" s="180"/>
      <c r="RGD90" s="180"/>
      <c r="RGE90" s="180"/>
      <c r="RGF90" s="180"/>
      <c r="RGG90" s="180"/>
      <c r="RGH90" s="180"/>
      <c r="RGI90" s="180"/>
      <c r="RGJ90" s="180"/>
      <c r="RGK90" s="180"/>
      <c r="RGL90" s="180"/>
      <c r="RGM90" s="180"/>
      <c r="RGN90" s="180"/>
      <c r="RGO90" s="180"/>
      <c r="RGP90" s="180"/>
      <c r="RGQ90" s="180"/>
      <c r="RGR90" s="180"/>
      <c r="RGS90" s="180"/>
      <c r="RGT90" s="180"/>
      <c r="RGU90" s="180"/>
      <c r="RGV90" s="180"/>
      <c r="RGW90" s="180"/>
      <c r="RGX90" s="180"/>
      <c r="RGY90" s="180"/>
      <c r="RGZ90" s="180"/>
      <c r="RHA90" s="180"/>
      <c r="RHB90" s="180"/>
      <c r="RHC90" s="180"/>
      <c r="RHD90" s="180"/>
      <c r="RHE90" s="180"/>
      <c r="RHF90" s="180"/>
      <c r="RHG90" s="180"/>
      <c r="RHH90" s="180"/>
      <c r="RHI90" s="180"/>
      <c r="RHJ90" s="180"/>
      <c r="RHK90" s="180"/>
      <c r="RHL90" s="180"/>
      <c r="RHM90" s="180"/>
      <c r="RHN90" s="180"/>
      <c r="RHO90" s="180"/>
      <c r="RHP90" s="180"/>
      <c r="RHQ90" s="180"/>
      <c r="RHR90" s="180"/>
      <c r="RHS90" s="180"/>
      <c r="RHT90" s="180"/>
      <c r="RHU90" s="180"/>
      <c r="RHV90" s="180"/>
      <c r="RHW90" s="180"/>
      <c r="RHX90" s="180"/>
      <c r="RHY90" s="180"/>
      <c r="RHZ90" s="180"/>
      <c r="RIA90" s="180"/>
      <c r="RIB90" s="180"/>
      <c r="RIC90" s="180"/>
      <c r="RID90" s="180"/>
      <c r="RIE90" s="180"/>
      <c r="RIF90" s="180"/>
      <c r="RIG90" s="180"/>
      <c r="RIH90" s="180"/>
      <c r="RII90" s="180"/>
      <c r="RIJ90" s="180"/>
      <c r="RIK90" s="180"/>
      <c r="RIL90" s="180"/>
      <c r="RIM90" s="180"/>
      <c r="RIN90" s="180"/>
      <c r="RIO90" s="180"/>
      <c r="RIP90" s="180"/>
      <c r="RIQ90" s="180"/>
      <c r="RIR90" s="180"/>
      <c r="RIS90" s="180"/>
      <c r="RIT90" s="180"/>
      <c r="RIU90" s="180"/>
      <c r="RIV90" s="180"/>
      <c r="RIW90" s="180"/>
      <c r="RIX90" s="180"/>
      <c r="RIY90" s="180"/>
      <c r="RIZ90" s="180"/>
      <c r="RJA90" s="180"/>
      <c r="RJB90" s="180"/>
      <c r="RJC90" s="180"/>
      <c r="RJD90" s="180"/>
      <c r="RJE90" s="180"/>
      <c r="RJF90" s="180"/>
      <c r="RJG90" s="180"/>
      <c r="RJH90" s="180"/>
      <c r="RJI90" s="180"/>
      <c r="RJJ90" s="180"/>
      <c r="RJK90" s="180"/>
      <c r="RJL90" s="180"/>
      <c r="RJM90" s="180"/>
      <c r="RJN90" s="180"/>
      <c r="RJO90" s="180"/>
      <c r="RJP90" s="180"/>
      <c r="RJQ90" s="180"/>
      <c r="RJR90" s="180"/>
      <c r="RJS90" s="180"/>
      <c r="RJT90" s="180"/>
      <c r="RJU90" s="180"/>
      <c r="RJV90" s="180"/>
      <c r="RJW90" s="180"/>
      <c r="RJX90" s="180"/>
      <c r="RJY90" s="180"/>
      <c r="RJZ90" s="180"/>
      <c r="RKA90" s="180"/>
      <c r="RKB90" s="180"/>
      <c r="RKC90" s="180"/>
      <c r="RKD90" s="180"/>
      <c r="RKE90" s="180"/>
      <c r="RKF90" s="180"/>
      <c r="RKG90" s="180"/>
      <c r="RKH90" s="180"/>
      <c r="RKI90" s="180"/>
      <c r="RKJ90" s="180"/>
      <c r="RKK90" s="180"/>
      <c r="RKL90" s="180"/>
      <c r="RKM90" s="180"/>
      <c r="RKN90" s="180"/>
      <c r="RKO90" s="180"/>
      <c r="RKP90" s="180"/>
      <c r="RKQ90" s="180"/>
      <c r="RKR90" s="180"/>
      <c r="RKS90" s="180"/>
      <c r="RKT90" s="180"/>
      <c r="RKU90" s="180"/>
      <c r="RKV90" s="180"/>
      <c r="RKW90" s="180"/>
      <c r="RKX90" s="180"/>
      <c r="RKY90" s="180"/>
      <c r="RKZ90" s="180"/>
      <c r="RLA90" s="180"/>
      <c r="RLB90" s="180"/>
      <c r="RLC90" s="180"/>
      <c r="RLD90" s="180"/>
      <c r="RLE90" s="180"/>
      <c r="RLF90" s="180"/>
      <c r="RLG90" s="180"/>
      <c r="RLH90" s="180"/>
      <c r="RLI90" s="180"/>
      <c r="RLJ90" s="180"/>
      <c r="RLK90" s="180"/>
      <c r="RLL90" s="180"/>
      <c r="RLM90" s="180"/>
      <c r="RLN90" s="180"/>
      <c r="RLO90" s="180"/>
      <c r="RLP90" s="180"/>
      <c r="RLQ90" s="180"/>
      <c r="RLR90" s="180"/>
      <c r="RLS90" s="180"/>
      <c r="RLT90" s="180"/>
      <c r="RLU90" s="180"/>
      <c r="RLV90" s="180"/>
      <c r="RLW90" s="180"/>
      <c r="RLX90" s="180"/>
      <c r="RLY90" s="180"/>
      <c r="RLZ90" s="180"/>
      <c r="RMA90" s="180"/>
      <c r="RMB90" s="180"/>
      <c r="RMC90" s="180"/>
      <c r="RMD90" s="180"/>
      <c r="RME90" s="180"/>
      <c r="RMF90" s="180"/>
      <c r="RMG90" s="180"/>
      <c r="RMH90" s="180"/>
      <c r="RMI90" s="180"/>
      <c r="RMJ90" s="180"/>
      <c r="RMK90" s="180"/>
      <c r="RML90" s="180"/>
      <c r="RMM90" s="180"/>
      <c r="RMN90" s="180"/>
      <c r="RMO90" s="180"/>
      <c r="RMP90" s="180"/>
      <c r="RMQ90" s="180"/>
      <c r="RMR90" s="180"/>
      <c r="RMS90" s="180"/>
      <c r="RMT90" s="180"/>
      <c r="RMU90" s="180"/>
      <c r="RMV90" s="180"/>
      <c r="RMW90" s="180"/>
      <c r="RMX90" s="180"/>
      <c r="RMY90" s="180"/>
      <c r="RMZ90" s="180"/>
      <c r="RNA90" s="180"/>
      <c r="RNB90" s="180"/>
      <c r="RNC90" s="180"/>
      <c r="RND90" s="180"/>
      <c r="RNE90" s="180"/>
      <c r="RNF90" s="180"/>
      <c r="RNG90" s="180"/>
      <c r="RNH90" s="180"/>
      <c r="RNI90" s="180"/>
      <c r="RNJ90" s="180"/>
      <c r="RNK90" s="180"/>
      <c r="RNL90" s="180"/>
      <c r="RNM90" s="180"/>
      <c r="RNN90" s="180"/>
      <c r="RNO90" s="180"/>
      <c r="RNP90" s="180"/>
      <c r="RNQ90" s="180"/>
      <c r="RNR90" s="180"/>
      <c r="RNS90" s="180"/>
      <c r="RNT90" s="180"/>
      <c r="RNU90" s="180"/>
      <c r="RNV90" s="180"/>
      <c r="RNW90" s="180"/>
      <c r="RNX90" s="180"/>
      <c r="RNY90" s="180"/>
      <c r="RNZ90" s="180"/>
      <c r="ROA90" s="180"/>
      <c r="ROB90" s="180"/>
      <c r="ROC90" s="180"/>
      <c r="ROD90" s="180"/>
      <c r="ROE90" s="180"/>
      <c r="ROF90" s="180"/>
      <c r="ROG90" s="180"/>
      <c r="ROH90" s="180"/>
      <c r="ROI90" s="180"/>
      <c r="ROJ90" s="180"/>
      <c r="ROK90" s="180"/>
      <c r="ROL90" s="180"/>
      <c r="ROM90" s="180"/>
      <c r="RON90" s="180"/>
      <c r="ROO90" s="180"/>
      <c r="ROP90" s="180"/>
      <c r="ROQ90" s="180"/>
      <c r="ROR90" s="180"/>
      <c r="ROS90" s="180"/>
      <c r="ROT90" s="180"/>
      <c r="ROU90" s="180"/>
      <c r="ROV90" s="180"/>
      <c r="ROW90" s="180"/>
      <c r="ROX90" s="180"/>
      <c r="ROY90" s="180"/>
      <c r="ROZ90" s="180"/>
      <c r="RPA90" s="180"/>
      <c r="RPB90" s="180"/>
      <c r="RPC90" s="180"/>
      <c r="RPD90" s="180"/>
      <c r="RPE90" s="180"/>
      <c r="RPF90" s="180"/>
      <c r="RPG90" s="180"/>
      <c r="RPH90" s="180"/>
      <c r="RPI90" s="180"/>
      <c r="RPJ90" s="180"/>
      <c r="RPK90" s="180"/>
      <c r="RPL90" s="180"/>
      <c r="RPM90" s="180"/>
      <c r="RPN90" s="180"/>
      <c r="RPO90" s="180"/>
      <c r="RPP90" s="180"/>
      <c r="RPQ90" s="180"/>
      <c r="RPR90" s="180"/>
      <c r="RPS90" s="180"/>
      <c r="RPT90" s="180"/>
      <c r="RPU90" s="180"/>
      <c r="RPV90" s="180"/>
      <c r="RPW90" s="180"/>
      <c r="RPX90" s="180"/>
      <c r="RPY90" s="180"/>
      <c r="RPZ90" s="180"/>
      <c r="RQA90" s="180"/>
      <c r="RQB90" s="180"/>
      <c r="RQC90" s="180"/>
      <c r="RQD90" s="180"/>
      <c r="RQE90" s="180"/>
      <c r="RQF90" s="180"/>
      <c r="RQG90" s="180"/>
      <c r="RQH90" s="180"/>
      <c r="RQI90" s="180"/>
      <c r="RQJ90" s="180"/>
      <c r="RQK90" s="180"/>
      <c r="RQL90" s="180"/>
      <c r="RQM90" s="180"/>
      <c r="RQN90" s="180"/>
      <c r="RQO90" s="180"/>
      <c r="RQP90" s="180"/>
      <c r="RQQ90" s="180"/>
      <c r="RQR90" s="180"/>
      <c r="RQS90" s="180"/>
      <c r="RQT90" s="180"/>
      <c r="RQU90" s="180"/>
      <c r="RQV90" s="180"/>
      <c r="RQW90" s="180"/>
      <c r="RQX90" s="180"/>
      <c r="RQY90" s="180"/>
      <c r="RQZ90" s="180"/>
      <c r="RRA90" s="180"/>
      <c r="RRB90" s="180"/>
      <c r="RRC90" s="180"/>
      <c r="RRD90" s="180"/>
      <c r="RRE90" s="180"/>
      <c r="RRF90" s="180"/>
      <c r="RRG90" s="180"/>
      <c r="RRH90" s="180"/>
      <c r="RRI90" s="180"/>
      <c r="RRJ90" s="180"/>
      <c r="RRK90" s="180"/>
      <c r="RRL90" s="180"/>
      <c r="RRM90" s="180"/>
      <c r="RRN90" s="180"/>
      <c r="RRO90" s="180"/>
      <c r="RRP90" s="180"/>
      <c r="RRQ90" s="180"/>
      <c r="RRR90" s="180"/>
      <c r="RRS90" s="180"/>
      <c r="RRT90" s="180"/>
      <c r="RRU90" s="180"/>
      <c r="RRV90" s="180"/>
      <c r="RRW90" s="180"/>
      <c r="RRX90" s="180"/>
      <c r="RRY90" s="180"/>
      <c r="RRZ90" s="180"/>
      <c r="RSA90" s="180"/>
      <c r="RSB90" s="180"/>
      <c r="RSC90" s="180"/>
      <c r="RSD90" s="180"/>
      <c r="RSE90" s="180"/>
      <c r="RSF90" s="180"/>
      <c r="RSG90" s="180"/>
      <c r="RSH90" s="180"/>
      <c r="RSI90" s="180"/>
      <c r="RSJ90" s="180"/>
      <c r="RSK90" s="180"/>
      <c r="RSL90" s="180"/>
      <c r="RSM90" s="180"/>
      <c r="RSN90" s="180"/>
      <c r="RSO90" s="180"/>
      <c r="RSP90" s="180"/>
      <c r="RSQ90" s="180"/>
      <c r="RSR90" s="180"/>
      <c r="RSS90" s="180"/>
      <c r="RST90" s="180"/>
      <c r="RSU90" s="180"/>
      <c r="RSV90" s="180"/>
      <c r="RSW90" s="180"/>
      <c r="RSX90" s="180"/>
      <c r="RSY90" s="180"/>
      <c r="RSZ90" s="180"/>
      <c r="RTA90" s="180"/>
      <c r="RTB90" s="180"/>
      <c r="RTC90" s="180"/>
      <c r="RTD90" s="180"/>
      <c r="RTE90" s="180"/>
      <c r="RTF90" s="180"/>
      <c r="RTG90" s="180"/>
      <c r="RTH90" s="180"/>
      <c r="RTI90" s="180"/>
      <c r="RTJ90" s="180"/>
      <c r="RTK90" s="180"/>
      <c r="RTL90" s="180"/>
      <c r="RTM90" s="180"/>
      <c r="RTN90" s="180"/>
      <c r="RTO90" s="180"/>
      <c r="RTP90" s="180"/>
      <c r="RTQ90" s="180"/>
      <c r="RTR90" s="180"/>
      <c r="RTS90" s="180"/>
      <c r="RTT90" s="180"/>
      <c r="RTU90" s="180"/>
      <c r="RTV90" s="180"/>
      <c r="RTW90" s="180"/>
      <c r="RTX90" s="180"/>
      <c r="RTY90" s="180"/>
      <c r="RTZ90" s="180"/>
      <c r="RUA90" s="180"/>
      <c r="RUB90" s="180"/>
      <c r="RUC90" s="180"/>
      <c r="RUD90" s="180"/>
      <c r="RUE90" s="180"/>
      <c r="RUF90" s="180"/>
      <c r="RUG90" s="180"/>
      <c r="RUH90" s="180"/>
      <c r="RUI90" s="180"/>
      <c r="RUJ90" s="180"/>
      <c r="RUK90" s="180"/>
      <c r="RUL90" s="180"/>
      <c r="RUM90" s="180"/>
      <c r="RUN90" s="180"/>
      <c r="RUO90" s="180"/>
      <c r="RUP90" s="180"/>
      <c r="RUQ90" s="180"/>
      <c r="RUR90" s="180"/>
      <c r="RUS90" s="180"/>
      <c r="RUT90" s="180"/>
      <c r="RUU90" s="180"/>
      <c r="RUV90" s="180"/>
      <c r="RUW90" s="180"/>
      <c r="RUX90" s="180"/>
      <c r="RUY90" s="180"/>
      <c r="RUZ90" s="180"/>
      <c r="RVA90" s="180"/>
      <c r="RVB90" s="180"/>
      <c r="RVC90" s="180"/>
      <c r="RVD90" s="180"/>
      <c r="RVE90" s="180"/>
      <c r="RVF90" s="180"/>
      <c r="RVG90" s="180"/>
      <c r="RVH90" s="180"/>
      <c r="RVI90" s="180"/>
      <c r="RVJ90" s="180"/>
      <c r="RVK90" s="180"/>
      <c r="RVL90" s="180"/>
      <c r="RVM90" s="180"/>
      <c r="RVN90" s="180"/>
      <c r="RVO90" s="180"/>
      <c r="RVP90" s="180"/>
      <c r="RVQ90" s="180"/>
      <c r="RVR90" s="180"/>
      <c r="RVS90" s="180"/>
      <c r="RVT90" s="180"/>
      <c r="RVU90" s="180"/>
      <c r="RVV90" s="180"/>
      <c r="RVW90" s="180"/>
      <c r="RVX90" s="180"/>
      <c r="RVY90" s="180"/>
      <c r="RVZ90" s="180"/>
      <c r="RWA90" s="180"/>
      <c r="RWB90" s="180"/>
      <c r="RWC90" s="180"/>
      <c r="RWD90" s="180"/>
      <c r="RWE90" s="180"/>
      <c r="RWF90" s="180"/>
      <c r="RWG90" s="180"/>
      <c r="RWH90" s="180"/>
      <c r="RWI90" s="180"/>
      <c r="RWJ90" s="180"/>
      <c r="RWK90" s="180"/>
      <c r="RWL90" s="180"/>
      <c r="RWM90" s="180"/>
      <c r="RWN90" s="180"/>
      <c r="RWO90" s="180"/>
      <c r="RWP90" s="180"/>
      <c r="RWQ90" s="180"/>
      <c r="RWR90" s="180"/>
      <c r="RWS90" s="180"/>
      <c r="RWT90" s="180"/>
      <c r="RWU90" s="180"/>
      <c r="RWV90" s="180"/>
      <c r="RWW90" s="180"/>
      <c r="RWX90" s="180"/>
      <c r="RWY90" s="180"/>
      <c r="RWZ90" s="180"/>
      <c r="RXA90" s="180"/>
      <c r="RXB90" s="180"/>
      <c r="RXC90" s="180"/>
      <c r="RXD90" s="180"/>
      <c r="RXE90" s="180"/>
      <c r="RXF90" s="180"/>
      <c r="RXG90" s="180"/>
      <c r="RXH90" s="180"/>
      <c r="RXI90" s="180"/>
      <c r="RXJ90" s="180"/>
      <c r="RXK90" s="180"/>
      <c r="RXL90" s="180"/>
      <c r="RXM90" s="180"/>
      <c r="RXN90" s="180"/>
      <c r="RXO90" s="180"/>
      <c r="RXP90" s="180"/>
      <c r="RXQ90" s="180"/>
      <c r="RXR90" s="180"/>
      <c r="RXS90" s="180"/>
      <c r="RXT90" s="180"/>
      <c r="RXU90" s="180"/>
      <c r="RXV90" s="180"/>
      <c r="RXW90" s="180"/>
      <c r="RXX90" s="180"/>
      <c r="RXY90" s="180"/>
      <c r="RXZ90" s="180"/>
      <c r="RYA90" s="180"/>
      <c r="RYB90" s="180"/>
      <c r="RYC90" s="180"/>
      <c r="RYD90" s="180"/>
      <c r="RYE90" s="180"/>
      <c r="RYF90" s="180"/>
      <c r="RYG90" s="180"/>
      <c r="RYH90" s="180"/>
      <c r="RYI90" s="180"/>
      <c r="RYJ90" s="180"/>
      <c r="RYK90" s="180"/>
      <c r="RYL90" s="180"/>
      <c r="RYM90" s="180"/>
      <c r="RYN90" s="180"/>
      <c r="RYO90" s="180"/>
      <c r="RYP90" s="180"/>
      <c r="RYQ90" s="180"/>
      <c r="RYR90" s="180"/>
      <c r="RYS90" s="180"/>
      <c r="RYT90" s="180"/>
      <c r="RYU90" s="180"/>
      <c r="RYV90" s="180"/>
      <c r="RYW90" s="180"/>
      <c r="RYX90" s="180"/>
      <c r="RYY90" s="180"/>
      <c r="RYZ90" s="180"/>
      <c r="RZA90" s="180"/>
      <c r="RZB90" s="180"/>
      <c r="RZC90" s="180"/>
      <c r="RZD90" s="180"/>
      <c r="RZE90" s="180"/>
      <c r="RZF90" s="180"/>
      <c r="RZG90" s="180"/>
      <c r="RZH90" s="180"/>
      <c r="RZI90" s="180"/>
      <c r="RZJ90" s="180"/>
      <c r="RZK90" s="180"/>
      <c r="RZL90" s="180"/>
      <c r="RZM90" s="180"/>
      <c r="RZN90" s="180"/>
      <c r="RZO90" s="180"/>
      <c r="RZP90" s="180"/>
      <c r="RZQ90" s="180"/>
      <c r="RZR90" s="180"/>
      <c r="RZS90" s="180"/>
      <c r="RZT90" s="180"/>
      <c r="RZU90" s="180"/>
      <c r="RZV90" s="180"/>
      <c r="RZW90" s="180"/>
      <c r="RZX90" s="180"/>
      <c r="RZY90" s="180"/>
      <c r="RZZ90" s="180"/>
      <c r="SAA90" s="180"/>
      <c r="SAB90" s="180"/>
      <c r="SAC90" s="180"/>
      <c r="SAD90" s="180"/>
      <c r="SAE90" s="180"/>
      <c r="SAF90" s="180"/>
      <c r="SAG90" s="180"/>
      <c r="SAH90" s="180"/>
      <c r="SAI90" s="180"/>
      <c r="SAJ90" s="180"/>
      <c r="SAK90" s="180"/>
      <c r="SAL90" s="180"/>
      <c r="SAM90" s="180"/>
      <c r="SAN90" s="180"/>
      <c r="SAO90" s="180"/>
      <c r="SAP90" s="180"/>
      <c r="SAQ90" s="180"/>
      <c r="SAR90" s="180"/>
      <c r="SAS90" s="180"/>
      <c r="SAT90" s="180"/>
      <c r="SAU90" s="180"/>
      <c r="SAV90" s="180"/>
      <c r="SAW90" s="180"/>
      <c r="SAX90" s="180"/>
      <c r="SAY90" s="180"/>
      <c r="SAZ90" s="180"/>
      <c r="SBA90" s="180"/>
      <c r="SBB90" s="180"/>
      <c r="SBC90" s="180"/>
      <c r="SBD90" s="180"/>
      <c r="SBE90" s="180"/>
      <c r="SBF90" s="180"/>
      <c r="SBG90" s="180"/>
      <c r="SBH90" s="180"/>
      <c r="SBI90" s="180"/>
      <c r="SBJ90" s="180"/>
      <c r="SBK90" s="180"/>
      <c r="SBL90" s="180"/>
      <c r="SBM90" s="180"/>
      <c r="SBN90" s="180"/>
      <c r="SBO90" s="180"/>
      <c r="SBP90" s="180"/>
      <c r="SBQ90" s="180"/>
      <c r="SBR90" s="180"/>
      <c r="SBS90" s="180"/>
      <c r="SBT90" s="180"/>
      <c r="SBU90" s="180"/>
      <c r="SBV90" s="180"/>
      <c r="SBW90" s="180"/>
      <c r="SBX90" s="180"/>
      <c r="SBY90" s="180"/>
      <c r="SBZ90" s="180"/>
      <c r="SCA90" s="180"/>
      <c r="SCB90" s="180"/>
      <c r="SCC90" s="180"/>
      <c r="SCD90" s="180"/>
      <c r="SCE90" s="180"/>
      <c r="SCF90" s="180"/>
      <c r="SCG90" s="180"/>
      <c r="SCH90" s="180"/>
      <c r="SCI90" s="180"/>
      <c r="SCJ90" s="180"/>
      <c r="SCK90" s="180"/>
      <c r="SCL90" s="180"/>
      <c r="SCM90" s="180"/>
      <c r="SCN90" s="180"/>
      <c r="SCO90" s="180"/>
      <c r="SCP90" s="180"/>
      <c r="SCQ90" s="180"/>
      <c r="SCR90" s="180"/>
      <c r="SCS90" s="180"/>
      <c r="SCT90" s="180"/>
      <c r="SCU90" s="180"/>
      <c r="SCV90" s="180"/>
      <c r="SCW90" s="180"/>
      <c r="SCX90" s="180"/>
      <c r="SCY90" s="180"/>
      <c r="SCZ90" s="180"/>
      <c r="SDA90" s="180"/>
      <c r="SDB90" s="180"/>
      <c r="SDC90" s="180"/>
      <c r="SDD90" s="180"/>
      <c r="SDE90" s="180"/>
      <c r="SDF90" s="180"/>
      <c r="SDG90" s="180"/>
      <c r="SDH90" s="180"/>
      <c r="SDI90" s="180"/>
      <c r="SDJ90" s="180"/>
      <c r="SDK90" s="180"/>
      <c r="SDL90" s="180"/>
      <c r="SDM90" s="180"/>
      <c r="SDN90" s="180"/>
      <c r="SDO90" s="180"/>
      <c r="SDP90" s="180"/>
      <c r="SDQ90" s="180"/>
      <c r="SDR90" s="180"/>
      <c r="SDS90" s="180"/>
      <c r="SDT90" s="180"/>
      <c r="SDU90" s="180"/>
      <c r="SDV90" s="180"/>
      <c r="SDW90" s="180"/>
      <c r="SDX90" s="180"/>
      <c r="SDY90" s="180"/>
      <c r="SDZ90" s="180"/>
      <c r="SEA90" s="180"/>
      <c r="SEB90" s="180"/>
      <c r="SEC90" s="180"/>
      <c r="SED90" s="180"/>
      <c r="SEE90" s="180"/>
      <c r="SEF90" s="180"/>
      <c r="SEG90" s="180"/>
      <c r="SEH90" s="180"/>
      <c r="SEI90" s="180"/>
      <c r="SEJ90" s="180"/>
      <c r="SEK90" s="180"/>
      <c r="SEL90" s="180"/>
      <c r="SEM90" s="180"/>
      <c r="SEN90" s="180"/>
      <c r="SEO90" s="180"/>
      <c r="SEP90" s="180"/>
      <c r="SEQ90" s="180"/>
      <c r="SER90" s="180"/>
      <c r="SES90" s="180"/>
      <c r="SET90" s="180"/>
      <c r="SEU90" s="180"/>
      <c r="SEV90" s="180"/>
      <c r="SEW90" s="180"/>
      <c r="SEX90" s="180"/>
      <c r="SEY90" s="180"/>
      <c r="SEZ90" s="180"/>
      <c r="SFA90" s="180"/>
      <c r="SFB90" s="180"/>
      <c r="SFC90" s="180"/>
      <c r="SFD90" s="180"/>
      <c r="SFE90" s="180"/>
      <c r="SFF90" s="180"/>
      <c r="SFG90" s="180"/>
      <c r="SFH90" s="180"/>
      <c r="SFI90" s="180"/>
      <c r="SFJ90" s="180"/>
      <c r="SFK90" s="180"/>
      <c r="SFL90" s="180"/>
      <c r="SFM90" s="180"/>
      <c r="SFN90" s="180"/>
      <c r="SFO90" s="180"/>
      <c r="SFP90" s="180"/>
      <c r="SFQ90" s="180"/>
      <c r="SFR90" s="180"/>
      <c r="SFS90" s="180"/>
      <c r="SFT90" s="180"/>
      <c r="SFU90" s="180"/>
      <c r="SFV90" s="180"/>
      <c r="SFW90" s="180"/>
      <c r="SFX90" s="180"/>
      <c r="SFY90" s="180"/>
      <c r="SFZ90" s="180"/>
      <c r="SGA90" s="180"/>
      <c r="SGB90" s="180"/>
      <c r="SGC90" s="180"/>
      <c r="SGD90" s="180"/>
      <c r="SGE90" s="180"/>
      <c r="SGF90" s="180"/>
      <c r="SGG90" s="180"/>
      <c r="SGH90" s="180"/>
      <c r="SGI90" s="180"/>
      <c r="SGJ90" s="180"/>
      <c r="SGK90" s="180"/>
      <c r="SGL90" s="180"/>
      <c r="SGM90" s="180"/>
      <c r="SGN90" s="180"/>
      <c r="SGO90" s="180"/>
      <c r="SGP90" s="180"/>
      <c r="SGQ90" s="180"/>
      <c r="SGR90" s="180"/>
      <c r="SGS90" s="180"/>
      <c r="SGT90" s="180"/>
      <c r="SGU90" s="180"/>
      <c r="SGV90" s="180"/>
      <c r="SGW90" s="180"/>
      <c r="SGX90" s="180"/>
      <c r="SGY90" s="180"/>
      <c r="SGZ90" s="180"/>
      <c r="SHA90" s="180"/>
      <c r="SHB90" s="180"/>
      <c r="SHC90" s="180"/>
      <c r="SHD90" s="180"/>
      <c r="SHE90" s="180"/>
      <c r="SHF90" s="180"/>
      <c r="SHG90" s="180"/>
      <c r="SHH90" s="180"/>
      <c r="SHI90" s="180"/>
      <c r="SHJ90" s="180"/>
      <c r="SHK90" s="180"/>
      <c r="SHL90" s="180"/>
      <c r="SHM90" s="180"/>
      <c r="SHN90" s="180"/>
      <c r="SHO90" s="180"/>
      <c r="SHP90" s="180"/>
      <c r="SHQ90" s="180"/>
      <c r="SHR90" s="180"/>
      <c r="SHS90" s="180"/>
      <c r="SHT90" s="180"/>
      <c r="SHU90" s="180"/>
      <c r="SHV90" s="180"/>
      <c r="SHW90" s="180"/>
      <c r="SHX90" s="180"/>
      <c r="SHY90" s="180"/>
      <c r="SHZ90" s="180"/>
      <c r="SIA90" s="180"/>
      <c r="SIB90" s="180"/>
      <c r="SIC90" s="180"/>
      <c r="SID90" s="180"/>
      <c r="SIE90" s="180"/>
      <c r="SIF90" s="180"/>
      <c r="SIG90" s="180"/>
      <c r="SIH90" s="180"/>
      <c r="SII90" s="180"/>
      <c r="SIJ90" s="180"/>
      <c r="SIK90" s="180"/>
      <c r="SIL90" s="180"/>
      <c r="SIM90" s="180"/>
      <c r="SIN90" s="180"/>
      <c r="SIO90" s="180"/>
      <c r="SIP90" s="180"/>
      <c r="SIQ90" s="180"/>
      <c r="SIR90" s="180"/>
      <c r="SIS90" s="180"/>
      <c r="SIT90" s="180"/>
      <c r="SIU90" s="180"/>
      <c r="SIV90" s="180"/>
      <c r="SIW90" s="180"/>
      <c r="SIX90" s="180"/>
      <c r="SIY90" s="180"/>
      <c r="SIZ90" s="180"/>
      <c r="SJA90" s="180"/>
      <c r="SJB90" s="180"/>
      <c r="SJC90" s="180"/>
      <c r="SJD90" s="180"/>
      <c r="SJE90" s="180"/>
      <c r="SJF90" s="180"/>
      <c r="SJG90" s="180"/>
      <c r="SJH90" s="180"/>
      <c r="SJI90" s="180"/>
      <c r="SJJ90" s="180"/>
      <c r="SJK90" s="180"/>
      <c r="SJL90" s="180"/>
      <c r="SJM90" s="180"/>
      <c r="SJN90" s="180"/>
      <c r="SJO90" s="180"/>
      <c r="SJP90" s="180"/>
      <c r="SJQ90" s="180"/>
      <c r="SJR90" s="180"/>
      <c r="SJS90" s="180"/>
      <c r="SJT90" s="180"/>
      <c r="SJU90" s="180"/>
      <c r="SJV90" s="180"/>
      <c r="SJW90" s="180"/>
      <c r="SJX90" s="180"/>
      <c r="SJY90" s="180"/>
      <c r="SJZ90" s="180"/>
      <c r="SKA90" s="180"/>
      <c r="SKB90" s="180"/>
      <c r="SKC90" s="180"/>
      <c r="SKD90" s="180"/>
      <c r="SKE90" s="180"/>
      <c r="SKF90" s="180"/>
      <c r="SKG90" s="180"/>
      <c r="SKH90" s="180"/>
      <c r="SKI90" s="180"/>
      <c r="SKJ90" s="180"/>
      <c r="SKK90" s="180"/>
      <c r="SKL90" s="180"/>
      <c r="SKM90" s="180"/>
      <c r="SKN90" s="180"/>
      <c r="SKO90" s="180"/>
      <c r="SKP90" s="180"/>
      <c r="SKQ90" s="180"/>
      <c r="SKR90" s="180"/>
      <c r="SKS90" s="180"/>
      <c r="SKT90" s="180"/>
      <c r="SKU90" s="180"/>
      <c r="SKV90" s="180"/>
      <c r="SKW90" s="180"/>
      <c r="SKX90" s="180"/>
      <c r="SKY90" s="180"/>
      <c r="SKZ90" s="180"/>
      <c r="SLA90" s="180"/>
      <c r="SLB90" s="180"/>
      <c r="SLC90" s="180"/>
      <c r="SLD90" s="180"/>
      <c r="SLE90" s="180"/>
      <c r="SLF90" s="180"/>
      <c r="SLG90" s="180"/>
      <c r="SLH90" s="180"/>
      <c r="SLI90" s="180"/>
      <c r="SLJ90" s="180"/>
      <c r="SLK90" s="180"/>
      <c r="SLL90" s="180"/>
      <c r="SLM90" s="180"/>
      <c r="SLN90" s="180"/>
      <c r="SLO90" s="180"/>
      <c r="SLP90" s="180"/>
      <c r="SLQ90" s="180"/>
      <c r="SLR90" s="180"/>
      <c r="SLS90" s="180"/>
      <c r="SLT90" s="180"/>
      <c r="SLU90" s="180"/>
      <c r="SLV90" s="180"/>
      <c r="SLW90" s="180"/>
      <c r="SLX90" s="180"/>
      <c r="SLY90" s="180"/>
      <c r="SLZ90" s="180"/>
      <c r="SMA90" s="180"/>
      <c r="SMB90" s="180"/>
      <c r="SMC90" s="180"/>
      <c r="SMD90" s="180"/>
      <c r="SME90" s="180"/>
      <c r="SMF90" s="180"/>
      <c r="SMG90" s="180"/>
      <c r="SMH90" s="180"/>
      <c r="SMI90" s="180"/>
      <c r="SMJ90" s="180"/>
      <c r="SMK90" s="180"/>
      <c r="SML90" s="180"/>
      <c r="SMM90" s="180"/>
      <c r="SMN90" s="180"/>
      <c r="SMO90" s="180"/>
      <c r="SMP90" s="180"/>
      <c r="SMQ90" s="180"/>
      <c r="SMR90" s="180"/>
      <c r="SMS90" s="180"/>
      <c r="SMT90" s="180"/>
      <c r="SMU90" s="180"/>
      <c r="SMV90" s="180"/>
      <c r="SMW90" s="180"/>
      <c r="SMX90" s="180"/>
      <c r="SMY90" s="180"/>
      <c r="SMZ90" s="180"/>
      <c r="SNA90" s="180"/>
      <c r="SNB90" s="180"/>
      <c r="SNC90" s="180"/>
      <c r="SND90" s="180"/>
      <c r="SNE90" s="180"/>
      <c r="SNF90" s="180"/>
      <c r="SNG90" s="180"/>
      <c r="SNH90" s="180"/>
      <c r="SNI90" s="180"/>
      <c r="SNJ90" s="180"/>
      <c r="SNK90" s="180"/>
      <c r="SNL90" s="180"/>
      <c r="SNM90" s="180"/>
      <c r="SNN90" s="180"/>
      <c r="SNO90" s="180"/>
      <c r="SNP90" s="180"/>
      <c r="SNQ90" s="180"/>
      <c r="SNR90" s="180"/>
      <c r="SNS90" s="180"/>
      <c r="SNT90" s="180"/>
      <c r="SNU90" s="180"/>
      <c r="SNV90" s="180"/>
      <c r="SNW90" s="180"/>
      <c r="SNX90" s="180"/>
      <c r="SNY90" s="180"/>
      <c r="SNZ90" s="180"/>
      <c r="SOA90" s="180"/>
      <c r="SOB90" s="180"/>
      <c r="SOC90" s="180"/>
      <c r="SOD90" s="180"/>
      <c r="SOE90" s="180"/>
      <c r="SOF90" s="180"/>
      <c r="SOG90" s="180"/>
      <c r="SOH90" s="180"/>
      <c r="SOI90" s="180"/>
      <c r="SOJ90" s="180"/>
      <c r="SOK90" s="180"/>
      <c r="SOL90" s="180"/>
      <c r="SOM90" s="180"/>
      <c r="SON90" s="180"/>
      <c r="SOO90" s="180"/>
      <c r="SOP90" s="180"/>
      <c r="SOQ90" s="180"/>
      <c r="SOR90" s="180"/>
      <c r="SOS90" s="180"/>
      <c r="SOT90" s="180"/>
      <c r="SOU90" s="180"/>
      <c r="SOV90" s="180"/>
      <c r="SOW90" s="180"/>
      <c r="SOX90" s="180"/>
      <c r="SOY90" s="180"/>
      <c r="SOZ90" s="180"/>
      <c r="SPA90" s="180"/>
      <c r="SPB90" s="180"/>
      <c r="SPC90" s="180"/>
      <c r="SPD90" s="180"/>
      <c r="SPE90" s="180"/>
      <c r="SPF90" s="180"/>
      <c r="SPG90" s="180"/>
      <c r="SPH90" s="180"/>
      <c r="SPI90" s="180"/>
      <c r="SPJ90" s="180"/>
      <c r="SPK90" s="180"/>
      <c r="SPL90" s="180"/>
      <c r="SPM90" s="180"/>
      <c r="SPN90" s="180"/>
      <c r="SPO90" s="180"/>
      <c r="SPP90" s="180"/>
      <c r="SPQ90" s="180"/>
      <c r="SPR90" s="180"/>
      <c r="SPS90" s="180"/>
      <c r="SPT90" s="180"/>
      <c r="SPU90" s="180"/>
      <c r="SPV90" s="180"/>
      <c r="SPW90" s="180"/>
      <c r="SPX90" s="180"/>
      <c r="SPY90" s="180"/>
      <c r="SPZ90" s="180"/>
      <c r="SQA90" s="180"/>
      <c r="SQB90" s="180"/>
      <c r="SQC90" s="180"/>
      <c r="SQD90" s="180"/>
      <c r="SQE90" s="180"/>
      <c r="SQF90" s="180"/>
      <c r="SQG90" s="180"/>
      <c r="SQH90" s="180"/>
      <c r="SQI90" s="180"/>
      <c r="SQJ90" s="180"/>
      <c r="SQK90" s="180"/>
      <c r="SQL90" s="180"/>
      <c r="SQM90" s="180"/>
      <c r="SQN90" s="180"/>
      <c r="SQO90" s="180"/>
      <c r="SQP90" s="180"/>
      <c r="SQQ90" s="180"/>
      <c r="SQR90" s="180"/>
      <c r="SQS90" s="180"/>
      <c r="SQT90" s="180"/>
      <c r="SQU90" s="180"/>
      <c r="SQV90" s="180"/>
      <c r="SQW90" s="180"/>
      <c r="SQX90" s="180"/>
      <c r="SQY90" s="180"/>
      <c r="SQZ90" s="180"/>
      <c r="SRA90" s="180"/>
      <c r="SRB90" s="180"/>
      <c r="SRC90" s="180"/>
      <c r="SRD90" s="180"/>
      <c r="SRE90" s="180"/>
      <c r="SRF90" s="180"/>
      <c r="SRG90" s="180"/>
      <c r="SRH90" s="180"/>
      <c r="SRI90" s="180"/>
      <c r="SRJ90" s="180"/>
      <c r="SRK90" s="180"/>
      <c r="SRL90" s="180"/>
      <c r="SRM90" s="180"/>
      <c r="SRN90" s="180"/>
      <c r="SRO90" s="180"/>
      <c r="SRP90" s="180"/>
      <c r="SRQ90" s="180"/>
      <c r="SRR90" s="180"/>
      <c r="SRS90" s="180"/>
      <c r="SRT90" s="180"/>
      <c r="SRU90" s="180"/>
      <c r="SRV90" s="180"/>
      <c r="SRW90" s="180"/>
      <c r="SRX90" s="180"/>
      <c r="SRY90" s="180"/>
      <c r="SRZ90" s="180"/>
      <c r="SSA90" s="180"/>
      <c r="SSB90" s="180"/>
      <c r="SSC90" s="180"/>
      <c r="SSD90" s="180"/>
      <c r="SSE90" s="180"/>
      <c r="SSF90" s="180"/>
      <c r="SSG90" s="180"/>
      <c r="SSH90" s="180"/>
      <c r="SSI90" s="180"/>
      <c r="SSJ90" s="180"/>
      <c r="SSK90" s="180"/>
      <c r="SSL90" s="180"/>
      <c r="SSM90" s="180"/>
      <c r="SSN90" s="180"/>
      <c r="SSO90" s="180"/>
      <c r="SSP90" s="180"/>
      <c r="SSQ90" s="180"/>
      <c r="SSR90" s="180"/>
      <c r="SSS90" s="180"/>
      <c r="SST90" s="180"/>
      <c r="SSU90" s="180"/>
      <c r="SSV90" s="180"/>
      <c r="SSW90" s="180"/>
      <c r="SSX90" s="180"/>
      <c r="SSY90" s="180"/>
      <c r="SSZ90" s="180"/>
      <c r="STA90" s="180"/>
      <c r="STB90" s="180"/>
      <c r="STC90" s="180"/>
      <c r="STD90" s="180"/>
      <c r="STE90" s="180"/>
      <c r="STF90" s="180"/>
      <c r="STG90" s="180"/>
      <c r="STH90" s="180"/>
      <c r="STI90" s="180"/>
      <c r="STJ90" s="180"/>
      <c r="STK90" s="180"/>
      <c r="STL90" s="180"/>
      <c r="STM90" s="180"/>
      <c r="STN90" s="180"/>
      <c r="STO90" s="180"/>
      <c r="STP90" s="180"/>
      <c r="STQ90" s="180"/>
      <c r="STR90" s="180"/>
      <c r="STS90" s="180"/>
      <c r="STT90" s="180"/>
      <c r="STU90" s="180"/>
      <c r="STV90" s="180"/>
      <c r="STW90" s="180"/>
      <c r="STX90" s="180"/>
      <c r="STY90" s="180"/>
      <c r="STZ90" s="180"/>
      <c r="SUA90" s="180"/>
      <c r="SUB90" s="180"/>
      <c r="SUC90" s="180"/>
      <c r="SUD90" s="180"/>
      <c r="SUE90" s="180"/>
      <c r="SUF90" s="180"/>
      <c r="SUG90" s="180"/>
      <c r="SUH90" s="180"/>
      <c r="SUI90" s="180"/>
      <c r="SUJ90" s="180"/>
      <c r="SUK90" s="180"/>
      <c r="SUL90" s="180"/>
      <c r="SUM90" s="180"/>
      <c r="SUN90" s="180"/>
      <c r="SUO90" s="180"/>
      <c r="SUP90" s="180"/>
      <c r="SUQ90" s="180"/>
      <c r="SUR90" s="180"/>
      <c r="SUS90" s="180"/>
      <c r="SUT90" s="180"/>
      <c r="SUU90" s="180"/>
      <c r="SUV90" s="180"/>
      <c r="SUW90" s="180"/>
      <c r="SUX90" s="180"/>
      <c r="SUY90" s="180"/>
      <c r="SUZ90" s="180"/>
      <c r="SVA90" s="180"/>
      <c r="SVB90" s="180"/>
      <c r="SVC90" s="180"/>
      <c r="SVD90" s="180"/>
      <c r="SVE90" s="180"/>
      <c r="SVF90" s="180"/>
      <c r="SVG90" s="180"/>
      <c r="SVH90" s="180"/>
      <c r="SVI90" s="180"/>
      <c r="SVJ90" s="180"/>
      <c r="SVK90" s="180"/>
      <c r="SVL90" s="180"/>
      <c r="SVM90" s="180"/>
      <c r="SVN90" s="180"/>
      <c r="SVO90" s="180"/>
      <c r="SVP90" s="180"/>
      <c r="SVQ90" s="180"/>
      <c r="SVR90" s="180"/>
      <c r="SVS90" s="180"/>
      <c r="SVT90" s="180"/>
      <c r="SVU90" s="180"/>
      <c r="SVV90" s="180"/>
      <c r="SVW90" s="180"/>
      <c r="SVX90" s="180"/>
      <c r="SVY90" s="180"/>
      <c r="SVZ90" s="180"/>
      <c r="SWA90" s="180"/>
      <c r="SWB90" s="180"/>
      <c r="SWC90" s="180"/>
      <c r="SWD90" s="180"/>
      <c r="SWE90" s="180"/>
      <c r="SWF90" s="180"/>
      <c r="SWG90" s="180"/>
      <c r="SWH90" s="180"/>
      <c r="SWI90" s="180"/>
      <c r="SWJ90" s="180"/>
      <c r="SWK90" s="180"/>
      <c r="SWL90" s="180"/>
      <c r="SWM90" s="180"/>
      <c r="SWN90" s="180"/>
      <c r="SWO90" s="180"/>
      <c r="SWP90" s="180"/>
      <c r="SWQ90" s="180"/>
      <c r="SWR90" s="180"/>
      <c r="SWS90" s="180"/>
      <c r="SWT90" s="180"/>
      <c r="SWU90" s="180"/>
      <c r="SWV90" s="180"/>
      <c r="SWW90" s="180"/>
      <c r="SWX90" s="180"/>
      <c r="SWY90" s="180"/>
      <c r="SWZ90" s="180"/>
      <c r="SXA90" s="180"/>
      <c r="SXB90" s="180"/>
      <c r="SXC90" s="180"/>
      <c r="SXD90" s="180"/>
      <c r="SXE90" s="180"/>
      <c r="SXF90" s="180"/>
      <c r="SXG90" s="180"/>
      <c r="SXH90" s="180"/>
      <c r="SXI90" s="180"/>
      <c r="SXJ90" s="180"/>
      <c r="SXK90" s="180"/>
      <c r="SXL90" s="180"/>
      <c r="SXM90" s="180"/>
      <c r="SXN90" s="180"/>
      <c r="SXO90" s="180"/>
      <c r="SXP90" s="180"/>
      <c r="SXQ90" s="180"/>
      <c r="SXR90" s="180"/>
      <c r="SXS90" s="180"/>
      <c r="SXT90" s="180"/>
      <c r="SXU90" s="180"/>
      <c r="SXV90" s="180"/>
      <c r="SXW90" s="180"/>
      <c r="SXX90" s="180"/>
      <c r="SXY90" s="180"/>
      <c r="SXZ90" s="180"/>
      <c r="SYA90" s="180"/>
      <c r="SYB90" s="180"/>
      <c r="SYC90" s="180"/>
      <c r="SYD90" s="180"/>
      <c r="SYE90" s="180"/>
      <c r="SYF90" s="180"/>
      <c r="SYG90" s="180"/>
      <c r="SYH90" s="180"/>
      <c r="SYI90" s="180"/>
      <c r="SYJ90" s="180"/>
      <c r="SYK90" s="180"/>
      <c r="SYL90" s="180"/>
      <c r="SYM90" s="180"/>
      <c r="SYN90" s="180"/>
      <c r="SYO90" s="180"/>
      <c r="SYP90" s="180"/>
      <c r="SYQ90" s="180"/>
      <c r="SYR90" s="180"/>
      <c r="SYS90" s="180"/>
      <c r="SYT90" s="180"/>
      <c r="SYU90" s="180"/>
      <c r="SYV90" s="180"/>
      <c r="SYW90" s="180"/>
      <c r="SYX90" s="180"/>
      <c r="SYY90" s="180"/>
      <c r="SYZ90" s="180"/>
      <c r="SZA90" s="180"/>
      <c r="SZB90" s="180"/>
      <c r="SZC90" s="180"/>
      <c r="SZD90" s="180"/>
      <c r="SZE90" s="180"/>
      <c r="SZF90" s="180"/>
      <c r="SZG90" s="180"/>
      <c r="SZH90" s="180"/>
      <c r="SZI90" s="180"/>
      <c r="SZJ90" s="180"/>
      <c r="SZK90" s="180"/>
      <c r="SZL90" s="180"/>
      <c r="SZM90" s="180"/>
      <c r="SZN90" s="180"/>
      <c r="SZO90" s="180"/>
      <c r="SZP90" s="180"/>
      <c r="SZQ90" s="180"/>
      <c r="SZR90" s="180"/>
      <c r="SZS90" s="180"/>
      <c r="SZT90" s="180"/>
      <c r="SZU90" s="180"/>
      <c r="SZV90" s="180"/>
      <c r="SZW90" s="180"/>
      <c r="SZX90" s="180"/>
      <c r="SZY90" s="180"/>
      <c r="SZZ90" s="180"/>
      <c r="TAA90" s="180"/>
      <c r="TAB90" s="180"/>
      <c r="TAC90" s="180"/>
      <c r="TAD90" s="180"/>
      <c r="TAE90" s="180"/>
      <c r="TAF90" s="180"/>
      <c r="TAG90" s="180"/>
      <c r="TAH90" s="180"/>
      <c r="TAI90" s="180"/>
      <c r="TAJ90" s="180"/>
      <c r="TAK90" s="180"/>
      <c r="TAL90" s="180"/>
      <c r="TAM90" s="180"/>
      <c r="TAN90" s="180"/>
      <c r="TAO90" s="180"/>
      <c r="TAP90" s="180"/>
      <c r="TAQ90" s="180"/>
      <c r="TAR90" s="180"/>
      <c r="TAS90" s="180"/>
      <c r="TAT90" s="180"/>
      <c r="TAU90" s="180"/>
      <c r="TAV90" s="180"/>
      <c r="TAW90" s="180"/>
      <c r="TAX90" s="180"/>
      <c r="TAY90" s="180"/>
      <c r="TAZ90" s="180"/>
      <c r="TBA90" s="180"/>
      <c r="TBB90" s="180"/>
      <c r="TBC90" s="180"/>
      <c r="TBD90" s="180"/>
      <c r="TBE90" s="180"/>
      <c r="TBF90" s="180"/>
      <c r="TBG90" s="180"/>
      <c r="TBH90" s="180"/>
      <c r="TBI90" s="180"/>
      <c r="TBJ90" s="180"/>
      <c r="TBK90" s="180"/>
      <c r="TBL90" s="180"/>
      <c r="TBM90" s="180"/>
      <c r="TBN90" s="180"/>
      <c r="TBO90" s="180"/>
      <c r="TBP90" s="180"/>
      <c r="TBQ90" s="180"/>
      <c r="TBR90" s="180"/>
      <c r="TBS90" s="180"/>
      <c r="TBT90" s="180"/>
      <c r="TBU90" s="180"/>
      <c r="TBV90" s="180"/>
      <c r="TBW90" s="180"/>
      <c r="TBX90" s="180"/>
      <c r="TBY90" s="180"/>
      <c r="TBZ90" s="180"/>
      <c r="TCA90" s="180"/>
      <c r="TCB90" s="180"/>
      <c r="TCC90" s="180"/>
      <c r="TCD90" s="180"/>
      <c r="TCE90" s="180"/>
      <c r="TCF90" s="180"/>
      <c r="TCG90" s="180"/>
      <c r="TCH90" s="180"/>
      <c r="TCI90" s="180"/>
      <c r="TCJ90" s="180"/>
      <c r="TCK90" s="180"/>
      <c r="TCL90" s="180"/>
      <c r="TCM90" s="180"/>
      <c r="TCN90" s="180"/>
      <c r="TCO90" s="180"/>
      <c r="TCP90" s="180"/>
      <c r="TCQ90" s="180"/>
      <c r="TCR90" s="180"/>
      <c r="TCS90" s="180"/>
      <c r="TCT90" s="180"/>
      <c r="TCU90" s="180"/>
      <c r="TCV90" s="180"/>
      <c r="TCW90" s="180"/>
      <c r="TCX90" s="180"/>
      <c r="TCY90" s="180"/>
      <c r="TCZ90" s="180"/>
      <c r="TDA90" s="180"/>
      <c r="TDB90" s="180"/>
      <c r="TDC90" s="180"/>
      <c r="TDD90" s="180"/>
      <c r="TDE90" s="180"/>
      <c r="TDF90" s="180"/>
      <c r="TDG90" s="180"/>
      <c r="TDH90" s="180"/>
      <c r="TDI90" s="180"/>
      <c r="TDJ90" s="180"/>
      <c r="TDK90" s="180"/>
      <c r="TDL90" s="180"/>
      <c r="TDM90" s="180"/>
      <c r="TDN90" s="180"/>
      <c r="TDO90" s="180"/>
      <c r="TDP90" s="180"/>
      <c r="TDQ90" s="180"/>
      <c r="TDR90" s="180"/>
      <c r="TDS90" s="180"/>
      <c r="TDT90" s="180"/>
      <c r="TDU90" s="180"/>
      <c r="TDV90" s="180"/>
      <c r="TDW90" s="180"/>
      <c r="TDX90" s="180"/>
      <c r="TDY90" s="180"/>
      <c r="TDZ90" s="180"/>
      <c r="TEA90" s="180"/>
      <c r="TEB90" s="180"/>
      <c r="TEC90" s="180"/>
      <c r="TED90" s="180"/>
      <c r="TEE90" s="180"/>
      <c r="TEF90" s="180"/>
      <c r="TEG90" s="180"/>
      <c r="TEH90" s="180"/>
      <c r="TEI90" s="180"/>
      <c r="TEJ90" s="180"/>
      <c r="TEK90" s="180"/>
      <c r="TEL90" s="180"/>
      <c r="TEM90" s="180"/>
      <c r="TEN90" s="180"/>
      <c r="TEO90" s="180"/>
      <c r="TEP90" s="180"/>
      <c r="TEQ90" s="180"/>
      <c r="TER90" s="180"/>
      <c r="TES90" s="180"/>
      <c r="TET90" s="180"/>
      <c r="TEU90" s="180"/>
      <c r="TEV90" s="180"/>
      <c r="TEW90" s="180"/>
      <c r="TEX90" s="180"/>
      <c r="TEY90" s="180"/>
      <c r="TEZ90" s="180"/>
      <c r="TFA90" s="180"/>
      <c r="TFB90" s="180"/>
      <c r="TFC90" s="180"/>
      <c r="TFD90" s="180"/>
      <c r="TFE90" s="180"/>
      <c r="TFF90" s="180"/>
      <c r="TFG90" s="180"/>
      <c r="TFH90" s="180"/>
      <c r="TFI90" s="180"/>
      <c r="TFJ90" s="180"/>
      <c r="TFK90" s="180"/>
      <c r="TFL90" s="180"/>
      <c r="TFM90" s="180"/>
      <c r="TFN90" s="180"/>
      <c r="TFO90" s="180"/>
      <c r="TFP90" s="180"/>
      <c r="TFQ90" s="180"/>
      <c r="TFR90" s="180"/>
      <c r="TFS90" s="180"/>
      <c r="TFT90" s="180"/>
      <c r="TFU90" s="180"/>
      <c r="TFV90" s="180"/>
      <c r="TFW90" s="180"/>
      <c r="TFX90" s="180"/>
      <c r="TFY90" s="180"/>
      <c r="TFZ90" s="180"/>
      <c r="TGA90" s="180"/>
      <c r="TGB90" s="180"/>
      <c r="TGC90" s="180"/>
      <c r="TGD90" s="180"/>
      <c r="TGE90" s="180"/>
      <c r="TGF90" s="180"/>
      <c r="TGG90" s="180"/>
      <c r="TGH90" s="180"/>
      <c r="TGI90" s="180"/>
      <c r="TGJ90" s="180"/>
      <c r="TGK90" s="180"/>
      <c r="TGL90" s="180"/>
      <c r="TGM90" s="180"/>
      <c r="TGN90" s="180"/>
      <c r="TGO90" s="180"/>
      <c r="TGP90" s="180"/>
      <c r="TGQ90" s="180"/>
      <c r="TGR90" s="180"/>
      <c r="TGS90" s="180"/>
      <c r="TGT90" s="180"/>
      <c r="TGU90" s="180"/>
      <c r="TGV90" s="180"/>
      <c r="TGW90" s="180"/>
      <c r="TGX90" s="180"/>
      <c r="TGY90" s="180"/>
      <c r="TGZ90" s="180"/>
      <c r="THA90" s="180"/>
      <c r="THB90" s="180"/>
      <c r="THC90" s="180"/>
      <c r="THD90" s="180"/>
      <c r="THE90" s="180"/>
      <c r="THF90" s="180"/>
      <c r="THG90" s="180"/>
      <c r="THH90" s="180"/>
      <c r="THI90" s="180"/>
      <c r="THJ90" s="180"/>
      <c r="THK90" s="180"/>
      <c r="THL90" s="180"/>
      <c r="THM90" s="180"/>
      <c r="THN90" s="180"/>
      <c r="THO90" s="180"/>
      <c r="THP90" s="180"/>
      <c r="THQ90" s="180"/>
      <c r="THR90" s="180"/>
      <c r="THS90" s="180"/>
      <c r="THT90" s="180"/>
      <c r="THU90" s="180"/>
      <c r="THV90" s="180"/>
      <c r="THW90" s="180"/>
      <c r="THX90" s="180"/>
      <c r="THY90" s="180"/>
      <c r="THZ90" s="180"/>
      <c r="TIA90" s="180"/>
      <c r="TIB90" s="180"/>
      <c r="TIC90" s="180"/>
      <c r="TID90" s="180"/>
      <c r="TIE90" s="180"/>
      <c r="TIF90" s="180"/>
      <c r="TIG90" s="180"/>
      <c r="TIH90" s="180"/>
      <c r="TII90" s="180"/>
      <c r="TIJ90" s="180"/>
      <c r="TIK90" s="180"/>
      <c r="TIL90" s="180"/>
      <c r="TIM90" s="180"/>
      <c r="TIN90" s="180"/>
      <c r="TIO90" s="180"/>
      <c r="TIP90" s="180"/>
      <c r="TIQ90" s="180"/>
      <c r="TIR90" s="180"/>
      <c r="TIS90" s="180"/>
      <c r="TIT90" s="180"/>
      <c r="TIU90" s="180"/>
      <c r="TIV90" s="180"/>
      <c r="TIW90" s="180"/>
      <c r="TIX90" s="180"/>
      <c r="TIY90" s="180"/>
      <c r="TIZ90" s="180"/>
      <c r="TJA90" s="180"/>
      <c r="TJB90" s="180"/>
      <c r="TJC90" s="180"/>
      <c r="TJD90" s="180"/>
      <c r="TJE90" s="180"/>
      <c r="TJF90" s="180"/>
      <c r="TJG90" s="180"/>
      <c r="TJH90" s="180"/>
      <c r="TJI90" s="180"/>
      <c r="TJJ90" s="180"/>
      <c r="TJK90" s="180"/>
      <c r="TJL90" s="180"/>
      <c r="TJM90" s="180"/>
      <c r="TJN90" s="180"/>
      <c r="TJO90" s="180"/>
      <c r="TJP90" s="180"/>
      <c r="TJQ90" s="180"/>
      <c r="TJR90" s="180"/>
      <c r="TJS90" s="180"/>
      <c r="TJT90" s="180"/>
      <c r="TJU90" s="180"/>
      <c r="TJV90" s="180"/>
      <c r="TJW90" s="180"/>
      <c r="TJX90" s="180"/>
      <c r="TJY90" s="180"/>
      <c r="TJZ90" s="180"/>
      <c r="TKA90" s="180"/>
      <c r="TKB90" s="180"/>
      <c r="TKC90" s="180"/>
      <c r="TKD90" s="180"/>
      <c r="TKE90" s="180"/>
      <c r="TKF90" s="180"/>
      <c r="TKG90" s="180"/>
      <c r="TKH90" s="180"/>
      <c r="TKI90" s="180"/>
      <c r="TKJ90" s="180"/>
      <c r="TKK90" s="180"/>
      <c r="TKL90" s="180"/>
      <c r="TKM90" s="180"/>
      <c r="TKN90" s="180"/>
      <c r="TKO90" s="180"/>
      <c r="TKP90" s="180"/>
      <c r="TKQ90" s="180"/>
      <c r="TKR90" s="180"/>
      <c r="TKS90" s="180"/>
      <c r="TKT90" s="180"/>
      <c r="TKU90" s="180"/>
      <c r="TKV90" s="180"/>
      <c r="TKW90" s="180"/>
      <c r="TKX90" s="180"/>
      <c r="TKY90" s="180"/>
      <c r="TKZ90" s="180"/>
      <c r="TLA90" s="180"/>
      <c r="TLB90" s="180"/>
      <c r="TLC90" s="180"/>
      <c r="TLD90" s="180"/>
      <c r="TLE90" s="180"/>
      <c r="TLF90" s="180"/>
      <c r="TLG90" s="180"/>
      <c r="TLH90" s="180"/>
      <c r="TLI90" s="180"/>
      <c r="TLJ90" s="180"/>
      <c r="TLK90" s="180"/>
      <c r="TLL90" s="180"/>
      <c r="TLM90" s="180"/>
      <c r="TLN90" s="180"/>
      <c r="TLO90" s="180"/>
      <c r="TLP90" s="180"/>
      <c r="TLQ90" s="180"/>
      <c r="TLR90" s="180"/>
      <c r="TLS90" s="180"/>
      <c r="TLT90" s="180"/>
      <c r="TLU90" s="180"/>
      <c r="TLV90" s="180"/>
      <c r="TLW90" s="180"/>
      <c r="TLX90" s="180"/>
      <c r="TLY90" s="180"/>
      <c r="TLZ90" s="180"/>
      <c r="TMA90" s="180"/>
      <c r="TMB90" s="180"/>
      <c r="TMC90" s="180"/>
      <c r="TMD90" s="180"/>
      <c r="TME90" s="180"/>
      <c r="TMF90" s="180"/>
      <c r="TMG90" s="180"/>
      <c r="TMH90" s="180"/>
      <c r="TMI90" s="180"/>
      <c r="TMJ90" s="180"/>
      <c r="TMK90" s="180"/>
      <c r="TML90" s="180"/>
      <c r="TMM90" s="180"/>
      <c r="TMN90" s="180"/>
      <c r="TMO90" s="180"/>
      <c r="TMP90" s="180"/>
      <c r="TMQ90" s="180"/>
      <c r="TMR90" s="180"/>
      <c r="TMS90" s="180"/>
      <c r="TMT90" s="180"/>
      <c r="TMU90" s="180"/>
      <c r="TMV90" s="180"/>
      <c r="TMW90" s="180"/>
      <c r="TMX90" s="180"/>
      <c r="TMY90" s="180"/>
      <c r="TMZ90" s="180"/>
      <c r="TNA90" s="180"/>
      <c r="TNB90" s="180"/>
      <c r="TNC90" s="180"/>
      <c r="TND90" s="180"/>
      <c r="TNE90" s="180"/>
      <c r="TNF90" s="180"/>
      <c r="TNG90" s="180"/>
      <c r="TNH90" s="180"/>
      <c r="TNI90" s="180"/>
      <c r="TNJ90" s="180"/>
      <c r="TNK90" s="180"/>
      <c r="TNL90" s="180"/>
      <c r="TNM90" s="180"/>
      <c r="TNN90" s="180"/>
      <c r="TNO90" s="180"/>
      <c r="TNP90" s="180"/>
      <c r="TNQ90" s="180"/>
      <c r="TNR90" s="180"/>
      <c r="TNS90" s="180"/>
      <c r="TNT90" s="180"/>
      <c r="TNU90" s="180"/>
      <c r="TNV90" s="180"/>
      <c r="TNW90" s="180"/>
      <c r="TNX90" s="180"/>
      <c r="TNY90" s="180"/>
      <c r="TNZ90" s="180"/>
      <c r="TOA90" s="180"/>
      <c r="TOB90" s="180"/>
      <c r="TOC90" s="180"/>
      <c r="TOD90" s="180"/>
      <c r="TOE90" s="180"/>
      <c r="TOF90" s="180"/>
      <c r="TOG90" s="180"/>
      <c r="TOH90" s="180"/>
      <c r="TOI90" s="180"/>
      <c r="TOJ90" s="180"/>
      <c r="TOK90" s="180"/>
      <c r="TOL90" s="180"/>
      <c r="TOM90" s="180"/>
      <c r="TON90" s="180"/>
      <c r="TOO90" s="180"/>
      <c r="TOP90" s="180"/>
      <c r="TOQ90" s="180"/>
      <c r="TOR90" s="180"/>
      <c r="TOS90" s="180"/>
      <c r="TOT90" s="180"/>
      <c r="TOU90" s="180"/>
      <c r="TOV90" s="180"/>
      <c r="TOW90" s="180"/>
      <c r="TOX90" s="180"/>
      <c r="TOY90" s="180"/>
      <c r="TOZ90" s="180"/>
      <c r="TPA90" s="180"/>
      <c r="TPB90" s="180"/>
      <c r="TPC90" s="180"/>
      <c r="TPD90" s="180"/>
      <c r="TPE90" s="180"/>
      <c r="TPF90" s="180"/>
      <c r="TPG90" s="180"/>
      <c r="TPH90" s="180"/>
      <c r="TPI90" s="180"/>
      <c r="TPJ90" s="180"/>
      <c r="TPK90" s="180"/>
      <c r="TPL90" s="180"/>
      <c r="TPM90" s="180"/>
      <c r="TPN90" s="180"/>
      <c r="TPO90" s="180"/>
      <c r="TPP90" s="180"/>
      <c r="TPQ90" s="180"/>
      <c r="TPR90" s="180"/>
      <c r="TPS90" s="180"/>
      <c r="TPT90" s="180"/>
      <c r="TPU90" s="180"/>
      <c r="TPV90" s="180"/>
      <c r="TPW90" s="180"/>
      <c r="TPX90" s="180"/>
      <c r="TPY90" s="180"/>
      <c r="TPZ90" s="180"/>
      <c r="TQA90" s="180"/>
      <c r="TQB90" s="180"/>
      <c r="TQC90" s="180"/>
      <c r="TQD90" s="180"/>
      <c r="TQE90" s="180"/>
      <c r="TQF90" s="180"/>
      <c r="TQG90" s="180"/>
      <c r="TQH90" s="180"/>
      <c r="TQI90" s="180"/>
      <c r="TQJ90" s="180"/>
      <c r="TQK90" s="180"/>
      <c r="TQL90" s="180"/>
      <c r="TQM90" s="180"/>
      <c r="TQN90" s="180"/>
      <c r="TQO90" s="180"/>
      <c r="TQP90" s="180"/>
      <c r="TQQ90" s="180"/>
      <c r="TQR90" s="180"/>
      <c r="TQS90" s="180"/>
      <c r="TQT90" s="180"/>
      <c r="TQU90" s="180"/>
      <c r="TQV90" s="180"/>
      <c r="TQW90" s="180"/>
      <c r="TQX90" s="180"/>
      <c r="TQY90" s="180"/>
      <c r="TQZ90" s="180"/>
      <c r="TRA90" s="180"/>
      <c r="TRB90" s="180"/>
      <c r="TRC90" s="180"/>
      <c r="TRD90" s="180"/>
      <c r="TRE90" s="180"/>
      <c r="TRF90" s="180"/>
      <c r="TRG90" s="180"/>
      <c r="TRH90" s="180"/>
      <c r="TRI90" s="180"/>
      <c r="TRJ90" s="180"/>
      <c r="TRK90" s="180"/>
      <c r="TRL90" s="180"/>
      <c r="TRM90" s="180"/>
      <c r="TRN90" s="180"/>
      <c r="TRO90" s="180"/>
      <c r="TRP90" s="180"/>
      <c r="TRQ90" s="180"/>
      <c r="TRR90" s="180"/>
      <c r="TRS90" s="180"/>
      <c r="TRT90" s="180"/>
      <c r="TRU90" s="180"/>
      <c r="TRV90" s="180"/>
      <c r="TRW90" s="180"/>
      <c r="TRX90" s="180"/>
      <c r="TRY90" s="180"/>
      <c r="TRZ90" s="180"/>
      <c r="TSA90" s="180"/>
      <c r="TSB90" s="180"/>
      <c r="TSC90" s="180"/>
      <c r="TSD90" s="180"/>
      <c r="TSE90" s="180"/>
      <c r="TSF90" s="180"/>
      <c r="TSG90" s="180"/>
      <c r="TSH90" s="180"/>
      <c r="TSI90" s="180"/>
      <c r="TSJ90" s="180"/>
      <c r="TSK90" s="180"/>
      <c r="TSL90" s="180"/>
      <c r="TSM90" s="180"/>
      <c r="TSN90" s="180"/>
      <c r="TSO90" s="180"/>
      <c r="TSP90" s="180"/>
      <c r="TSQ90" s="180"/>
      <c r="TSR90" s="180"/>
      <c r="TSS90" s="180"/>
      <c r="TST90" s="180"/>
      <c r="TSU90" s="180"/>
      <c r="TSV90" s="180"/>
      <c r="TSW90" s="180"/>
      <c r="TSX90" s="180"/>
      <c r="TSY90" s="180"/>
      <c r="TSZ90" s="180"/>
      <c r="TTA90" s="180"/>
      <c r="TTB90" s="180"/>
      <c r="TTC90" s="180"/>
      <c r="TTD90" s="180"/>
      <c r="TTE90" s="180"/>
      <c r="TTF90" s="180"/>
      <c r="TTG90" s="180"/>
      <c r="TTH90" s="180"/>
      <c r="TTI90" s="180"/>
      <c r="TTJ90" s="180"/>
      <c r="TTK90" s="180"/>
      <c r="TTL90" s="180"/>
      <c r="TTM90" s="180"/>
      <c r="TTN90" s="180"/>
      <c r="TTO90" s="180"/>
      <c r="TTP90" s="180"/>
      <c r="TTQ90" s="180"/>
      <c r="TTR90" s="180"/>
      <c r="TTS90" s="180"/>
      <c r="TTT90" s="180"/>
      <c r="TTU90" s="180"/>
      <c r="TTV90" s="180"/>
      <c r="TTW90" s="180"/>
      <c r="TTX90" s="180"/>
      <c r="TTY90" s="180"/>
      <c r="TTZ90" s="180"/>
      <c r="TUA90" s="180"/>
      <c r="TUB90" s="180"/>
      <c r="TUC90" s="180"/>
      <c r="TUD90" s="180"/>
      <c r="TUE90" s="180"/>
      <c r="TUF90" s="180"/>
      <c r="TUG90" s="180"/>
      <c r="TUH90" s="180"/>
      <c r="TUI90" s="180"/>
      <c r="TUJ90" s="180"/>
      <c r="TUK90" s="180"/>
      <c r="TUL90" s="180"/>
      <c r="TUM90" s="180"/>
      <c r="TUN90" s="180"/>
      <c r="TUO90" s="180"/>
      <c r="TUP90" s="180"/>
      <c r="TUQ90" s="180"/>
      <c r="TUR90" s="180"/>
      <c r="TUS90" s="180"/>
      <c r="TUT90" s="180"/>
      <c r="TUU90" s="180"/>
      <c r="TUV90" s="180"/>
      <c r="TUW90" s="180"/>
      <c r="TUX90" s="180"/>
      <c r="TUY90" s="180"/>
      <c r="TUZ90" s="180"/>
      <c r="TVA90" s="180"/>
      <c r="TVB90" s="180"/>
      <c r="TVC90" s="180"/>
      <c r="TVD90" s="180"/>
      <c r="TVE90" s="180"/>
      <c r="TVF90" s="180"/>
      <c r="TVG90" s="180"/>
      <c r="TVH90" s="180"/>
      <c r="TVI90" s="180"/>
      <c r="TVJ90" s="180"/>
      <c r="TVK90" s="180"/>
      <c r="TVL90" s="180"/>
      <c r="TVM90" s="180"/>
      <c r="TVN90" s="180"/>
      <c r="TVO90" s="180"/>
      <c r="TVP90" s="180"/>
      <c r="TVQ90" s="180"/>
      <c r="TVR90" s="180"/>
      <c r="TVS90" s="180"/>
      <c r="TVT90" s="180"/>
      <c r="TVU90" s="180"/>
      <c r="TVV90" s="180"/>
      <c r="TVW90" s="180"/>
      <c r="TVX90" s="180"/>
      <c r="TVY90" s="180"/>
      <c r="TVZ90" s="180"/>
      <c r="TWA90" s="180"/>
      <c r="TWB90" s="180"/>
      <c r="TWC90" s="180"/>
      <c r="TWD90" s="180"/>
      <c r="TWE90" s="180"/>
      <c r="TWF90" s="180"/>
      <c r="TWG90" s="180"/>
      <c r="TWH90" s="180"/>
      <c r="TWI90" s="180"/>
      <c r="TWJ90" s="180"/>
      <c r="TWK90" s="180"/>
      <c r="TWL90" s="180"/>
      <c r="TWM90" s="180"/>
      <c r="TWN90" s="180"/>
      <c r="TWO90" s="180"/>
      <c r="TWP90" s="180"/>
      <c r="TWQ90" s="180"/>
      <c r="TWR90" s="180"/>
      <c r="TWS90" s="180"/>
      <c r="TWT90" s="180"/>
      <c r="TWU90" s="180"/>
      <c r="TWV90" s="180"/>
      <c r="TWW90" s="180"/>
      <c r="TWX90" s="180"/>
      <c r="TWY90" s="180"/>
      <c r="TWZ90" s="180"/>
      <c r="TXA90" s="180"/>
      <c r="TXB90" s="180"/>
      <c r="TXC90" s="180"/>
      <c r="TXD90" s="180"/>
      <c r="TXE90" s="180"/>
      <c r="TXF90" s="180"/>
      <c r="TXG90" s="180"/>
      <c r="TXH90" s="180"/>
      <c r="TXI90" s="180"/>
      <c r="TXJ90" s="180"/>
      <c r="TXK90" s="180"/>
      <c r="TXL90" s="180"/>
      <c r="TXM90" s="180"/>
      <c r="TXN90" s="180"/>
      <c r="TXO90" s="180"/>
      <c r="TXP90" s="180"/>
      <c r="TXQ90" s="180"/>
      <c r="TXR90" s="180"/>
      <c r="TXS90" s="180"/>
      <c r="TXT90" s="180"/>
      <c r="TXU90" s="180"/>
      <c r="TXV90" s="180"/>
      <c r="TXW90" s="180"/>
      <c r="TXX90" s="180"/>
      <c r="TXY90" s="180"/>
      <c r="TXZ90" s="180"/>
      <c r="TYA90" s="180"/>
      <c r="TYB90" s="180"/>
      <c r="TYC90" s="180"/>
      <c r="TYD90" s="180"/>
      <c r="TYE90" s="180"/>
      <c r="TYF90" s="180"/>
      <c r="TYG90" s="180"/>
      <c r="TYH90" s="180"/>
      <c r="TYI90" s="180"/>
      <c r="TYJ90" s="180"/>
      <c r="TYK90" s="180"/>
      <c r="TYL90" s="180"/>
      <c r="TYM90" s="180"/>
      <c r="TYN90" s="180"/>
      <c r="TYO90" s="180"/>
      <c r="TYP90" s="180"/>
      <c r="TYQ90" s="180"/>
      <c r="TYR90" s="180"/>
      <c r="TYS90" s="180"/>
      <c r="TYT90" s="180"/>
      <c r="TYU90" s="180"/>
      <c r="TYV90" s="180"/>
      <c r="TYW90" s="180"/>
      <c r="TYX90" s="180"/>
      <c r="TYY90" s="180"/>
      <c r="TYZ90" s="180"/>
      <c r="TZA90" s="180"/>
      <c r="TZB90" s="180"/>
      <c r="TZC90" s="180"/>
      <c r="TZD90" s="180"/>
      <c r="TZE90" s="180"/>
      <c r="TZF90" s="180"/>
      <c r="TZG90" s="180"/>
      <c r="TZH90" s="180"/>
      <c r="TZI90" s="180"/>
      <c r="TZJ90" s="180"/>
      <c r="TZK90" s="180"/>
      <c r="TZL90" s="180"/>
      <c r="TZM90" s="180"/>
      <c r="TZN90" s="180"/>
      <c r="TZO90" s="180"/>
      <c r="TZP90" s="180"/>
      <c r="TZQ90" s="180"/>
      <c r="TZR90" s="180"/>
      <c r="TZS90" s="180"/>
      <c r="TZT90" s="180"/>
      <c r="TZU90" s="180"/>
      <c r="TZV90" s="180"/>
      <c r="TZW90" s="180"/>
      <c r="TZX90" s="180"/>
      <c r="TZY90" s="180"/>
      <c r="TZZ90" s="180"/>
      <c r="UAA90" s="180"/>
      <c r="UAB90" s="180"/>
      <c r="UAC90" s="180"/>
      <c r="UAD90" s="180"/>
      <c r="UAE90" s="180"/>
      <c r="UAF90" s="180"/>
      <c r="UAG90" s="180"/>
      <c r="UAH90" s="180"/>
      <c r="UAI90" s="180"/>
      <c r="UAJ90" s="180"/>
      <c r="UAK90" s="180"/>
      <c r="UAL90" s="180"/>
      <c r="UAM90" s="180"/>
      <c r="UAN90" s="180"/>
      <c r="UAO90" s="180"/>
      <c r="UAP90" s="180"/>
      <c r="UAQ90" s="180"/>
      <c r="UAR90" s="180"/>
      <c r="UAS90" s="180"/>
      <c r="UAT90" s="180"/>
      <c r="UAU90" s="180"/>
      <c r="UAV90" s="180"/>
      <c r="UAW90" s="180"/>
      <c r="UAX90" s="180"/>
      <c r="UAY90" s="180"/>
      <c r="UAZ90" s="180"/>
      <c r="UBA90" s="180"/>
      <c r="UBB90" s="180"/>
      <c r="UBC90" s="180"/>
      <c r="UBD90" s="180"/>
      <c r="UBE90" s="180"/>
      <c r="UBF90" s="180"/>
      <c r="UBG90" s="180"/>
      <c r="UBH90" s="180"/>
      <c r="UBI90" s="180"/>
      <c r="UBJ90" s="180"/>
      <c r="UBK90" s="180"/>
      <c r="UBL90" s="180"/>
      <c r="UBM90" s="180"/>
      <c r="UBN90" s="180"/>
      <c r="UBO90" s="180"/>
      <c r="UBP90" s="180"/>
      <c r="UBQ90" s="180"/>
      <c r="UBR90" s="180"/>
      <c r="UBS90" s="180"/>
      <c r="UBT90" s="180"/>
      <c r="UBU90" s="180"/>
      <c r="UBV90" s="180"/>
      <c r="UBW90" s="180"/>
      <c r="UBX90" s="180"/>
      <c r="UBY90" s="180"/>
      <c r="UBZ90" s="180"/>
      <c r="UCA90" s="180"/>
      <c r="UCB90" s="180"/>
      <c r="UCC90" s="180"/>
      <c r="UCD90" s="180"/>
      <c r="UCE90" s="180"/>
      <c r="UCF90" s="180"/>
      <c r="UCG90" s="180"/>
      <c r="UCH90" s="180"/>
      <c r="UCI90" s="180"/>
      <c r="UCJ90" s="180"/>
      <c r="UCK90" s="180"/>
      <c r="UCL90" s="180"/>
      <c r="UCM90" s="180"/>
      <c r="UCN90" s="180"/>
      <c r="UCO90" s="180"/>
      <c r="UCP90" s="180"/>
      <c r="UCQ90" s="180"/>
      <c r="UCR90" s="180"/>
      <c r="UCS90" s="180"/>
      <c r="UCT90" s="180"/>
      <c r="UCU90" s="180"/>
      <c r="UCV90" s="180"/>
      <c r="UCW90" s="180"/>
      <c r="UCX90" s="180"/>
      <c r="UCY90" s="180"/>
      <c r="UCZ90" s="180"/>
      <c r="UDA90" s="180"/>
      <c r="UDB90" s="180"/>
      <c r="UDC90" s="180"/>
      <c r="UDD90" s="180"/>
      <c r="UDE90" s="180"/>
      <c r="UDF90" s="180"/>
      <c r="UDG90" s="180"/>
      <c r="UDH90" s="180"/>
      <c r="UDI90" s="180"/>
      <c r="UDJ90" s="180"/>
      <c r="UDK90" s="180"/>
      <c r="UDL90" s="180"/>
      <c r="UDM90" s="180"/>
      <c r="UDN90" s="180"/>
      <c r="UDO90" s="180"/>
      <c r="UDP90" s="180"/>
      <c r="UDQ90" s="180"/>
      <c r="UDR90" s="180"/>
      <c r="UDS90" s="180"/>
      <c r="UDT90" s="180"/>
      <c r="UDU90" s="180"/>
      <c r="UDV90" s="180"/>
      <c r="UDW90" s="180"/>
      <c r="UDX90" s="180"/>
      <c r="UDY90" s="180"/>
      <c r="UDZ90" s="180"/>
      <c r="UEA90" s="180"/>
      <c r="UEB90" s="180"/>
      <c r="UEC90" s="180"/>
      <c r="UED90" s="180"/>
      <c r="UEE90" s="180"/>
      <c r="UEF90" s="180"/>
      <c r="UEG90" s="180"/>
      <c r="UEH90" s="180"/>
      <c r="UEI90" s="180"/>
      <c r="UEJ90" s="180"/>
      <c r="UEK90" s="180"/>
      <c r="UEL90" s="180"/>
      <c r="UEM90" s="180"/>
      <c r="UEN90" s="180"/>
      <c r="UEO90" s="180"/>
      <c r="UEP90" s="180"/>
      <c r="UEQ90" s="180"/>
      <c r="UER90" s="180"/>
      <c r="UES90" s="180"/>
      <c r="UET90" s="180"/>
      <c r="UEU90" s="180"/>
      <c r="UEV90" s="180"/>
      <c r="UEW90" s="180"/>
      <c r="UEX90" s="180"/>
      <c r="UEY90" s="180"/>
      <c r="UEZ90" s="180"/>
      <c r="UFA90" s="180"/>
      <c r="UFB90" s="180"/>
      <c r="UFC90" s="180"/>
      <c r="UFD90" s="180"/>
      <c r="UFE90" s="180"/>
      <c r="UFF90" s="180"/>
      <c r="UFG90" s="180"/>
      <c r="UFH90" s="180"/>
      <c r="UFI90" s="180"/>
      <c r="UFJ90" s="180"/>
      <c r="UFK90" s="180"/>
      <c r="UFL90" s="180"/>
      <c r="UFM90" s="180"/>
      <c r="UFN90" s="180"/>
      <c r="UFO90" s="180"/>
      <c r="UFP90" s="180"/>
      <c r="UFQ90" s="180"/>
      <c r="UFR90" s="180"/>
      <c r="UFS90" s="180"/>
      <c r="UFT90" s="180"/>
      <c r="UFU90" s="180"/>
      <c r="UFV90" s="180"/>
      <c r="UFW90" s="180"/>
      <c r="UFX90" s="180"/>
      <c r="UFY90" s="180"/>
      <c r="UFZ90" s="180"/>
      <c r="UGA90" s="180"/>
      <c r="UGB90" s="180"/>
      <c r="UGC90" s="180"/>
      <c r="UGD90" s="180"/>
      <c r="UGE90" s="180"/>
      <c r="UGF90" s="180"/>
      <c r="UGG90" s="180"/>
      <c r="UGH90" s="180"/>
      <c r="UGI90" s="180"/>
      <c r="UGJ90" s="180"/>
      <c r="UGK90" s="180"/>
      <c r="UGL90" s="180"/>
      <c r="UGM90" s="180"/>
      <c r="UGN90" s="180"/>
      <c r="UGO90" s="180"/>
      <c r="UGP90" s="180"/>
      <c r="UGQ90" s="180"/>
      <c r="UGR90" s="180"/>
      <c r="UGS90" s="180"/>
      <c r="UGT90" s="180"/>
      <c r="UGU90" s="180"/>
      <c r="UGV90" s="180"/>
      <c r="UGW90" s="180"/>
      <c r="UGX90" s="180"/>
      <c r="UGY90" s="180"/>
      <c r="UGZ90" s="180"/>
      <c r="UHA90" s="180"/>
      <c r="UHB90" s="180"/>
      <c r="UHC90" s="180"/>
      <c r="UHD90" s="180"/>
      <c r="UHE90" s="180"/>
      <c r="UHF90" s="180"/>
      <c r="UHG90" s="180"/>
      <c r="UHH90" s="180"/>
      <c r="UHI90" s="180"/>
      <c r="UHJ90" s="180"/>
      <c r="UHK90" s="180"/>
      <c r="UHL90" s="180"/>
      <c r="UHM90" s="180"/>
      <c r="UHN90" s="180"/>
      <c r="UHO90" s="180"/>
      <c r="UHP90" s="180"/>
      <c r="UHQ90" s="180"/>
      <c r="UHR90" s="180"/>
      <c r="UHS90" s="180"/>
      <c r="UHT90" s="180"/>
      <c r="UHU90" s="180"/>
      <c r="UHV90" s="180"/>
      <c r="UHW90" s="180"/>
      <c r="UHX90" s="180"/>
      <c r="UHY90" s="180"/>
      <c r="UHZ90" s="180"/>
      <c r="UIA90" s="180"/>
      <c r="UIB90" s="180"/>
      <c r="UIC90" s="180"/>
      <c r="UID90" s="180"/>
      <c r="UIE90" s="180"/>
      <c r="UIF90" s="180"/>
      <c r="UIG90" s="180"/>
      <c r="UIH90" s="180"/>
      <c r="UII90" s="180"/>
      <c r="UIJ90" s="180"/>
      <c r="UIK90" s="180"/>
      <c r="UIL90" s="180"/>
      <c r="UIM90" s="180"/>
      <c r="UIN90" s="180"/>
      <c r="UIO90" s="180"/>
      <c r="UIP90" s="180"/>
      <c r="UIQ90" s="180"/>
      <c r="UIR90" s="180"/>
      <c r="UIS90" s="180"/>
      <c r="UIT90" s="180"/>
      <c r="UIU90" s="180"/>
      <c r="UIV90" s="180"/>
      <c r="UIW90" s="180"/>
      <c r="UIX90" s="180"/>
      <c r="UIY90" s="180"/>
      <c r="UIZ90" s="180"/>
      <c r="UJA90" s="180"/>
      <c r="UJB90" s="180"/>
      <c r="UJC90" s="180"/>
      <c r="UJD90" s="180"/>
      <c r="UJE90" s="180"/>
      <c r="UJF90" s="180"/>
      <c r="UJG90" s="180"/>
      <c r="UJH90" s="180"/>
      <c r="UJI90" s="180"/>
      <c r="UJJ90" s="180"/>
      <c r="UJK90" s="180"/>
      <c r="UJL90" s="180"/>
      <c r="UJM90" s="180"/>
      <c r="UJN90" s="180"/>
      <c r="UJO90" s="180"/>
      <c r="UJP90" s="180"/>
      <c r="UJQ90" s="180"/>
      <c r="UJR90" s="180"/>
      <c r="UJS90" s="180"/>
      <c r="UJT90" s="180"/>
      <c r="UJU90" s="180"/>
      <c r="UJV90" s="180"/>
      <c r="UJW90" s="180"/>
      <c r="UJX90" s="180"/>
      <c r="UJY90" s="180"/>
      <c r="UJZ90" s="180"/>
      <c r="UKA90" s="180"/>
      <c r="UKB90" s="180"/>
      <c r="UKC90" s="180"/>
      <c r="UKD90" s="180"/>
      <c r="UKE90" s="180"/>
      <c r="UKF90" s="180"/>
      <c r="UKG90" s="180"/>
      <c r="UKH90" s="180"/>
      <c r="UKI90" s="180"/>
      <c r="UKJ90" s="180"/>
      <c r="UKK90" s="180"/>
      <c r="UKL90" s="180"/>
      <c r="UKM90" s="180"/>
      <c r="UKN90" s="180"/>
      <c r="UKO90" s="180"/>
      <c r="UKP90" s="180"/>
      <c r="UKQ90" s="180"/>
      <c r="UKR90" s="180"/>
      <c r="UKS90" s="180"/>
      <c r="UKT90" s="180"/>
      <c r="UKU90" s="180"/>
      <c r="UKV90" s="180"/>
      <c r="UKW90" s="180"/>
      <c r="UKX90" s="180"/>
      <c r="UKY90" s="180"/>
      <c r="UKZ90" s="180"/>
      <c r="ULA90" s="180"/>
      <c r="ULB90" s="180"/>
      <c r="ULC90" s="180"/>
      <c r="ULD90" s="180"/>
      <c r="ULE90" s="180"/>
      <c r="ULF90" s="180"/>
      <c r="ULG90" s="180"/>
      <c r="ULH90" s="180"/>
      <c r="ULI90" s="180"/>
      <c r="ULJ90" s="180"/>
      <c r="ULK90" s="180"/>
      <c r="ULL90" s="180"/>
      <c r="ULM90" s="180"/>
      <c r="ULN90" s="180"/>
      <c r="ULO90" s="180"/>
      <c r="ULP90" s="180"/>
      <c r="ULQ90" s="180"/>
      <c r="ULR90" s="180"/>
      <c r="ULS90" s="180"/>
      <c r="ULT90" s="180"/>
      <c r="ULU90" s="180"/>
      <c r="ULV90" s="180"/>
      <c r="ULW90" s="180"/>
      <c r="ULX90" s="180"/>
      <c r="ULY90" s="180"/>
      <c r="ULZ90" s="180"/>
      <c r="UMA90" s="180"/>
      <c r="UMB90" s="180"/>
      <c r="UMC90" s="180"/>
      <c r="UMD90" s="180"/>
      <c r="UME90" s="180"/>
      <c r="UMF90" s="180"/>
      <c r="UMG90" s="180"/>
      <c r="UMH90" s="180"/>
      <c r="UMI90" s="180"/>
      <c r="UMJ90" s="180"/>
      <c r="UMK90" s="180"/>
      <c r="UML90" s="180"/>
      <c r="UMM90" s="180"/>
      <c r="UMN90" s="180"/>
      <c r="UMO90" s="180"/>
      <c r="UMP90" s="180"/>
      <c r="UMQ90" s="180"/>
      <c r="UMR90" s="180"/>
      <c r="UMS90" s="180"/>
      <c r="UMT90" s="180"/>
      <c r="UMU90" s="180"/>
      <c r="UMV90" s="180"/>
      <c r="UMW90" s="180"/>
      <c r="UMX90" s="180"/>
      <c r="UMY90" s="180"/>
      <c r="UMZ90" s="180"/>
      <c r="UNA90" s="180"/>
      <c r="UNB90" s="180"/>
      <c r="UNC90" s="180"/>
      <c r="UND90" s="180"/>
      <c r="UNE90" s="180"/>
      <c r="UNF90" s="180"/>
      <c r="UNG90" s="180"/>
      <c r="UNH90" s="180"/>
      <c r="UNI90" s="180"/>
      <c r="UNJ90" s="180"/>
      <c r="UNK90" s="180"/>
      <c r="UNL90" s="180"/>
      <c r="UNM90" s="180"/>
      <c r="UNN90" s="180"/>
      <c r="UNO90" s="180"/>
      <c r="UNP90" s="180"/>
      <c r="UNQ90" s="180"/>
      <c r="UNR90" s="180"/>
      <c r="UNS90" s="180"/>
      <c r="UNT90" s="180"/>
      <c r="UNU90" s="180"/>
      <c r="UNV90" s="180"/>
      <c r="UNW90" s="180"/>
      <c r="UNX90" s="180"/>
      <c r="UNY90" s="180"/>
      <c r="UNZ90" s="180"/>
      <c r="UOA90" s="180"/>
      <c r="UOB90" s="180"/>
      <c r="UOC90" s="180"/>
      <c r="UOD90" s="180"/>
      <c r="UOE90" s="180"/>
      <c r="UOF90" s="180"/>
      <c r="UOG90" s="180"/>
      <c r="UOH90" s="180"/>
      <c r="UOI90" s="180"/>
      <c r="UOJ90" s="180"/>
      <c r="UOK90" s="180"/>
      <c r="UOL90" s="180"/>
      <c r="UOM90" s="180"/>
      <c r="UON90" s="180"/>
      <c r="UOO90" s="180"/>
      <c r="UOP90" s="180"/>
      <c r="UOQ90" s="180"/>
      <c r="UOR90" s="180"/>
      <c r="UOS90" s="180"/>
      <c r="UOT90" s="180"/>
      <c r="UOU90" s="180"/>
      <c r="UOV90" s="180"/>
      <c r="UOW90" s="180"/>
      <c r="UOX90" s="180"/>
      <c r="UOY90" s="180"/>
      <c r="UOZ90" s="180"/>
      <c r="UPA90" s="180"/>
      <c r="UPB90" s="180"/>
      <c r="UPC90" s="180"/>
      <c r="UPD90" s="180"/>
      <c r="UPE90" s="180"/>
      <c r="UPF90" s="180"/>
      <c r="UPG90" s="180"/>
      <c r="UPH90" s="180"/>
      <c r="UPI90" s="180"/>
      <c r="UPJ90" s="180"/>
      <c r="UPK90" s="180"/>
      <c r="UPL90" s="180"/>
      <c r="UPM90" s="180"/>
      <c r="UPN90" s="180"/>
      <c r="UPO90" s="180"/>
      <c r="UPP90" s="180"/>
      <c r="UPQ90" s="180"/>
      <c r="UPR90" s="180"/>
      <c r="UPS90" s="180"/>
      <c r="UPT90" s="180"/>
      <c r="UPU90" s="180"/>
      <c r="UPV90" s="180"/>
      <c r="UPW90" s="180"/>
      <c r="UPX90" s="180"/>
      <c r="UPY90" s="180"/>
      <c r="UPZ90" s="180"/>
      <c r="UQA90" s="180"/>
      <c r="UQB90" s="180"/>
      <c r="UQC90" s="180"/>
      <c r="UQD90" s="180"/>
      <c r="UQE90" s="180"/>
      <c r="UQF90" s="180"/>
      <c r="UQG90" s="180"/>
      <c r="UQH90" s="180"/>
      <c r="UQI90" s="180"/>
      <c r="UQJ90" s="180"/>
      <c r="UQK90" s="180"/>
      <c r="UQL90" s="180"/>
      <c r="UQM90" s="180"/>
      <c r="UQN90" s="180"/>
      <c r="UQO90" s="180"/>
      <c r="UQP90" s="180"/>
      <c r="UQQ90" s="180"/>
      <c r="UQR90" s="180"/>
      <c r="UQS90" s="180"/>
      <c r="UQT90" s="180"/>
      <c r="UQU90" s="180"/>
      <c r="UQV90" s="180"/>
      <c r="UQW90" s="180"/>
      <c r="UQX90" s="180"/>
      <c r="UQY90" s="180"/>
      <c r="UQZ90" s="180"/>
      <c r="URA90" s="180"/>
      <c r="URB90" s="180"/>
      <c r="URC90" s="180"/>
      <c r="URD90" s="180"/>
      <c r="URE90" s="180"/>
      <c r="URF90" s="180"/>
      <c r="URG90" s="180"/>
      <c r="URH90" s="180"/>
      <c r="URI90" s="180"/>
      <c r="URJ90" s="180"/>
      <c r="URK90" s="180"/>
      <c r="URL90" s="180"/>
      <c r="URM90" s="180"/>
      <c r="URN90" s="180"/>
      <c r="URO90" s="180"/>
      <c r="URP90" s="180"/>
      <c r="URQ90" s="180"/>
      <c r="URR90" s="180"/>
      <c r="URS90" s="180"/>
      <c r="URT90" s="180"/>
      <c r="URU90" s="180"/>
      <c r="URV90" s="180"/>
      <c r="URW90" s="180"/>
      <c r="URX90" s="180"/>
      <c r="URY90" s="180"/>
      <c r="URZ90" s="180"/>
      <c r="USA90" s="180"/>
      <c r="USB90" s="180"/>
      <c r="USC90" s="180"/>
      <c r="USD90" s="180"/>
      <c r="USE90" s="180"/>
      <c r="USF90" s="180"/>
      <c r="USG90" s="180"/>
      <c r="USH90" s="180"/>
      <c r="USI90" s="180"/>
      <c r="USJ90" s="180"/>
      <c r="USK90" s="180"/>
      <c r="USL90" s="180"/>
      <c r="USM90" s="180"/>
      <c r="USN90" s="180"/>
      <c r="USO90" s="180"/>
      <c r="USP90" s="180"/>
      <c r="USQ90" s="180"/>
      <c r="USR90" s="180"/>
      <c r="USS90" s="180"/>
      <c r="UST90" s="180"/>
      <c r="USU90" s="180"/>
      <c r="USV90" s="180"/>
      <c r="USW90" s="180"/>
      <c r="USX90" s="180"/>
      <c r="USY90" s="180"/>
      <c r="USZ90" s="180"/>
      <c r="UTA90" s="180"/>
      <c r="UTB90" s="180"/>
      <c r="UTC90" s="180"/>
      <c r="UTD90" s="180"/>
      <c r="UTE90" s="180"/>
      <c r="UTF90" s="180"/>
      <c r="UTG90" s="180"/>
      <c r="UTH90" s="180"/>
      <c r="UTI90" s="180"/>
      <c r="UTJ90" s="180"/>
      <c r="UTK90" s="180"/>
      <c r="UTL90" s="180"/>
      <c r="UTM90" s="180"/>
      <c r="UTN90" s="180"/>
      <c r="UTO90" s="180"/>
      <c r="UTP90" s="180"/>
      <c r="UTQ90" s="180"/>
      <c r="UTR90" s="180"/>
      <c r="UTS90" s="180"/>
      <c r="UTT90" s="180"/>
      <c r="UTU90" s="180"/>
      <c r="UTV90" s="180"/>
      <c r="UTW90" s="180"/>
      <c r="UTX90" s="180"/>
      <c r="UTY90" s="180"/>
      <c r="UTZ90" s="180"/>
      <c r="UUA90" s="180"/>
      <c r="UUB90" s="180"/>
      <c r="UUC90" s="180"/>
      <c r="UUD90" s="180"/>
      <c r="UUE90" s="180"/>
      <c r="UUF90" s="180"/>
      <c r="UUG90" s="180"/>
      <c r="UUH90" s="180"/>
      <c r="UUI90" s="180"/>
      <c r="UUJ90" s="180"/>
      <c r="UUK90" s="180"/>
      <c r="UUL90" s="180"/>
      <c r="UUM90" s="180"/>
      <c r="UUN90" s="180"/>
      <c r="UUO90" s="180"/>
      <c r="UUP90" s="180"/>
      <c r="UUQ90" s="180"/>
      <c r="UUR90" s="180"/>
      <c r="UUS90" s="180"/>
      <c r="UUT90" s="180"/>
      <c r="UUU90" s="180"/>
      <c r="UUV90" s="180"/>
      <c r="UUW90" s="180"/>
      <c r="UUX90" s="180"/>
      <c r="UUY90" s="180"/>
      <c r="UUZ90" s="180"/>
      <c r="UVA90" s="180"/>
      <c r="UVB90" s="180"/>
      <c r="UVC90" s="180"/>
      <c r="UVD90" s="180"/>
      <c r="UVE90" s="180"/>
      <c r="UVF90" s="180"/>
      <c r="UVG90" s="180"/>
      <c r="UVH90" s="180"/>
      <c r="UVI90" s="180"/>
      <c r="UVJ90" s="180"/>
      <c r="UVK90" s="180"/>
      <c r="UVL90" s="180"/>
      <c r="UVM90" s="180"/>
      <c r="UVN90" s="180"/>
      <c r="UVO90" s="180"/>
      <c r="UVP90" s="180"/>
      <c r="UVQ90" s="180"/>
      <c r="UVR90" s="180"/>
      <c r="UVS90" s="180"/>
      <c r="UVT90" s="180"/>
      <c r="UVU90" s="180"/>
      <c r="UVV90" s="180"/>
      <c r="UVW90" s="180"/>
      <c r="UVX90" s="180"/>
      <c r="UVY90" s="180"/>
      <c r="UVZ90" s="180"/>
      <c r="UWA90" s="180"/>
      <c r="UWB90" s="180"/>
      <c r="UWC90" s="180"/>
      <c r="UWD90" s="180"/>
      <c r="UWE90" s="180"/>
      <c r="UWF90" s="180"/>
      <c r="UWG90" s="180"/>
      <c r="UWH90" s="180"/>
      <c r="UWI90" s="180"/>
      <c r="UWJ90" s="180"/>
      <c r="UWK90" s="180"/>
      <c r="UWL90" s="180"/>
      <c r="UWM90" s="180"/>
      <c r="UWN90" s="180"/>
      <c r="UWO90" s="180"/>
      <c r="UWP90" s="180"/>
      <c r="UWQ90" s="180"/>
      <c r="UWR90" s="180"/>
      <c r="UWS90" s="180"/>
      <c r="UWT90" s="180"/>
      <c r="UWU90" s="180"/>
      <c r="UWV90" s="180"/>
      <c r="UWW90" s="180"/>
      <c r="UWX90" s="180"/>
      <c r="UWY90" s="180"/>
      <c r="UWZ90" s="180"/>
      <c r="UXA90" s="180"/>
      <c r="UXB90" s="180"/>
      <c r="UXC90" s="180"/>
      <c r="UXD90" s="180"/>
      <c r="UXE90" s="180"/>
      <c r="UXF90" s="180"/>
      <c r="UXG90" s="180"/>
      <c r="UXH90" s="180"/>
      <c r="UXI90" s="180"/>
      <c r="UXJ90" s="180"/>
      <c r="UXK90" s="180"/>
      <c r="UXL90" s="180"/>
      <c r="UXM90" s="180"/>
      <c r="UXN90" s="180"/>
      <c r="UXO90" s="180"/>
      <c r="UXP90" s="180"/>
      <c r="UXQ90" s="180"/>
      <c r="UXR90" s="180"/>
      <c r="UXS90" s="180"/>
      <c r="UXT90" s="180"/>
      <c r="UXU90" s="180"/>
      <c r="UXV90" s="180"/>
      <c r="UXW90" s="180"/>
      <c r="UXX90" s="180"/>
      <c r="UXY90" s="180"/>
      <c r="UXZ90" s="180"/>
      <c r="UYA90" s="180"/>
      <c r="UYB90" s="180"/>
      <c r="UYC90" s="180"/>
      <c r="UYD90" s="180"/>
      <c r="UYE90" s="180"/>
      <c r="UYF90" s="180"/>
      <c r="UYG90" s="180"/>
      <c r="UYH90" s="180"/>
      <c r="UYI90" s="180"/>
      <c r="UYJ90" s="180"/>
      <c r="UYK90" s="180"/>
      <c r="UYL90" s="180"/>
      <c r="UYM90" s="180"/>
      <c r="UYN90" s="180"/>
      <c r="UYO90" s="180"/>
      <c r="UYP90" s="180"/>
      <c r="UYQ90" s="180"/>
      <c r="UYR90" s="180"/>
      <c r="UYS90" s="180"/>
      <c r="UYT90" s="180"/>
      <c r="UYU90" s="180"/>
      <c r="UYV90" s="180"/>
      <c r="UYW90" s="180"/>
      <c r="UYX90" s="180"/>
      <c r="UYY90" s="180"/>
      <c r="UYZ90" s="180"/>
      <c r="UZA90" s="180"/>
      <c r="UZB90" s="180"/>
      <c r="UZC90" s="180"/>
      <c r="UZD90" s="180"/>
      <c r="UZE90" s="180"/>
      <c r="UZF90" s="180"/>
      <c r="UZG90" s="180"/>
      <c r="UZH90" s="180"/>
      <c r="UZI90" s="180"/>
      <c r="UZJ90" s="180"/>
      <c r="UZK90" s="180"/>
      <c r="UZL90" s="180"/>
      <c r="UZM90" s="180"/>
      <c r="UZN90" s="180"/>
      <c r="UZO90" s="180"/>
      <c r="UZP90" s="180"/>
      <c r="UZQ90" s="180"/>
      <c r="UZR90" s="180"/>
      <c r="UZS90" s="180"/>
      <c r="UZT90" s="180"/>
      <c r="UZU90" s="180"/>
      <c r="UZV90" s="180"/>
      <c r="UZW90" s="180"/>
      <c r="UZX90" s="180"/>
      <c r="UZY90" s="180"/>
      <c r="UZZ90" s="180"/>
      <c r="VAA90" s="180"/>
      <c r="VAB90" s="180"/>
      <c r="VAC90" s="180"/>
      <c r="VAD90" s="180"/>
      <c r="VAE90" s="180"/>
      <c r="VAF90" s="180"/>
      <c r="VAG90" s="180"/>
      <c r="VAH90" s="180"/>
      <c r="VAI90" s="180"/>
      <c r="VAJ90" s="180"/>
      <c r="VAK90" s="180"/>
      <c r="VAL90" s="180"/>
      <c r="VAM90" s="180"/>
      <c r="VAN90" s="180"/>
      <c r="VAO90" s="180"/>
      <c r="VAP90" s="180"/>
      <c r="VAQ90" s="180"/>
      <c r="VAR90" s="180"/>
      <c r="VAS90" s="180"/>
      <c r="VAT90" s="180"/>
      <c r="VAU90" s="180"/>
      <c r="VAV90" s="180"/>
      <c r="VAW90" s="180"/>
      <c r="VAX90" s="180"/>
      <c r="VAY90" s="180"/>
      <c r="VAZ90" s="180"/>
      <c r="VBA90" s="180"/>
      <c r="VBB90" s="180"/>
      <c r="VBC90" s="180"/>
      <c r="VBD90" s="180"/>
      <c r="VBE90" s="180"/>
      <c r="VBF90" s="180"/>
      <c r="VBG90" s="180"/>
      <c r="VBH90" s="180"/>
      <c r="VBI90" s="180"/>
      <c r="VBJ90" s="180"/>
      <c r="VBK90" s="180"/>
      <c r="VBL90" s="180"/>
      <c r="VBM90" s="180"/>
      <c r="VBN90" s="180"/>
      <c r="VBO90" s="180"/>
      <c r="VBP90" s="180"/>
      <c r="VBQ90" s="180"/>
      <c r="VBR90" s="180"/>
      <c r="VBS90" s="180"/>
      <c r="VBT90" s="180"/>
      <c r="VBU90" s="180"/>
      <c r="VBV90" s="180"/>
      <c r="VBW90" s="180"/>
      <c r="VBX90" s="180"/>
      <c r="VBY90" s="180"/>
      <c r="VBZ90" s="180"/>
      <c r="VCA90" s="180"/>
      <c r="VCB90" s="180"/>
      <c r="VCC90" s="180"/>
      <c r="VCD90" s="180"/>
      <c r="VCE90" s="180"/>
      <c r="VCF90" s="180"/>
      <c r="VCG90" s="180"/>
      <c r="VCH90" s="180"/>
      <c r="VCI90" s="180"/>
      <c r="VCJ90" s="180"/>
      <c r="VCK90" s="180"/>
      <c r="VCL90" s="180"/>
      <c r="VCM90" s="180"/>
      <c r="VCN90" s="180"/>
      <c r="VCO90" s="180"/>
      <c r="VCP90" s="180"/>
      <c r="VCQ90" s="180"/>
      <c r="VCR90" s="180"/>
      <c r="VCS90" s="180"/>
      <c r="VCT90" s="180"/>
      <c r="VCU90" s="180"/>
      <c r="VCV90" s="180"/>
      <c r="VCW90" s="180"/>
      <c r="VCX90" s="180"/>
      <c r="VCY90" s="180"/>
      <c r="VCZ90" s="180"/>
      <c r="VDA90" s="180"/>
      <c r="VDB90" s="180"/>
      <c r="VDC90" s="180"/>
      <c r="VDD90" s="180"/>
      <c r="VDE90" s="180"/>
      <c r="VDF90" s="180"/>
      <c r="VDG90" s="180"/>
      <c r="VDH90" s="180"/>
      <c r="VDI90" s="180"/>
      <c r="VDJ90" s="180"/>
      <c r="VDK90" s="180"/>
      <c r="VDL90" s="180"/>
      <c r="VDM90" s="180"/>
      <c r="VDN90" s="180"/>
      <c r="VDO90" s="180"/>
      <c r="VDP90" s="180"/>
      <c r="VDQ90" s="180"/>
      <c r="VDR90" s="180"/>
      <c r="VDS90" s="180"/>
      <c r="VDT90" s="180"/>
      <c r="VDU90" s="180"/>
      <c r="VDV90" s="180"/>
      <c r="VDW90" s="180"/>
      <c r="VDX90" s="180"/>
      <c r="VDY90" s="180"/>
      <c r="VDZ90" s="180"/>
      <c r="VEA90" s="180"/>
      <c r="VEB90" s="180"/>
      <c r="VEC90" s="180"/>
      <c r="VED90" s="180"/>
      <c r="VEE90" s="180"/>
      <c r="VEF90" s="180"/>
      <c r="VEG90" s="180"/>
      <c r="VEH90" s="180"/>
      <c r="VEI90" s="180"/>
      <c r="VEJ90" s="180"/>
      <c r="VEK90" s="180"/>
      <c r="VEL90" s="180"/>
      <c r="VEM90" s="180"/>
      <c r="VEN90" s="180"/>
      <c r="VEO90" s="180"/>
      <c r="VEP90" s="180"/>
      <c r="VEQ90" s="180"/>
      <c r="VER90" s="180"/>
      <c r="VES90" s="180"/>
      <c r="VET90" s="180"/>
      <c r="VEU90" s="180"/>
      <c r="VEV90" s="180"/>
      <c r="VEW90" s="180"/>
      <c r="VEX90" s="180"/>
      <c r="VEY90" s="180"/>
      <c r="VEZ90" s="180"/>
      <c r="VFA90" s="180"/>
      <c r="VFB90" s="180"/>
      <c r="VFC90" s="180"/>
      <c r="VFD90" s="180"/>
      <c r="VFE90" s="180"/>
      <c r="VFF90" s="180"/>
      <c r="VFG90" s="180"/>
      <c r="VFH90" s="180"/>
      <c r="VFI90" s="180"/>
      <c r="VFJ90" s="180"/>
      <c r="VFK90" s="180"/>
      <c r="VFL90" s="180"/>
      <c r="VFM90" s="180"/>
      <c r="VFN90" s="180"/>
      <c r="VFO90" s="180"/>
      <c r="VFP90" s="180"/>
      <c r="VFQ90" s="180"/>
      <c r="VFR90" s="180"/>
      <c r="VFS90" s="180"/>
      <c r="VFT90" s="180"/>
      <c r="VFU90" s="180"/>
      <c r="VFV90" s="180"/>
      <c r="VFW90" s="180"/>
      <c r="VFX90" s="180"/>
      <c r="VFY90" s="180"/>
      <c r="VFZ90" s="180"/>
      <c r="VGA90" s="180"/>
      <c r="VGB90" s="180"/>
      <c r="VGC90" s="180"/>
      <c r="VGD90" s="180"/>
      <c r="VGE90" s="180"/>
      <c r="VGF90" s="180"/>
      <c r="VGG90" s="180"/>
      <c r="VGH90" s="180"/>
      <c r="VGI90" s="180"/>
      <c r="VGJ90" s="180"/>
      <c r="VGK90" s="180"/>
      <c r="VGL90" s="180"/>
      <c r="VGM90" s="180"/>
      <c r="VGN90" s="180"/>
      <c r="VGO90" s="180"/>
      <c r="VGP90" s="180"/>
      <c r="VGQ90" s="180"/>
      <c r="VGR90" s="180"/>
      <c r="VGS90" s="180"/>
      <c r="VGT90" s="180"/>
      <c r="VGU90" s="180"/>
      <c r="VGV90" s="180"/>
      <c r="VGW90" s="180"/>
      <c r="VGX90" s="180"/>
      <c r="VGY90" s="180"/>
      <c r="VGZ90" s="180"/>
      <c r="VHA90" s="180"/>
      <c r="VHB90" s="180"/>
      <c r="VHC90" s="180"/>
      <c r="VHD90" s="180"/>
      <c r="VHE90" s="180"/>
      <c r="VHF90" s="180"/>
      <c r="VHG90" s="180"/>
      <c r="VHH90" s="180"/>
      <c r="VHI90" s="180"/>
      <c r="VHJ90" s="180"/>
      <c r="VHK90" s="180"/>
      <c r="VHL90" s="180"/>
      <c r="VHM90" s="180"/>
      <c r="VHN90" s="180"/>
      <c r="VHO90" s="180"/>
      <c r="VHP90" s="180"/>
      <c r="VHQ90" s="180"/>
      <c r="VHR90" s="180"/>
      <c r="VHS90" s="180"/>
      <c r="VHT90" s="180"/>
      <c r="VHU90" s="180"/>
      <c r="VHV90" s="180"/>
      <c r="VHW90" s="180"/>
      <c r="VHX90" s="180"/>
      <c r="VHY90" s="180"/>
      <c r="VHZ90" s="180"/>
      <c r="VIA90" s="180"/>
      <c r="VIB90" s="180"/>
      <c r="VIC90" s="180"/>
      <c r="VID90" s="180"/>
      <c r="VIE90" s="180"/>
      <c r="VIF90" s="180"/>
      <c r="VIG90" s="180"/>
      <c r="VIH90" s="180"/>
      <c r="VII90" s="180"/>
      <c r="VIJ90" s="180"/>
      <c r="VIK90" s="180"/>
      <c r="VIL90" s="180"/>
      <c r="VIM90" s="180"/>
      <c r="VIN90" s="180"/>
      <c r="VIO90" s="180"/>
      <c r="VIP90" s="180"/>
      <c r="VIQ90" s="180"/>
      <c r="VIR90" s="180"/>
      <c r="VIS90" s="180"/>
      <c r="VIT90" s="180"/>
      <c r="VIU90" s="180"/>
      <c r="VIV90" s="180"/>
      <c r="VIW90" s="180"/>
      <c r="VIX90" s="180"/>
      <c r="VIY90" s="180"/>
      <c r="VIZ90" s="180"/>
      <c r="VJA90" s="180"/>
      <c r="VJB90" s="180"/>
      <c r="VJC90" s="180"/>
      <c r="VJD90" s="180"/>
      <c r="VJE90" s="180"/>
      <c r="VJF90" s="180"/>
      <c r="VJG90" s="180"/>
      <c r="VJH90" s="180"/>
      <c r="VJI90" s="180"/>
      <c r="VJJ90" s="180"/>
      <c r="VJK90" s="180"/>
      <c r="VJL90" s="180"/>
      <c r="VJM90" s="180"/>
      <c r="VJN90" s="180"/>
      <c r="VJO90" s="180"/>
      <c r="VJP90" s="180"/>
      <c r="VJQ90" s="180"/>
      <c r="VJR90" s="180"/>
      <c r="VJS90" s="180"/>
      <c r="VJT90" s="180"/>
      <c r="VJU90" s="180"/>
      <c r="VJV90" s="180"/>
      <c r="VJW90" s="180"/>
      <c r="VJX90" s="180"/>
      <c r="VJY90" s="180"/>
      <c r="VJZ90" s="180"/>
      <c r="VKA90" s="180"/>
      <c r="VKB90" s="180"/>
      <c r="VKC90" s="180"/>
      <c r="VKD90" s="180"/>
      <c r="VKE90" s="180"/>
      <c r="VKF90" s="180"/>
      <c r="VKG90" s="180"/>
      <c r="VKH90" s="180"/>
      <c r="VKI90" s="180"/>
      <c r="VKJ90" s="180"/>
      <c r="VKK90" s="180"/>
      <c r="VKL90" s="180"/>
      <c r="VKM90" s="180"/>
      <c r="VKN90" s="180"/>
      <c r="VKO90" s="180"/>
      <c r="VKP90" s="180"/>
      <c r="VKQ90" s="180"/>
      <c r="VKR90" s="180"/>
      <c r="VKS90" s="180"/>
      <c r="VKT90" s="180"/>
      <c r="VKU90" s="180"/>
      <c r="VKV90" s="180"/>
      <c r="VKW90" s="180"/>
      <c r="VKX90" s="180"/>
      <c r="VKY90" s="180"/>
      <c r="VKZ90" s="180"/>
      <c r="VLA90" s="180"/>
      <c r="VLB90" s="180"/>
      <c r="VLC90" s="180"/>
      <c r="VLD90" s="180"/>
      <c r="VLE90" s="180"/>
      <c r="VLF90" s="180"/>
      <c r="VLG90" s="180"/>
      <c r="VLH90" s="180"/>
      <c r="VLI90" s="180"/>
      <c r="VLJ90" s="180"/>
      <c r="VLK90" s="180"/>
      <c r="VLL90" s="180"/>
      <c r="VLM90" s="180"/>
      <c r="VLN90" s="180"/>
      <c r="VLO90" s="180"/>
      <c r="VLP90" s="180"/>
      <c r="VLQ90" s="180"/>
      <c r="VLR90" s="180"/>
      <c r="VLS90" s="180"/>
      <c r="VLT90" s="180"/>
      <c r="VLU90" s="180"/>
      <c r="VLV90" s="180"/>
      <c r="VLW90" s="180"/>
      <c r="VLX90" s="180"/>
      <c r="VLY90" s="180"/>
      <c r="VLZ90" s="180"/>
      <c r="VMA90" s="180"/>
      <c r="VMB90" s="180"/>
      <c r="VMC90" s="180"/>
      <c r="VMD90" s="180"/>
      <c r="VME90" s="180"/>
      <c r="VMF90" s="180"/>
      <c r="VMG90" s="180"/>
      <c r="VMH90" s="180"/>
      <c r="VMI90" s="180"/>
      <c r="VMJ90" s="180"/>
      <c r="VMK90" s="180"/>
      <c r="VML90" s="180"/>
      <c r="VMM90" s="180"/>
      <c r="VMN90" s="180"/>
      <c r="VMO90" s="180"/>
      <c r="VMP90" s="180"/>
      <c r="VMQ90" s="180"/>
      <c r="VMR90" s="180"/>
      <c r="VMS90" s="180"/>
      <c r="VMT90" s="180"/>
      <c r="VMU90" s="180"/>
      <c r="VMV90" s="180"/>
      <c r="VMW90" s="180"/>
      <c r="VMX90" s="180"/>
      <c r="VMY90" s="180"/>
      <c r="VMZ90" s="180"/>
      <c r="VNA90" s="180"/>
      <c r="VNB90" s="180"/>
      <c r="VNC90" s="180"/>
      <c r="VND90" s="180"/>
      <c r="VNE90" s="180"/>
      <c r="VNF90" s="180"/>
      <c r="VNG90" s="180"/>
      <c r="VNH90" s="180"/>
      <c r="VNI90" s="180"/>
      <c r="VNJ90" s="180"/>
      <c r="VNK90" s="180"/>
      <c r="VNL90" s="180"/>
      <c r="VNM90" s="180"/>
      <c r="VNN90" s="180"/>
      <c r="VNO90" s="180"/>
      <c r="VNP90" s="180"/>
      <c r="VNQ90" s="180"/>
      <c r="VNR90" s="180"/>
      <c r="VNS90" s="180"/>
      <c r="VNT90" s="180"/>
      <c r="VNU90" s="180"/>
      <c r="VNV90" s="180"/>
      <c r="VNW90" s="180"/>
      <c r="VNX90" s="180"/>
      <c r="VNY90" s="180"/>
      <c r="VNZ90" s="180"/>
      <c r="VOA90" s="180"/>
      <c r="VOB90" s="180"/>
      <c r="VOC90" s="180"/>
      <c r="VOD90" s="180"/>
      <c r="VOE90" s="180"/>
      <c r="VOF90" s="180"/>
      <c r="VOG90" s="180"/>
      <c r="VOH90" s="180"/>
      <c r="VOI90" s="180"/>
      <c r="VOJ90" s="180"/>
      <c r="VOK90" s="180"/>
      <c r="VOL90" s="180"/>
      <c r="VOM90" s="180"/>
      <c r="VON90" s="180"/>
      <c r="VOO90" s="180"/>
      <c r="VOP90" s="180"/>
      <c r="VOQ90" s="180"/>
      <c r="VOR90" s="180"/>
      <c r="VOS90" s="180"/>
      <c r="VOT90" s="180"/>
      <c r="VOU90" s="180"/>
      <c r="VOV90" s="180"/>
      <c r="VOW90" s="180"/>
      <c r="VOX90" s="180"/>
      <c r="VOY90" s="180"/>
      <c r="VOZ90" s="180"/>
      <c r="VPA90" s="180"/>
      <c r="VPB90" s="180"/>
      <c r="VPC90" s="180"/>
      <c r="VPD90" s="180"/>
      <c r="VPE90" s="180"/>
      <c r="VPF90" s="180"/>
      <c r="VPG90" s="180"/>
      <c r="VPH90" s="180"/>
      <c r="VPI90" s="180"/>
      <c r="VPJ90" s="180"/>
      <c r="VPK90" s="180"/>
      <c r="VPL90" s="180"/>
      <c r="VPM90" s="180"/>
      <c r="VPN90" s="180"/>
      <c r="VPO90" s="180"/>
      <c r="VPP90" s="180"/>
      <c r="VPQ90" s="180"/>
      <c r="VPR90" s="180"/>
      <c r="VPS90" s="180"/>
      <c r="VPT90" s="180"/>
      <c r="VPU90" s="180"/>
      <c r="VPV90" s="180"/>
      <c r="VPW90" s="180"/>
      <c r="VPX90" s="180"/>
      <c r="VPY90" s="180"/>
      <c r="VPZ90" s="180"/>
      <c r="VQA90" s="180"/>
      <c r="VQB90" s="180"/>
      <c r="VQC90" s="180"/>
      <c r="VQD90" s="180"/>
      <c r="VQE90" s="180"/>
      <c r="VQF90" s="180"/>
      <c r="VQG90" s="180"/>
      <c r="VQH90" s="180"/>
      <c r="VQI90" s="180"/>
      <c r="VQJ90" s="180"/>
      <c r="VQK90" s="180"/>
      <c r="VQL90" s="180"/>
      <c r="VQM90" s="180"/>
      <c r="VQN90" s="180"/>
      <c r="VQO90" s="180"/>
      <c r="VQP90" s="180"/>
      <c r="VQQ90" s="180"/>
      <c r="VQR90" s="180"/>
      <c r="VQS90" s="180"/>
      <c r="VQT90" s="180"/>
      <c r="VQU90" s="180"/>
      <c r="VQV90" s="180"/>
      <c r="VQW90" s="180"/>
      <c r="VQX90" s="180"/>
      <c r="VQY90" s="180"/>
      <c r="VQZ90" s="180"/>
      <c r="VRA90" s="180"/>
      <c r="VRB90" s="180"/>
      <c r="VRC90" s="180"/>
      <c r="VRD90" s="180"/>
      <c r="VRE90" s="180"/>
      <c r="VRF90" s="180"/>
      <c r="VRG90" s="180"/>
      <c r="VRH90" s="180"/>
      <c r="VRI90" s="180"/>
      <c r="VRJ90" s="180"/>
      <c r="VRK90" s="180"/>
      <c r="VRL90" s="180"/>
      <c r="VRM90" s="180"/>
      <c r="VRN90" s="180"/>
      <c r="VRO90" s="180"/>
      <c r="VRP90" s="180"/>
      <c r="VRQ90" s="180"/>
      <c r="VRR90" s="180"/>
      <c r="VRS90" s="180"/>
      <c r="VRT90" s="180"/>
      <c r="VRU90" s="180"/>
      <c r="VRV90" s="180"/>
      <c r="VRW90" s="180"/>
      <c r="VRX90" s="180"/>
      <c r="VRY90" s="180"/>
      <c r="VRZ90" s="180"/>
      <c r="VSA90" s="180"/>
      <c r="VSB90" s="180"/>
      <c r="VSC90" s="180"/>
      <c r="VSD90" s="180"/>
      <c r="VSE90" s="180"/>
      <c r="VSF90" s="180"/>
      <c r="VSG90" s="180"/>
      <c r="VSH90" s="180"/>
      <c r="VSI90" s="180"/>
      <c r="VSJ90" s="180"/>
      <c r="VSK90" s="180"/>
      <c r="VSL90" s="180"/>
      <c r="VSM90" s="180"/>
      <c r="VSN90" s="180"/>
      <c r="VSO90" s="180"/>
      <c r="VSP90" s="180"/>
      <c r="VSQ90" s="180"/>
      <c r="VSR90" s="180"/>
      <c r="VSS90" s="180"/>
      <c r="VST90" s="180"/>
      <c r="VSU90" s="180"/>
      <c r="VSV90" s="180"/>
      <c r="VSW90" s="180"/>
      <c r="VSX90" s="180"/>
      <c r="VSY90" s="180"/>
      <c r="VSZ90" s="180"/>
      <c r="VTA90" s="180"/>
      <c r="VTB90" s="180"/>
      <c r="VTC90" s="180"/>
      <c r="VTD90" s="180"/>
      <c r="VTE90" s="180"/>
      <c r="VTF90" s="180"/>
      <c r="VTG90" s="180"/>
      <c r="VTH90" s="180"/>
      <c r="VTI90" s="180"/>
      <c r="VTJ90" s="180"/>
      <c r="VTK90" s="180"/>
      <c r="VTL90" s="180"/>
      <c r="VTM90" s="180"/>
      <c r="VTN90" s="180"/>
      <c r="VTO90" s="180"/>
      <c r="VTP90" s="180"/>
      <c r="VTQ90" s="180"/>
      <c r="VTR90" s="180"/>
      <c r="VTS90" s="180"/>
      <c r="VTT90" s="180"/>
      <c r="VTU90" s="180"/>
      <c r="VTV90" s="180"/>
      <c r="VTW90" s="180"/>
      <c r="VTX90" s="180"/>
      <c r="VTY90" s="180"/>
      <c r="VTZ90" s="180"/>
      <c r="VUA90" s="180"/>
      <c r="VUB90" s="180"/>
      <c r="VUC90" s="180"/>
      <c r="VUD90" s="180"/>
      <c r="VUE90" s="180"/>
      <c r="VUF90" s="180"/>
      <c r="VUG90" s="180"/>
      <c r="VUH90" s="180"/>
      <c r="VUI90" s="180"/>
      <c r="VUJ90" s="180"/>
      <c r="VUK90" s="180"/>
      <c r="VUL90" s="180"/>
      <c r="VUM90" s="180"/>
      <c r="VUN90" s="180"/>
      <c r="VUO90" s="180"/>
      <c r="VUP90" s="180"/>
      <c r="VUQ90" s="180"/>
      <c r="VUR90" s="180"/>
      <c r="VUS90" s="180"/>
      <c r="VUT90" s="180"/>
      <c r="VUU90" s="180"/>
      <c r="VUV90" s="180"/>
      <c r="VUW90" s="180"/>
      <c r="VUX90" s="180"/>
      <c r="VUY90" s="180"/>
      <c r="VUZ90" s="180"/>
      <c r="VVA90" s="180"/>
      <c r="VVB90" s="180"/>
      <c r="VVC90" s="180"/>
      <c r="VVD90" s="180"/>
      <c r="VVE90" s="180"/>
      <c r="VVF90" s="180"/>
      <c r="VVG90" s="180"/>
      <c r="VVH90" s="180"/>
      <c r="VVI90" s="180"/>
      <c r="VVJ90" s="180"/>
      <c r="VVK90" s="180"/>
      <c r="VVL90" s="180"/>
      <c r="VVM90" s="180"/>
      <c r="VVN90" s="180"/>
      <c r="VVO90" s="180"/>
      <c r="VVP90" s="180"/>
      <c r="VVQ90" s="180"/>
      <c r="VVR90" s="180"/>
      <c r="VVS90" s="180"/>
      <c r="VVT90" s="180"/>
      <c r="VVU90" s="180"/>
      <c r="VVV90" s="180"/>
      <c r="VVW90" s="180"/>
      <c r="VVX90" s="180"/>
      <c r="VVY90" s="180"/>
      <c r="VVZ90" s="180"/>
      <c r="VWA90" s="180"/>
      <c r="VWB90" s="180"/>
      <c r="VWC90" s="180"/>
      <c r="VWD90" s="180"/>
      <c r="VWE90" s="180"/>
      <c r="VWF90" s="180"/>
      <c r="VWG90" s="180"/>
      <c r="VWH90" s="180"/>
      <c r="VWI90" s="180"/>
      <c r="VWJ90" s="180"/>
      <c r="VWK90" s="180"/>
      <c r="VWL90" s="180"/>
      <c r="VWM90" s="180"/>
      <c r="VWN90" s="180"/>
      <c r="VWO90" s="180"/>
      <c r="VWP90" s="180"/>
      <c r="VWQ90" s="180"/>
      <c r="VWR90" s="180"/>
      <c r="VWS90" s="180"/>
      <c r="VWT90" s="180"/>
      <c r="VWU90" s="180"/>
      <c r="VWV90" s="180"/>
      <c r="VWW90" s="180"/>
      <c r="VWX90" s="180"/>
      <c r="VWY90" s="180"/>
      <c r="VWZ90" s="180"/>
      <c r="VXA90" s="180"/>
      <c r="VXB90" s="180"/>
      <c r="VXC90" s="180"/>
      <c r="VXD90" s="180"/>
      <c r="VXE90" s="180"/>
      <c r="VXF90" s="180"/>
      <c r="VXG90" s="180"/>
      <c r="VXH90" s="180"/>
      <c r="VXI90" s="180"/>
      <c r="VXJ90" s="180"/>
      <c r="VXK90" s="180"/>
      <c r="VXL90" s="180"/>
      <c r="VXM90" s="180"/>
      <c r="VXN90" s="180"/>
      <c r="VXO90" s="180"/>
      <c r="VXP90" s="180"/>
      <c r="VXQ90" s="180"/>
      <c r="VXR90" s="180"/>
      <c r="VXS90" s="180"/>
      <c r="VXT90" s="180"/>
      <c r="VXU90" s="180"/>
      <c r="VXV90" s="180"/>
      <c r="VXW90" s="180"/>
      <c r="VXX90" s="180"/>
      <c r="VXY90" s="180"/>
      <c r="VXZ90" s="180"/>
      <c r="VYA90" s="180"/>
      <c r="VYB90" s="180"/>
      <c r="VYC90" s="180"/>
      <c r="VYD90" s="180"/>
      <c r="VYE90" s="180"/>
      <c r="VYF90" s="180"/>
      <c r="VYG90" s="180"/>
      <c r="VYH90" s="180"/>
      <c r="VYI90" s="180"/>
      <c r="VYJ90" s="180"/>
      <c r="VYK90" s="180"/>
      <c r="VYL90" s="180"/>
      <c r="VYM90" s="180"/>
      <c r="VYN90" s="180"/>
      <c r="VYO90" s="180"/>
      <c r="VYP90" s="180"/>
      <c r="VYQ90" s="180"/>
      <c r="VYR90" s="180"/>
      <c r="VYS90" s="180"/>
      <c r="VYT90" s="180"/>
      <c r="VYU90" s="180"/>
      <c r="VYV90" s="180"/>
      <c r="VYW90" s="180"/>
      <c r="VYX90" s="180"/>
      <c r="VYY90" s="180"/>
      <c r="VYZ90" s="180"/>
      <c r="VZA90" s="180"/>
      <c r="VZB90" s="180"/>
      <c r="VZC90" s="180"/>
      <c r="VZD90" s="180"/>
      <c r="VZE90" s="180"/>
      <c r="VZF90" s="180"/>
      <c r="VZG90" s="180"/>
      <c r="VZH90" s="180"/>
      <c r="VZI90" s="180"/>
      <c r="VZJ90" s="180"/>
      <c r="VZK90" s="180"/>
      <c r="VZL90" s="180"/>
      <c r="VZM90" s="180"/>
      <c r="VZN90" s="180"/>
      <c r="VZO90" s="180"/>
      <c r="VZP90" s="180"/>
      <c r="VZQ90" s="180"/>
      <c r="VZR90" s="180"/>
      <c r="VZS90" s="180"/>
      <c r="VZT90" s="180"/>
      <c r="VZU90" s="180"/>
      <c r="VZV90" s="180"/>
      <c r="VZW90" s="180"/>
      <c r="VZX90" s="180"/>
      <c r="VZY90" s="180"/>
      <c r="VZZ90" s="180"/>
      <c r="WAA90" s="180"/>
      <c r="WAB90" s="180"/>
      <c r="WAC90" s="180"/>
      <c r="WAD90" s="180"/>
      <c r="WAE90" s="180"/>
      <c r="WAF90" s="180"/>
      <c r="WAG90" s="180"/>
      <c r="WAH90" s="180"/>
      <c r="WAI90" s="180"/>
      <c r="WAJ90" s="180"/>
      <c r="WAK90" s="180"/>
      <c r="WAL90" s="180"/>
      <c r="WAM90" s="180"/>
      <c r="WAN90" s="180"/>
      <c r="WAO90" s="180"/>
      <c r="WAP90" s="180"/>
      <c r="WAQ90" s="180"/>
      <c r="WAR90" s="180"/>
      <c r="WAS90" s="180"/>
      <c r="WAT90" s="180"/>
      <c r="WAU90" s="180"/>
      <c r="WAV90" s="180"/>
      <c r="WAW90" s="180"/>
      <c r="WAX90" s="180"/>
      <c r="WAY90" s="180"/>
      <c r="WAZ90" s="180"/>
      <c r="WBA90" s="180"/>
      <c r="WBB90" s="180"/>
      <c r="WBC90" s="180"/>
      <c r="WBD90" s="180"/>
      <c r="WBE90" s="180"/>
      <c r="WBF90" s="180"/>
      <c r="WBG90" s="180"/>
      <c r="WBH90" s="180"/>
      <c r="WBI90" s="180"/>
      <c r="WBJ90" s="180"/>
      <c r="WBK90" s="180"/>
      <c r="WBL90" s="180"/>
      <c r="WBM90" s="180"/>
      <c r="WBN90" s="180"/>
      <c r="WBO90" s="180"/>
      <c r="WBP90" s="180"/>
      <c r="WBQ90" s="180"/>
      <c r="WBR90" s="180"/>
      <c r="WBS90" s="180"/>
      <c r="WBT90" s="180"/>
      <c r="WBU90" s="180"/>
      <c r="WBV90" s="180"/>
      <c r="WBW90" s="180"/>
      <c r="WBX90" s="180"/>
      <c r="WBY90" s="180"/>
      <c r="WBZ90" s="180"/>
      <c r="WCA90" s="180"/>
      <c r="WCB90" s="180"/>
      <c r="WCC90" s="180"/>
      <c r="WCD90" s="180"/>
      <c r="WCE90" s="180"/>
      <c r="WCF90" s="180"/>
      <c r="WCG90" s="180"/>
      <c r="WCH90" s="180"/>
      <c r="WCI90" s="180"/>
      <c r="WCJ90" s="180"/>
      <c r="WCK90" s="180"/>
      <c r="WCL90" s="180"/>
      <c r="WCM90" s="180"/>
      <c r="WCN90" s="180"/>
      <c r="WCO90" s="180"/>
      <c r="WCP90" s="180"/>
      <c r="WCQ90" s="180"/>
      <c r="WCR90" s="180"/>
      <c r="WCS90" s="180"/>
      <c r="WCT90" s="180"/>
      <c r="WCU90" s="180"/>
      <c r="WCV90" s="180"/>
      <c r="WCW90" s="180"/>
      <c r="WCX90" s="180"/>
      <c r="WCY90" s="180"/>
      <c r="WCZ90" s="180"/>
      <c r="WDA90" s="180"/>
      <c r="WDB90" s="180"/>
      <c r="WDC90" s="180"/>
      <c r="WDD90" s="180"/>
      <c r="WDE90" s="180"/>
      <c r="WDF90" s="180"/>
      <c r="WDG90" s="180"/>
      <c r="WDH90" s="180"/>
      <c r="WDI90" s="180"/>
      <c r="WDJ90" s="180"/>
      <c r="WDK90" s="180"/>
      <c r="WDL90" s="180"/>
      <c r="WDM90" s="180"/>
      <c r="WDN90" s="180"/>
      <c r="WDO90" s="180"/>
      <c r="WDP90" s="180"/>
      <c r="WDQ90" s="180"/>
      <c r="WDR90" s="180"/>
      <c r="WDS90" s="180"/>
      <c r="WDT90" s="180"/>
      <c r="WDU90" s="180"/>
      <c r="WDV90" s="180"/>
      <c r="WDW90" s="180"/>
      <c r="WDX90" s="180"/>
      <c r="WDY90" s="180"/>
      <c r="WDZ90" s="180"/>
      <c r="WEA90" s="180"/>
      <c r="WEB90" s="180"/>
      <c r="WEC90" s="180"/>
      <c r="WED90" s="180"/>
      <c r="WEE90" s="180"/>
      <c r="WEF90" s="180"/>
      <c r="WEG90" s="180"/>
      <c r="WEH90" s="180"/>
      <c r="WEI90" s="180"/>
      <c r="WEJ90" s="180"/>
      <c r="WEK90" s="180"/>
      <c r="WEL90" s="180"/>
      <c r="WEM90" s="180"/>
      <c r="WEN90" s="180"/>
      <c r="WEO90" s="180"/>
      <c r="WEP90" s="180"/>
      <c r="WEQ90" s="180"/>
      <c r="WER90" s="180"/>
      <c r="WES90" s="180"/>
      <c r="WET90" s="180"/>
      <c r="WEU90" s="180"/>
      <c r="WEV90" s="180"/>
      <c r="WEW90" s="180"/>
      <c r="WEX90" s="180"/>
      <c r="WEY90" s="180"/>
      <c r="WEZ90" s="180"/>
      <c r="WFA90" s="180"/>
      <c r="WFB90" s="180"/>
      <c r="WFC90" s="180"/>
      <c r="WFD90" s="180"/>
      <c r="WFE90" s="180"/>
      <c r="WFF90" s="180"/>
      <c r="WFG90" s="180"/>
      <c r="WFH90" s="180"/>
      <c r="WFI90" s="180"/>
      <c r="WFJ90" s="180"/>
      <c r="WFK90" s="180"/>
      <c r="WFL90" s="180"/>
      <c r="WFM90" s="180"/>
      <c r="WFN90" s="180"/>
      <c r="WFO90" s="180"/>
      <c r="WFP90" s="180"/>
      <c r="WFQ90" s="180"/>
      <c r="WFR90" s="180"/>
      <c r="WFS90" s="180"/>
      <c r="WFT90" s="180"/>
      <c r="WFU90" s="180"/>
      <c r="WFV90" s="180"/>
      <c r="WFW90" s="180"/>
      <c r="WFX90" s="180"/>
      <c r="WFY90" s="180"/>
      <c r="WFZ90" s="180"/>
      <c r="WGA90" s="180"/>
      <c r="WGB90" s="180"/>
      <c r="WGC90" s="180"/>
      <c r="WGD90" s="180"/>
      <c r="WGE90" s="180"/>
      <c r="WGF90" s="180"/>
      <c r="WGG90" s="180"/>
      <c r="WGH90" s="180"/>
      <c r="WGI90" s="180"/>
      <c r="WGJ90" s="180"/>
      <c r="WGK90" s="180"/>
      <c r="WGL90" s="180"/>
      <c r="WGM90" s="180"/>
      <c r="WGN90" s="180"/>
      <c r="WGO90" s="180"/>
      <c r="WGP90" s="180"/>
      <c r="WGQ90" s="180"/>
      <c r="WGR90" s="180"/>
      <c r="WGS90" s="180"/>
      <c r="WGT90" s="180"/>
      <c r="WGU90" s="180"/>
      <c r="WGV90" s="180"/>
      <c r="WGW90" s="180"/>
      <c r="WGX90" s="180"/>
      <c r="WGY90" s="180"/>
      <c r="WGZ90" s="180"/>
      <c r="WHA90" s="180"/>
      <c r="WHB90" s="180"/>
      <c r="WHC90" s="180"/>
      <c r="WHD90" s="180"/>
      <c r="WHE90" s="180"/>
      <c r="WHF90" s="180"/>
      <c r="WHG90" s="180"/>
      <c r="WHH90" s="180"/>
      <c r="WHI90" s="180"/>
      <c r="WHJ90" s="180"/>
      <c r="WHK90" s="180"/>
      <c r="WHL90" s="180"/>
      <c r="WHM90" s="180"/>
      <c r="WHN90" s="180"/>
      <c r="WHO90" s="180"/>
      <c r="WHP90" s="180"/>
      <c r="WHQ90" s="180"/>
      <c r="WHR90" s="180"/>
      <c r="WHS90" s="180"/>
      <c r="WHT90" s="180"/>
      <c r="WHU90" s="180"/>
      <c r="WHV90" s="180"/>
      <c r="WHW90" s="180"/>
      <c r="WHX90" s="180"/>
      <c r="WHY90" s="180"/>
      <c r="WHZ90" s="180"/>
      <c r="WIA90" s="180"/>
      <c r="WIB90" s="180"/>
      <c r="WIC90" s="180"/>
      <c r="WID90" s="180"/>
      <c r="WIE90" s="180"/>
      <c r="WIF90" s="180"/>
      <c r="WIG90" s="180"/>
      <c r="WIH90" s="180"/>
      <c r="WII90" s="180"/>
      <c r="WIJ90" s="180"/>
      <c r="WIK90" s="180"/>
      <c r="WIL90" s="180"/>
      <c r="WIM90" s="180"/>
      <c r="WIN90" s="180"/>
      <c r="WIO90" s="180"/>
      <c r="WIP90" s="180"/>
      <c r="WIQ90" s="180"/>
      <c r="WIR90" s="180"/>
      <c r="WIS90" s="180"/>
      <c r="WIT90" s="180"/>
      <c r="WIU90" s="180"/>
      <c r="WIV90" s="180"/>
      <c r="WIW90" s="180"/>
      <c r="WIX90" s="180"/>
      <c r="WIY90" s="180"/>
      <c r="WIZ90" s="180"/>
      <c r="WJA90" s="180"/>
      <c r="WJB90" s="180"/>
      <c r="WJC90" s="180"/>
      <c r="WJD90" s="180"/>
      <c r="WJE90" s="180"/>
      <c r="WJF90" s="180"/>
      <c r="WJG90" s="180"/>
      <c r="WJH90" s="180"/>
      <c r="WJI90" s="180"/>
      <c r="WJJ90" s="180"/>
      <c r="WJK90" s="180"/>
      <c r="WJL90" s="180"/>
      <c r="WJM90" s="180"/>
      <c r="WJN90" s="180"/>
      <c r="WJO90" s="180"/>
      <c r="WJP90" s="180"/>
      <c r="WJQ90" s="180"/>
      <c r="WJR90" s="180"/>
      <c r="WJS90" s="180"/>
      <c r="WJT90" s="180"/>
      <c r="WJU90" s="180"/>
      <c r="WJV90" s="180"/>
      <c r="WJW90" s="180"/>
      <c r="WJX90" s="180"/>
      <c r="WJY90" s="180"/>
      <c r="WJZ90" s="180"/>
      <c r="WKA90" s="180"/>
      <c r="WKB90" s="180"/>
      <c r="WKC90" s="180"/>
      <c r="WKD90" s="180"/>
      <c r="WKE90" s="180"/>
      <c r="WKF90" s="180"/>
      <c r="WKG90" s="180"/>
      <c r="WKH90" s="180"/>
      <c r="WKI90" s="180"/>
      <c r="WKJ90" s="180"/>
      <c r="WKK90" s="180"/>
      <c r="WKL90" s="180"/>
      <c r="WKM90" s="180"/>
      <c r="WKN90" s="180"/>
      <c r="WKO90" s="180"/>
      <c r="WKP90" s="180"/>
      <c r="WKQ90" s="180"/>
      <c r="WKR90" s="180"/>
      <c r="WKS90" s="180"/>
      <c r="WKT90" s="180"/>
      <c r="WKU90" s="180"/>
      <c r="WKV90" s="180"/>
      <c r="WKW90" s="180"/>
      <c r="WKX90" s="180"/>
      <c r="WKY90" s="180"/>
      <c r="WKZ90" s="180"/>
      <c r="WLA90" s="180"/>
      <c r="WLB90" s="180"/>
      <c r="WLC90" s="180"/>
      <c r="WLD90" s="180"/>
      <c r="WLE90" s="180"/>
      <c r="WLF90" s="180"/>
      <c r="WLG90" s="180"/>
      <c r="WLH90" s="180"/>
      <c r="WLI90" s="180"/>
      <c r="WLJ90" s="180"/>
      <c r="WLK90" s="180"/>
      <c r="WLL90" s="180"/>
      <c r="WLM90" s="180"/>
      <c r="WLN90" s="180"/>
      <c r="WLO90" s="180"/>
      <c r="WLP90" s="180"/>
      <c r="WLQ90" s="180"/>
      <c r="WLR90" s="180"/>
      <c r="WLS90" s="180"/>
      <c r="WLT90" s="180"/>
      <c r="WLU90" s="180"/>
      <c r="WLV90" s="180"/>
      <c r="WLW90" s="180"/>
      <c r="WLX90" s="180"/>
      <c r="WLY90" s="180"/>
      <c r="WLZ90" s="180"/>
      <c r="WMA90" s="180"/>
      <c r="WMB90" s="180"/>
      <c r="WMC90" s="180"/>
      <c r="WMD90" s="180"/>
      <c r="WME90" s="180"/>
      <c r="WMF90" s="180"/>
      <c r="WMG90" s="180"/>
      <c r="WMH90" s="180"/>
      <c r="WMI90" s="180"/>
      <c r="WMJ90" s="180"/>
      <c r="WMK90" s="180"/>
      <c r="WML90" s="180"/>
      <c r="WMM90" s="180"/>
      <c r="WMN90" s="180"/>
      <c r="WMO90" s="180"/>
      <c r="WMP90" s="180"/>
      <c r="WMQ90" s="180"/>
      <c r="WMR90" s="180"/>
      <c r="WMS90" s="180"/>
      <c r="WMT90" s="180"/>
      <c r="WMU90" s="180"/>
      <c r="WMV90" s="180"/>
      <c r="WMW90" s="180"/>
      <c r="WMX90" s="180"/>
      <c r="WMY90" s="180"/>
      <c r="WMZ90" s="180"/>
      <c r="WNA90" s="180"/>
      <c r="WNB90" s="180"/>
      <c r="WNC90" s="180"/>
      <c r="WND90" s="180"/>
      <c r="WNE90" s="180"/>
      <c r="WNF90" s="180"/>
      <c r="WNG90" s="180"/>
      <c r="WNH90" s="180"/>
      <c r="WNI90" s="180"/>
      <c r="WNJ90" s="180"/>
      <c r="WNK90" s="180"/>
      <c r="WNL90" s="180"/>
      <c r="WNM90" s="180"/>
      <c r="WNN90" s="180"/>
      <c r="WNO90" s="180"/>
      <c r="WNP90" s="180"/>
      <c r="WNQ90" s="180"/>
      <c r="WNR90" s="180"/>
      <c r="WNS90" s="180"/>
      <c r="WNT90" s="180"/>
      <c r="WNU90" s="180"/>
      <c r="WNV90" s="180"/>
      <c r="WNW90" s="180"/>
      <c r="WNX90" s="180"/>
      <c r="WNY90" s="180"/>
      <c r="WNZ90" s="180"/>
      <c r="WOA90" s="180"/>
      <c r="WOB90" s="180"/>
      <c r="WOC90" s="180"/>
      <c r="WOD90" s="180"/>
      <c r="WOE90" s="180"/>
      <c r="WOF90" s="180"/>
      <c r="WOG90" s="180"/>
      <c r="WOH90" s="180"/>
      <c r="WOI90" s="180"/>
      <c r="WOJ90" s="180"/>
      <c r="WOK90" s="180"/>
      <c r="WOL90" s="180"/>
      <c r="WOM90" s="180"/>
      <c r="WON90" s="180"/>
      <c r="WOO90" s="180"/>
      <c r="WOP90" s="180"/>
      <c r="WOQ90" s="180"/>
      <c r="WOR90" s="180"/>
      <c r="WOS90" s="180"/>
      <c r="WOT90" s="180"/>
      <c r="WOU90" s="180"/>
      <c r="WOV90" s="180"/>
      <c r="WOW90" s="180"/>
      <c r="WOX90" s="180"/>
      <c r="WOY90" s="180"/>
      <c r="WOZ90" s="180"/>
      <c r="WPA90" s="180"/>
      <c r="WPB90" s="180"/>
      <c r="WPC90" s="180"/>
      <c r="WPD90" s="180"/>
      <c r="WPE90" s="180"/>
      <c r="WPF90" s="180"/>
      <c r="WPG90" s="180"/>
      <c r="WPH90" s="180"/>
      <c r="WPI90" s="180"/>
      <c r="WPJ90" s="180"/>
      <c r="WPK90" s="180"/>
      <c r="WPL90" s="180"/>
      <c r="WPM90" s="180"/>
      <c r="WPN90" s="180"/>
      <c r="WPO90" s="180"/>
      <c r="WPP90" s="180"/>
      <c r="WPQ90" s="180"/>
      <c r="WPR90" s="180"/>
      <c r="WPS90" s="180"/>
      <c r="WPT90" s="180"/>
      <c r="WPU90" s="180"/>
      <c r="WPV90" s="180"/>
      <c r="WPW90" s="180"/>
      <c r="WPX90" s="180"/>
      <c r="WPY90" s="180"/>
      <c r="WPZ90" s="180"/>
      <c r="WQA90" s="180"/>
      <c r="WQB90" s="180"/>
      <c r="WQC90" s="180"/>
      <c r="WQD90" s="180"/>
      <c r="WQE90" s="180"/>
      <c r="WQF90" s="180"/>
      <c r="WQG90" s="180"/>
      <c r="WQH90" s="180"/>
      <c r="WQI90" s="180"/>
      <c r="WQJ90" s="180"/>
      <c r="WQK90" s="180"/>
      <c r="WQL90" s="180"/>
      <c r="WQM90" s="180"/>
      <c r="WQN90" s="180"/>
      <c r="WQO90" s="180"/>
      <c r="WQP90" s="180"/>
      <c r="WQQ90" s="180"/>
      <c r="WQR90" s="180"/>
      <c r="WQS90" s="180"/>
      <c r="WQT90" s="180"/>
      <c r="WQU90" s="180"/>
      <c r="WQV90" s="180"/>
      <c r="WQW90" s="180"/>
      <c r="WQX90" s="180"/>
      <c r="WQY90" s="180"/>
      <c r="WQZ90" s="180"/>
      <c r="WRA90" s="180"/>
      <c r="WRB90" s="180"/>
      <c r="WRC90" s="180"/>
      <c r="WRD90" s="180"/>
      <c r="WRE90" s="180"/>
      <c r="WRF90" s="180"/>
      <c r="WRG90" s="180"/>
      <c r="WRH90" s="180"/>
      <c r="WRI90" s="180"/>
      <c r="WRJ90" s="180"/>
      <c r="WRK90" s="180"/>
      <c r="WRL90" s="180"/>
      <c r="WRM90" s="180"/>
      <c r="WRN90" s="180"/>
      <c r="WRO90" s="180"/>
      <c r="WRP90" s="180"/>
      <c r="WRQ90" s="180"/>
      <c r="WRR90" s="180"/>
      <c r="WRS90" s="180"/>
      <c r="WRT90" s="180"/>
      <c r="WRU90" s="180"/>
      <c r="WRV90" s="180"/>
      <c r="WRW90" s="180"/>
      <c r="WRX90" s="180"/>
      <c r="WRY90" s="180"/>
      <c r="WRZ90" s="180"/>
      <c r="WSA90" s="180"/>
      <c r="WSB90" s="180"/>
      <c r="WSC90" s="180"/>
      <c r="WSD90" s="180"/>
      <c r="WSE90" s="180"/>
      <c r="WSF90" s="180"/>
      <c r="WSG90" s="180"/>
      <c r="WSH90" s="180"/>
      <c r="WSI90" s="180"/>
      <c r="WSJ90" s="180"/>
      <c r="WSK90" s="180"/>
      <c r="WSL90" s="180"/>
      <c r="WSM90" s="180"/>
      <c r="WSN90" s="180"/>
      <c r="WSO90" s="180"/>
      <c r="WSP90" s="180"/>
      <c r="WSQ90" s="180"/>
      <c r="WSR90" s="180"/>
      <c r="WSS90" s="180"/>
      <c r="WST90" s="180"/>
      <c r="WSU90" s="180"/>
      <c r="WSV90" s="180"/>
      <c r="WSW90" s="180"/>
      <c r="WSX90" s="180"/>
      <c r="WSY90" s="180"/>
      <c r="WSZ90" s="180"/>
      <c r="WTA90" s="180"/>
      <c r="WTB90" s="180"/>
      <c r="WTC90" s="180"/>
      <c r="WTD90" s="180"/>
      <c r="WTE90" s="180"/>
      <c r="WTF90" s="180"/>
      <c r="WTG90" s="180"/>
      <c r="WTH90" s="180"/>
      <c r="WTI90" s="180"/>
      <c r="WTJ90" s="180"/>
      <c r="WTK90" s="180"/>
      <c r="WTL90" s="180"/>
      <c r="WTM90" s="180"/>
      <c r="WTN90" s="180"/>
      <c r="WTO90" s="180"/>
      <c r="WTP90" s="180"/>
      <c r="WTQ90" s="180"/>
      <c r="WTR90" s="180"/>
      <c r="WTS90" s="180"/>
      <c r="WTT90" s="180"/>
      <c r="WTU90" s="180"/>
      <c r="WTV90" s="180"/>
      <c r="WTW90" s="180"/>
      <c r="WTX90" s="180"/>
      <c r="WTY90" s="180"/>
      <c r="WTZ90" s="180"/>
      <c r="WUA90" s="180"/>
      <c r="WUB90" s="180"/>
      <c r="WUC90" s="180"/>
      <c r="WUD90" s="180"/>
      <c r="WUE90" s="180"/>
      <c r="WUF90" s="180"/>
      <c r="WUG90" s="180"/>
      <c r="WUH90" s="180"/>
      <c r="WUI90" s="180"/>
      <c r="WUJ90" s="180"/>
      <c r="WUK90" s="180"/>
      <c r="WUL90" s="180"/>
      <c r="WUM90" s="180"/>
      <c r="WUN90" s="180"/>
      <c r="WUO90" s="180"/>
      <c r="WUP90" s="180"/>
      <c r="WUQ90" s="180"/>
      <c r="WUR90" s="180"/>
      <c r="WUS90" s="180"/>
      <c r="WUT90" s="180"/>
      <c r="WUU90" s="180"/>
      <c r="WUV90" s="180"/>
      <c r="WUW90" s="180"/>
      <c r="WUX90" s="180"/>
      <c r="WUY90" s="180"/>
      <c r="WUZ90" s="180"/>
      <c r="WVA90" s="180"/>
      <c r="WVB90" s="180"/>
      <c r="WVC90" s="180"/>
      <c r="WVD90" s="180"/>
      <c r="WVE90" s="180"/>
      <c r="WVF90" s="180"/>
      <c r="WVG90" s="180"/>
      <c r="WVH90" s="180"/>
      <c r="WVI90" s="180"/>
      <c r="WVJ90" s="180"/>
      <c r="WVK90" s="180"/>
      <c r="WVL90" s="180"/>
      <c r="WVM90" s="180"/>
      <c r="WVN90" s="180"/>
      <c r="WVO90" s="180"/>
      <c r="WVP90" s="180"/>
      <c r="WVQ90" s="180"/>
      <c r="WVR90" s="180"/>
      <c r="WVS90" s="180"/>
      <c r="WVT90" s="180"/>
      <c r="WVU90" s="180"/>
      <c r="WVV90" s="180"/>
      <c r="WVW90" s="180"/>
      <c r="WVX90" s="180"/>
      <c r="WVY90" s="180"/>
      <c r="WVZ90" s="180"/>
      <c r="WWA90" s="180"/>
      <c r="WWB90" s="180"/>
      <c r="WWC90" s="180"/>
      <c r="WWD90" s="180"/>
      <c r="WWE90" s="180"/>
      <c r="WWF90" s="180"/>
      <c r="WWG90" s="180"/>
      <c r="WWH90" s="180"/>
      <c r="WWI90" s="180"/>
      <c r="WWJ90" s="180"/>
      <c r="WWK90" s="180"/>
      <c r="WWL90" s="180"/>
      <c r="WWM90" s="180"/>
      <c r="WWN90" s="180"/>
      <c r="WWO90" s="180"/>
      <c r="WWP90" s="180"/>
      <c r="WWQ90" s="180"/>
      <c r="WWR90" s="180"/>
      <c r="WWS90" s="180"/>
      <c r="WWT90" s="180"/>
      <c r="WWU90" s="180"/>
      <c r="WWV90" s="180"/>
      <c r="WWW90" s="180"/>
      <c r="WWX90" s="180"/>
      <c r="WWY90" s="180"/>
      <c r="WWZ90" s="180"/>
      <c r="WXA90" s="180"/>
      <c r="WXB90" s="180"/>
      <c r="WXC90" s="180"/>
      <c r="WXD90" s="180"/>
      <c r="WXE90" s="180"/>
      <c r="WXF90" s="180"/>
      <c r="WXG90" s="180"/>
      <c r="WXH90" s="180"/>
      <c r="WXI90" s="180"/>
      <c r="WXJ90" s="180"/>
      <c r="WXK90" s="180"/>
      <c r="WXL90" s="180"/>
      <c r="WXM90" s="180"/>
      <c r="WXN90" s="180"/>
      <c r="WXO90" s="180"/>
      <c r="WXP90" s="180"/>
      <c r="WXQ90" s="180"/>
      <c r="WXR90" s="180"/>
      <c r="WXS90" s="180"/>
      <c r="WXT90" s="180"/>
      <c r="WXU90" s="180"/>
      <c r="WXV90" s="180"/>
      <c r="WXW90" s="180"/>
      <c r="WXX90" s="180"/>
      <c r="WXY90" s="180"/>
      <c r="WXZ90" s="180"/>
      <c r="WYA90" s="180"/>
      <c r="WYB90" s="180"/>
      <c r="WYC90" s="180"/>
      <c r="WYD90" s="180"/>
      <c r="WYE90" s="180"/>
      <c r="WYF90" s="180"/>
      <c r="WYG90" s="180"/>
      <c r="WYH90" s="180"/>
      <c r="WYI90" s="180"/>
      <c r="WYJ90" s="180"/>
      <c r="WYK90" s="180"/>
      <c r="WYL90" s="180"/>
      <c r="WYM90" s="180"/>
      <c r="WYN90" s="180"/>
      <c r="WYO90" s="180"/>
      <c r="WYP90" s="180"/>
      <c r="WYQ90" s="180"/>
      <c r="WYR90" s="180"/>
      <c r="WYS90" s="180"/>
      <c r="WYT90" s="180"/>
      <c r="WYU90" s="180"/>
      <c r="WYV90" s="180"/>
      <c r="WYW90" s="180"/>
      <c r="WYX90" s="180"/>
      <c r="WYY90" s="180"/>
      <c r="WYZ90" s="180"/>
      <c r="WZA90" s="180"/>
      <c r="WZB90" s="180"/>
      <c r="WZC90" s="180"/>
      <c r="WZD90" s="180"/>
      <c r="WZE90" s="180"/>
      <c r="WZF90" s="180"/>
      <c r="WZG90" s="180"/>
      <c r="WZH90" s="180"/>
      <c r="WZI90" s="180"/>
      <c r="WZJ90" s="180"/>
      <c r="WZK90" s="180"/>
      <c r="WZL90" s="180"/>
      <c r="WZM90" s="180"/>
      <c r="WZN90" s="180"/>
      <c r="WZO90" s="180"/>
      <c r="WZP90" s="180"/>
      <c r="WZQ90" s="180"/>
      <c r="WZR90" s="180"/>
      <c r="WZS90" s="180"/>
      <c r="WZT90" s="180"/>
      <c r="WZU90" s="180"/>
      <c r="WZV90" s="180"/>
      <c r="WZW90" s="180"/>
      <c r="WZX90" s="180"/>
      <c r="WZY90" s="180"/>
      <c r="WZZ90" s="180"/>
      <c r="XAA90" s="180"/>
      <c r="XAB90" s="180"/>
      <c r="XAC90" s="180"/>
      <c r="XAD90" s="180"/>
      <c r="XAE90" s="180"/>
      <c r="XAF90" s="180"/>
      <c r="XAG90" s="180"/>
      <c r="XAH90" s="180"/>
      <c r="XAI90" s="180"/>
      <c r="XAJ90" s="180"/>
      <c r="XAK90" s="180"/>
      <c r="XAL90" s="180"/>
      <c r="XAM90" s="180"/>
      <c r="XAN90" s="180"/>
      <c r="XAO90" s="180"/>
      <c r="XAP90" s="180"/>
      <c r="XAQ90" s="180"/>
      <c r="XAR90" s="180"/>
      <c r="XAS90" s="180"/>
      <c r="XAT90" s="180"/>
      <c r="XAU90" s="180"/>
      <c r="XAV90" s="180"/>
      <c r="XAW90" s="180"/>
      <c r="XAX90" s="180"/>
      <c r="XAY90" s="180"/>
      <c r="XAZ90" s="180"/>
      <c r="XBA90" s="180"/>
      <c r="XBB90" s="180"/>
      <c r="XBC90" s="180"/>
      <c r="XBD90" s="180"/>
      <c r="XBE90" s="180"/>
      <c r="XBF90" s="180"/>
      <c r="XBG90" s="180"/>
      <c r="XBH90" s="180"/>
      <c r="XBI90" s="180"/>
      <c r="XBJ90" s="180"/>
      <c r="XBK90" s="180"/>
      <c r="XBL90" s="180"/>
      <c r="XBM90" s="180"/>
      <c r="XBN90" s="180"/>
      <c r="XBO90" s="180"/>
      <c r="XBP90" s="180"/>
      <c r="XBQ90" s="180"/>
      <c r="XBR90" s="180"/>
      <c r="XBS90" s="180"/>
      <c r="XBT90" s="180"/>
      <c r="XBU90" s="180"/>
      <c r="XBV90" s="180"/>
      <c r="XBW90" s="180"/>
      <c r="XBX90" s="180"/>
      <c r="XBY90" s="180"/>
      <c r="XBZ90" s="180"/>
      <c r="XCA90" s="180"/>
      <c r="XCB90" s="180"/>
      <c r="XCC90" s="180"/>
      <c r="XCD90" s="180"/>
      <c r="XCE90" s="180"/>
      <c r="XCF90" s="180"/>
      <c r="XCG90" s="180"/>
      <c r="XCH90" s="180"/>
      <c r="XCI90" s="180"/>
      <c r="XCJ90" s="180"/>
      <c r="XCK90" s="180"/>
      <c r="XCL90" s="180"/>
      <c r="XCM90" s="180"/>
      <c r="XCN90" s="180"/>
      <c r="XCO90" s="180"/>
      <c r="XCP90" s="180"/>
      <c r="XCQ90" s="180"/>
      <c r="XCR90" s="180"/>
      <c r="XCS90" s="180"/>
      <c r="XCT90" s="180"/>
      <c r="XCU90" s="180"/>
      <c r="XCV90" s="180"/>
      <c r="XCW90" s="180"/>
      <c r="XCX90" s="180"/>
      <c r="XCY90" s="180"/>
      <c r="XCZ90" s="180"/>
      <c r="XDA90" s="180"/>
      <c r="XDB90" s="180"/>
      <c r="XDC90" s="180"/>
      <c r="XDD90" s="180"/>
      <c r="XDE90" s="180"/>
      <c r="XDF90" s="180"/>
      <c r="XDG90" s="180"/>
      <c r="XDH90" s="180"/>
      <c r="XDI90" s="180"/>
      <c r="XDJ90" s="180"/>
      <c r="XDK90" s="180"/>
      <c r="XDL90" s="180"/>
      <c r="XDM90" s="180"/>
      <c r="XDN90" s="180"/>
      <c r="XDO90" s="180"/>
      <c r="XDP90" s="180"/>
      <c r="XDQ90" s="180"/>
      <c r="XDR90" s="180"/>
      <c r="XDS90" s="180"/>
      <c r="XDT90" s="180"/>
      <c r="XDU90" s="180"/>
      <c r="XDV90" s="180"/>
      <c r="XDW90" s="180"/>
      <c r="XDX90" s="180"/>
      <c r="XDY90" s="180"/>
      <c r="XDZ90" s="180"/>
      <c r="XEA90" s="180"/>
      <c r="XEB90" s="180"/>
      <c r="XEC90" s="180"/>
      <c r="XED90" s="180"/>
      <c r="XEE90" s="180"/>
      <c r="XEF90" s="180"/>
      <c r="XEG90" s="180"/>
      <c r="XEH90" s="180"/>
      <c r="XEI90" s="180"/>
      <c r="XEJ90" s="180"/>
      <c r="XEK90" s="180"/>
      <c r="XEL90" s="180"/>
      <c r="XEM90" s="180"/>
      <c r="XEN90" s="180"/>
      <c r="XEO90" s="180"/>
      <c r="XEP90" s="180"/>
      <c r="XEQ90" s="180"/>
      <c r="XER90" s="180"/>
      <c r="XES90" s="180"/>
      <c r="XET90" s="180"/>
      <c r="XEU90" s="180"/>
      <c r="XEV90" s="180"/>
      <c r="XEW90" s="180"/>
      <c r="XEX90" s="180"/>
      <c r="XEY90" s="180"/>
      <c r="XEZ90" s="180"/>
      <c r="XFA90" s="180"/>
      <c r="XFB90" s="180"/>
      <c r="XFC90" s="180"/>
      <c r="XFD90" s="180"/>
    </row>
    <row r="91" spans="1:16384" s="62" customFormat="1">
      <c r="A91" s="68"/>
      <c r="B91" s="78"/>
      <c r="C91" s="78"/>
      <c r="D91" s="74"/>
      <c r="E91" s="201" t="str">
        <f>E$65</f>
        <v>Import 3 - water resources share</v>
      </c>
      <c r="F91" s="180">
        <f t="shared" ref="F91:BI91" si="26">F$65</f>
        <v>0</v>
      </c>
      <c r="G91" s="180" t="str">
        <f t="shared" si="26"/>
        <v>£m (real)</v>
      </c>
      <c r="H91" s="180">
        <f t="shared" si="26"/>
        <v>0</v>
      </c>
      <c r="I91" s="403">
        <f t="shared" si="26"/>
        <v>0</v>
      </c>
      <c r="J91" s="180">
        <f t="shared" si="26"/>
        <v>0</v>
      </c>
      <c r="K91" s="180">
        <f t="shared" si="26"/>
        <v>0</v>
      </c>
      <c r="L91" s="180">
        <f t="shared" si="26"/>
        <v>0</v>
      </c>
      <c r="M91" s="180">
        <f t="shared" si="26"/>
        <v>0</v>
      </c>
      <c r="N91" s="180">
        <f t="shared" si="26"/>
        <v>0</v>
      </c>
      <c r="O91" s="180">
        <f t="shared" si="26"/>
        <v>0</v>
      </c>
      <c r="P91" s="369">
        <f t="shared" si="26"/>
        <v>0</v>
      </c>
      <c r="Q91" s="369">
        <f t="shared" si="26"/>
        <v>0</v>
      </c>
      <c r="R91" s="369">
        <f t="shared" si="26"/>
        <v>0</v>
      </c>
      <c r="S91" s="369">
        <f t="shared" si="26"/>
        <v>0</v>
      </c>
      <c r="T91" s="369">
        <f t="shared" si="26"/>
        <v>0</v>
      </c>
      <c r="U91" s="369">
        <f t="shared" si="26"/>
        <v>0</v>
      </c>
      <c r="V91" s="369">
        <f t="shared" si="26"/>
        <v>0</v>
      </c>
      <c r="W91" s="369">
        <f t="shared" si="26"/>
        <v>0</v>
      </c>
      <c r="X91" s="369">
        <f t="shared" si="26"/>
        <v>0</v>
      </c>
      <c r="Y91" s="369">
        <f t="shared" si="26"/>
        <v>0</v>
      </c>
      <c r="Z91" s="369">
        <f t="shared" si="26"/>
        <v>0</v>
      </c>
      <c r="AA91" s="369">
        <f t="shared" si="26"/>
        <v>0</v>
      </c>
      <c r="AB91" s="369">
        <f t="shared" si="26"/>
        <v>0</v>
      </c>
      <c r="AC91" s="369">
        <f t="shared" si="26"/>
        <v>0</v>
      </c>
      <c r="AD91" s="369">
        <f t="shared" si="26"/>
        <v>0</v>
      </c>
      <c r="AE91" s="369">
        <f t="shared" si="26"/>
        <v>0</v>
      </c>
      <c r="AF91" s="369">
        <f t="shared" si="26"/>
        <v>0</v>
      </c>
      <c r="AG91" s="369">
        <f t="shared" si="26"/>
        <v>0</v>
      </c>
      <c r="AH91" s="369">
        <f t="shared" si="26"/>
        <v>0</v>
      </c>
      <c r="AI91" s="369">
        <f t="shared" si="26"/>
        <v>0</v>
      </c>
      <c r="AJ91" s="369">
        <f t="shared" si="26"/>
        <v>0</v>
      </c>
      <c r="AK91" s="369">
        <f t="shared" si="26"/>
        <v>0</v>
      </c>
      <c r="AL91" s="369">
        <f t="shared" si="26"/>
        <v>0</v>
      </c>
      <c r="AM91" s="369">
        <f t="shared" si="26"/>
        <v>0</v>
      </c>
      <c r="AN91" s="369">
        <f t="shared" si="26"/>
        <v>0</v>
      </c>
      <c r="AO91" s="369">
        <f t="shared" si="26"/>
        <v>0</v>
      </c>
      <c r="AP91" s="369">
        <f t="shared" si="26"/>
        <v>0</v>
      </c>
      <c r="AQ91" s="369">
        <f t="shared" si="26"/>
        <v>0</v>
      </c>
      <c r="AR91" s="369">
        <f t="shared" si="26"/>
        <v>0</v>
      </c>
      <c r="AS91" s="369">
        <f t="shared" si="26"/>
        <v>0</v>
      </c>
      <c r="AT91" s="369">
        <f t="shared" si="26"/>
        <v>0</v>
      </c>
      <c r="AU91" s="369">
        <f t="shared" si="26"/>
        <v>0</v>
      </c>
      <c r="AV91" s="369">
        <f t="shared" si="26"/>
        <v>0</v>
      </c>
      <c r="AW91" s="369">
        <f t="shared" si="26"/>
        <v>0</v>
      </c>
      <c r="AX91" s="369">
        <f t="shared" si="26"/>
        <v>0</v>
      </c>
      <c r="AY91" s="369">
        <f t="shared" si="26"/>
        <v>0</v>
      </c>
      <c r="AZ91" s="369">
        <f t="shared" si="26"/>
        <v>0</v>
      </c>
      <c r="BA91" s="369">
        <f t="shared" si="26"/>
        <v>0</v>
      </c>
      <c r="BB91" s="369">
        <f t="shared" si="26"/>
        <v>0</v>
      </c>
      <c r="BC91" s="369">
        <f t="shared" si="26"/>
        <v>0</v>
      </c>
      <c r="BD91" s="369">
        <f t="shared" si="26"/>
        <v>0</v>
      </c>
      <c r="BE91" s="369">
        <f t="shared" si="26"/>
        <v>0</v>
      </c>
      <c r="BF91" s="369">
        <f t="shared" si="26"/>
        <v>0</v>
      </c>
      <c r="BG91" s="369">
        <f t="shared" si="26"/>
        <v>0</v>
      </c>
      <c r="BH91" s="369">
        <f t="shared" si="26"/>
        <v>0</v>
      </c>
      <c r="BI91" s="369">
        <f t="shared" si="26"/>
        <v>0</v>
      </c>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0"/>
      <c r="DF91" s="180"/>
      <c r="DG91" s="180"/>
      <c r="DH91" s="180"/>
      <c r="DI91" s="180"/>
      <c r="DJ91" s="180"/>
      <c r="DK91" s="180"/>
      <c r="DL91" s="180"/>
      <c r="DM91" s="180"/>
      <c r="DN91" s="180"/>
      <c r="DO91" s="180"/>
      <c r="DP91" s="180"/>
      <c r="DQ91" s="180"/>
      <c r="DR91" s="180"/>
      <c r="DS91" s="180"/>
      <c r="DT91" s="180"/>
      <c r="DU91" s="180"/>
      <c r="DV91" s="180"/>
      <c r="DW91" s="180"/>
      <c r="DX91" s="180"/>
      <c r="DY91" s="180"/>
      <c r="DZ91" s="180"/>
      <c r="EA91" s="180"/>
      <c r="EB91" s="180"/>
      <c r="EC91" s="180"/>
      <c r="ED91" s="180"/>
      <c r="EE91" s="180"/>
      <c r="EF91" s="180"/>
      <c r="EG91" s="180"/>
      <c r="EH91" s="180"/>
      <c r="EI91" s="180"/>
      <c r="EJ91" s="180"/>
      <c r="EK91" s="180"/>
      <c r="EL91" s="180"/>
      <c r="EM91" s="180"/>
      <c r="EN91" s="180"/>
      <c r="EO91" s="180"/>
      <c r="EP91" s="180"/>
      <c r="EQ91" s="180"/>
      <c r="ER91" s="180"/>
      <c r="ES91" s="180"/>
      <c r="ET91" s="180"/>
      <c r="EU91" s="180"/>
      <c r="EV91" s="180"/>
      <c r="EW91" s="180"/>
      <c r="EX91" s="180"/>
      <c r="EY91" s="180"/>
      <c r="EZ91" s="180"/>
      <c r="FA91" s="180"/>
      <c r="FB91" s="180"/>
      <c r="FC91" s="180"/>
      <c r="FD91" s="180"/>
      <c r="FE91" s="180"/>
      <c r="FF91" s="180"/>
      <c r="FG91" s="180"/>
      <c r="FH91" s="180"/>
      <c r="FI91" s="180"/>
      <c r="FJ91" s="180"/>
      <c r="FK91" s="180"/>
      <c r="FL91" s="180"/>
      <c r="FM91" s="180"/>
      <c r="FN91" s="180"/>
      <c r="FO91" s="180"/>
      <c r="FP91" s="180"/>
      <c r="FQ91" s="180"/>
      <c r="FR91" s="180"/>
      <c r="FS91" s="180"/>
      <c r="FT91" s="180"/>
      <c r="FU91" s="180"/>
      <c r="FV91" s="180"/>
      <c r="FW91" s="180"/>
      <c r="FX91" s="180"/>
      <c r="FY91" s="180"/>
      <c r="FZ91" s="180"/>
      <c r="GA91" s="180"/>
      <c r="GB91" s="180"/>
      <c r="GC91" s="180"/>
      <c r="GD91" s="180"/>
      <c r="GE91" s="180"/>
      <c r="GF91" s="180"/>
      <c r="GG91" s="180"/>
      <c r="GH91" s="180"/>
      <c r="GI91" s="180"/>
      <c r="GJ91" s="180"/>
      <c r="GK91" s="180"/>
      <c r="GL91" s="180"/>
      <c r="GM91" s="180"/>
      <c r="GN91" s="180"/>
      <c r="GO91" s="180"/>
      <c r="GP91" s="180"/>
      <c r="GQ91" s="180"/>
      <c r="GR91" s="180"/>
      <c r="GS91" s="180"/>
      <c r="GT91" s="180"/>
      <c r="GU91" s="180"/>
      <c r="GV91" s="180"/>
      <c r="GW91" s="180"/>
      <c r="GX91" s="180"/>
      <c r="GY91" s="180"/>
      <c r="GZ91" s="180"/>
      <c r="HA91" s="180"/>
      <c r="HB91" s="180"/>
      <c r="HC91" s="180"/>
      <c r="HD91" s="180"/>
      <c r="HE91" s="180"/>
      <c r="HF91" s="180"/>
      <c r="HG91" s="180"/>
      <c r="HH91" s="180"/>
      <c r="HI91" s="180"/>
      <c r="HJ91" s="180"/>
      <c r="HK91" s="180"/>
      <c r="HL91" s="180"/>
      <c r="HM91" s="180"/>
      <c r="HN91" s="180"/>
      <c r="HO91" s="180"/>
      <c r="HP91" s="180"/>
      <c r="HQ91" s="180"/>
      <c r="HR91" s="180"/>
      <c r="HS91" s="180"/>
      <c r="HT91" s="180"/>
      <c r="HU91" s="180"/>
      <c r="HV91" s="180"/>
      <c r="HW91" s="180"/>
      <c r="HX91" s="180"/>
      <c r="HY91" s="180"/>
      <c r="HZ91" s="180"/>
      <c r="IA91" s="180"/>
      <c r="IB91" s="180"/>
      <c r="IC91" s="180"/>
      <c r="ID91" s="180"/>
      <c r="IE91" s="180"/>
      <c r="IF91" s="180"/>
      <c r="IG91" s="180"/>
      <c r="IH91" s="180"/>
      <c r="II91" s="180"/>
      <c r="IJ91" s="180"/>
      <c r="IK91" s="180"/>
      <c r="IL91" s="180"/>
      <c r="IM91" s="180"/>
      <c r="IN91" s="180"/>
      <c r="IO91" s="180"/>
      <c r="IP91" s="180"/>
      <c r="IQ91" s="180"/>
      <c r="IR91" s="180"/>
      <c r="IS91" s="180"/>
      <c r="IT91" s="180"/>
      <c r="IU91" s="180"/>
      <c r="IV91" s="180"/>
      <c r="IW91" s="180"/>
      <c r="IX91" s="180"/>
      <c r="IY91" s="180"/>
      <c r="IZ91" s="180"/>
      <c r="JA91" s="180"/>
      <c r="JB91" s="180"/>
      <c r="JC91" s="180"/>
      <c r="JD91" s="180"/>
      <c r="JE91" s="180"/>
      <c r="JF91" s="180"/>
      <c r="JG91" s="180"/>
      <c r="JH91" s="180"/>
      <c r="JI91" s="180"/>
      <c r="JJ91" s="180"/>
      <c r="JK91" s="180"/>
      <c r="JL91" s="180"/>
      <c r="JM91" s="180"/>
      <c r="JN91" s="180"/>
      <c r="JO91" s="180"/>
      <c r="JP91" s="180"/>
      <c r="JQ91" s="180"/>
      <c r="JR91" s="180"/>
      <c r="JS91" s="180"/>
      <c r="JT91" s="180"/>
      <c r="JU91" s="180"/>
      <c r="JV91" s="180"/>
      <c r="JW91" s="180"/>
      <c r="JX91" s="180"/>
      <c r="JY91" s="180"/>
      <c r="JZ91" s="180"/>
      <c r="KA91" s="180"/>
      <c r="KB91" s="180"/>
      <c r="KC91" s="180"/>
      <c r="KD91" s="180"/>
      <c r="KE91" s="180"/>
      <c r="KF91" s="180"/>
      <c r="KG91" s="180"/>
      <c r="KH91" s="180"/>
      <c r="KI91" s="180"/>
      <c r="KJ91" s="180"/>
      <c r="KK91" s="180"/>
      <c r="KL91" s="180"/>
      <c r="KM91" s="180"/>
      <c r="KN91" s="180"/>
      <c r="KO91" s="180"/>
      <c r="KP91" s="180"/>
      <c r="KQ91" s="180"/>
      <c r="KR91" s="180"/>
      <c r="KS91" s="180"/>
      <c r="KT91" s="180"/>
      <c r="KU91" s="180"/>
      <c r="KV91" s="180"/>
      <c r="KW91" s="180"/>
      <c r="KX91" s="180"/>
      <c r="KY91" s="180"/>
      <c r="KZ91" s="180"/>
      <c r="LA91" s="180"/>
      <c r="LB91" s="180"/>
      <c r="LC91" s="180"/>
      <c r="LD91" s="180"/>
      <c r="LE91" s="180"/>
      <c r="LF91" s="180"/>
      <c r="LG91" s="180"/>
      <c r="LH91" s="180"/>
      <c r="LI91" s="180"/>
      <c r="LJ91" s="180"/>
      <c r="LK91" s="180"/>
      <c r="LL91" s="180"/>
      <c r="LM91" s="180"/>
      <c r="LN91" s="180"/>
      <c r="LO91" s="180"/>
      <c r="LP91" s="180"/>
      <c r="LQ91" s="180"/>
      <c r="LR91" s="180"/>
      <c r="LS91" s="180"/>
      <c r="LT91" s="180"/>
      <c r="LU91" s="180"/>
      <c r="LV91" s="180"/>
      <c r="LW91" s="180"/>
      <c r="LX91" s="180"/>
      <c r="LY91" s="180"/>
      <c r="LZ91" s="180"/>
      <c r="MA91" s="180"/>
      <c r="MB91" s="180"/>
      <c r="MC91" s="180"/>
      <c r="MD91" s="180"/>
      <c r="ME91" s="180"/>
      <c r="MF91" s="180"/>
      <c r="MG91" s="180"/>
      <c r="MH91" s="180"/>
      <c r="MI91" s="180"/>
      <c r="MJ91" s="180"/>
      <c r="MK91" s="180"/>
      <c r="ML91" s="180"/>
      <c r="MM91" s="180"/>
      <c r="MN91" s="180"/>
      <c r="MO91" s="180"/>
      <c r="MP91" s="180"/>
      <c r="MQ91" s="180"/>
      <c r="MR91" s="180"/>
      <c r="MS91" s="180"/>
      <c r="MT91" s="180"/>
      <c r="MU91" s="180"/>
      <c r="MV91" s="180"/>
      <c r="MW91" s="180"/>
      <c r="MX91" s="180"/>
      <c r="MY91" s="180"/>
      <c r="MZ91" s="180"/>
      <c r="NA91" s="180"/>
      <c r="NB91" s="180"/>
      <c r="NC91" s="180"/>
      <c r="ND91" s="180"/>
      <c r="NE91" s="180"/>
      <c r="NF91" s="180"/>
      <c r="NG91" s="180"/>
      <c r="NH91" s="180"/>
      <c r="NI91" s="180"/>
      <c r="NJ91" s="180"/>
      <c r="NK91" s="180"/>
      <c r="NL91" s="180"/>
      <c r="NM91" s="180"/>
      <c r="NN91" s="180"/>
      <c r="NO91" s="180"/>
      <c r="NP91" s="180"/>
      <c r="NQ91" s="180"/>
      <c r="NR91" s="180"/>
      <c r="NS91" s="180"/>
      <c r="NT91" s="180"/>
      <c r="NU91" s="180"/>
      <c r="NV91" s="180"/>
      <c r="NW91" s="180"/>
      <c r="NX91" s="180"/>
      <c r="NY91" s="180"/>
      <c r="NZ91" s="180"/>
      <c r="OA91" s="180"/>
      <c r="OB91" s="180"/>
      <c r="OC91" s="180"/>
      <c r="OD91" s="180"/>
      <c r="OE91" s="180"/>
      <c r="OF91" s="180"/>
      <c r="OG91" s="180"/>
      <c r="OH91" s="180"/>
      <c r="OI91" s="180"/>
      <c r="OJ91" s="180"/>
      <c r="OK91" s="180"/>
      <c r="OL91" s="180"/>
      <c r="OM91" s="180"/>
      <c r="ON91" s="180"/>
      <c r="OO91" s="180"/>
      <c r="OP91" s="180"/>
      <c r="OQ91" s="180"/>
      <c r="OR91" s="180"/>
      <c r="OS91" s="180"/>
      <c r="OT91" s="180"/>
      <c r="OU91" s="180"/>
      <c r="OV91" s="180"/>
      <c r="OW91" s="180"/>
      <c r="OX91" s="180"/>
      <c r="OY91" s="180"/>
      <c r="OZ91" s="180"/>
      <c r="PA91" s="180"/>
      <c r="PB91" s="180"/>
      <c r="PC91" s="180"/>
      <c r="PD91" s="180"/>
      <c r="PE91" s="180"/>
      <c r="PF91" s="180"/>
      <c r="PG91" s="180"/>
      <c r="PH91" s="180"/>
      <c r="PI91" s="180"/>
      <c r="PJ91" s="180"/>
      <c r="PK91" s="180"/>
      <c r="PL91" s="180"/>
      <c r="PM91" s="180"/>
      <c r="PN91" s="180"/>
      <c r="PO91" s="180"/>
      <c r="PP91" s="180"/>
      <c r="PQ91" s="180"/>
      <c r="PR91" s="180"/>
      <c r="PS91" s="180"/>
      <c r="PT91" s="180"/>
      <c r="PU91" s="180"/>
      <c r="PV91" s="180"/>
      <c r="PW91" s="180"/>
      <c r="PX91" s="180"/>
      <c r="PY91" s="180"/>
      <c r="PZ91" s="180"/>
      <c r="QA91" s="180"/>
      <c r="QB91" s="180"/>
      <c r="QC91" s="180"/>
      <c r="QD91" s="180"/>
      <c r="QE91" s="180"/>
      <c r="QF91" s="180"/>
      <c r="QG91" s="180"/>
      <c r="QH91" s="180"/>
      <c r="QI91" s="180"/>
      <c r="QJ91" s="180"/>
      <c r="QK91" s="180"/>
      <c r="QL91" s="180"/>
      <c r="QM91" s="180"/>
      <c r="QN91" s="180"/>
      <c r="QO91" s="180"/>
      <c r="QP91" s="180"/>
      <c r="QQ91" s="180"/>
      <c r="QR91" s="180"/>
      <c r="QS91" s="180"/>
      <c r="QT91" s="180"/>
      <c r="QU91" s="180"/>
      <c r="QV91" s="180"/>
      <c r="QW91" s="180"/>
      <c r="QX91" s="180"/>
      <c r="QY91" s="180"/>
      <c r="QZ91" s="180"/>
      <c r="RA91" s="180"/>
      <c r="RB91" s="180"/>
      <c r="RC91" s="180"/>
      <c r="RD91" s="180"/>
      <c r="RE91" s="180"/>
      <c r="RF91" s="180"/>
      <c r="RG91" s="180"/>
      <c r="RH91" s="180"/>
      <c r="RI91" s="180"/>
      <c r="RJ91" s="180"/>
      <c r="RK91" s="180"/>
      <c r="RL91" s="180"/>
      <c r="RM91" s="180"/>
      <c r="RN91" s="180"/>
      <c r="RO91" s="180"/>
      <c r="RP91" s="180"/>
      <c r="RQ91" s="180"/>
      <c r="RR91" s="180"/>
      <c r="RS91" s="180"/>
      <c r="RT91" s="180"/>
      <c r="RU91" s="180"/>
      <c r="RV91" s="180"/>
      <c r="RW91" s="180"/>
      <c r="RX91" s="180"/>
      <c r="RY91" s="180"/>
      <c r="RZ91" s="180"/>
      <c r="SA91" s="180"/>
      <c r="SB91" s="180"/>
      <c r="SC91" s="180"/>
      <c r="SD91" s="180"/>
      <c r="SE91" s="180"/>
      <c r="SF91" s="180"/>
      <c r="SG91" s="180"/>
      <c r="SH91" s="180"/>
      <c r="SI91" s="180"/>
      <c r="SJ91" s="180"/>
      <c r="SK91" s="180"/>
      <c r="SL91" s="180"/>
      <c r="SM91" s="180"/>
      <c r="SN91" s="180"/>
      <c r="SO91" s="180"/>
      <c r="SP91" s="180"/>
      <c r="SQ91" s="180"/>
      <c r="SR91" s="180"/>
      <c r="SS91" s="180"/>
      <c r="ST91" s="180"/>
      <c r="SU91" s="180"/>
      <c r="SV91" s="180"/>
      <c r="SW91" s="180"/>
      <c r="SX91" s="180"/>
      <c r="SY91" s="180"/>
      <c r="SZ91" s="180"/>
      <c r="TA91" s="180"/>
      <c r="TB91" s="180"/>
      <c r="TC91" s="180"/>
      <c r="TD91" s="180"/>
      <c r="TE91" s="180"/>
      <c r="TF91" s="180"/>
      <c r="TG91" s="180"/>
      <c r="TH91" s="180"/>
      <c r="TI91" s="180"/>
      <c r="TJ91" s="180"/>
      <c r="TK91" s="180"/>
      <c r="TL91" s="180"/>
      <c r="TM91" s="180"/>
      <c r="TN91" s="180"/>
      <c r="TO91" s="180"/>
      <c r="TP91" s="180"/>
      <c r="TQ91" s="180"/>
      <c r="TR91" s="180"/>
      <c r="TS91" s="180"/>
      <c r="TT91" s="180"/>
      <c r="TU91" s="180"/>
      <c r="TV91" s="180"/>
      <c r="TW91" s="180"/>
      <c r="TX91" s="180"/>
      <c r="TY91" s="180"/>
      <c r="TZ91" s="180"/>
      <c r="UA91" s="180"/>
      <c r="UB91" s="180"/>
      <c r="UC91" s="180"/>
      <c r="UD91" s="180"/>
      <c r="UE91" s="180"/>
      <c r="UF91" s="180"/>
      <c r="UG91" s="180"/>
      <c r="UH91" s="180"/>
      <c r="UI91" s="180"/>
      <c r="UJ91" s="180"/>
      <c r="UK91" s="180"/>
      <c r="UL91" s="180"/>
      <c r="UM91" s="180"/>
      <c r="UN91" s="180"/>
      <c r="UO91" s="180"/>
      <c r="UP91" s="180"/>
      <c r="UQ91" s="180"/>
      <c r="UR91" s="180"/>
      <c r="US91" s="180"/>
      <c r="UT91" s="180"/>
      <c r="UU91" s="180"/>
      <c r="UV91" s="180"/>
      <c r="UW91" s="180"/>
      <c r="UX91" s="180"/>
      <c r="UY91" s="180"/>
      <c r="UZ91" s="180"/>
      <c r="VA91" s="180"/>
      <c r="VB91" s="180"/>
      <c r="VC91" s="180"/>
      <c r="VD91" s="180"/>
      <c r="VE91" s="180"/>
      <c r="VF91" s="180"/>
      <c r="VG91" s="180"/>
      <c r="VH91" s="180"/>
      <c r="VI91" s="180"/>
      <c r="VJ91" s="180"/>
      <c r="VK91" s="180"/>
      <c r="VL91" s="180"/>
      <c r="VM91" s="180"/>
      <c r="VN91" s="180"/>
      <c r="VO91" s="180"/>
      <c r="VP91" s="180"/>
      <c r="VQ91" s="180"/>
      <c r="VR91" s="180"/>
      <c r="VS91" s="180"/>
      <c r="VT91" s="180"/>
      <c r="VU91" s="180"/>
      <c r="VV91" s="180"/>
      <c r="VW91" s="180"/>
      <c r="VX91" s="180"/>
      <c r="VY91" s="180"/>
      <c r="VZ91" s="180"/>
      <c r="WA91" s="180"/>
      <c r="WB91" s="180"/>
      <c r="WC91" s="180"/>
      <c r="WD91" s="180"/>
      <c r="WE91" s="180"/>
      <c r="WF91" s="180"/>
      <c r="WG91" s="180"/>
      <c r="WH91" s="180"/>
      <c r="WI91" s="180"/>
      <c r="WJ91" s="180"/>
      <c r="WK91" s="180"/>
      <c r="WL91" s="180"/>
      <c r="WM91" s="180"/>
      <c r="WN91" s="180"/>
      <c r="WO91" s="180"/>
      <c r="WP91" s="180"/>
      <c r="WQ91" s="180"/>
      <c r="WR91" s="180"/>
      <c r="WS91" s="180"/>
      <c r="WT91" s="180"/>
      <c r="WU91" s="180"/>
      <c r="WV91" s="180"/>
      <c r="WW91" s="180"/>
      <c r="WX91" s="180"/>
      <c r="WY91" s="180"/>
      <c r="WZ91" s="180"/>
      <c r="XA91" s="180"/>
      <c r="XB91" s="180"/>
      <c r="XC91" s="180"/>
      <c r="XD91" s="180"/>
      <c r="XE91" s="180"/>
      <c r="XF91" s="180"/>
      <c r="XG91" s="180"/>
      <c r="XH91" s="180"/>
      <c r="XI91" s="180"/>
      <c r="XJ91" s="180"/>
      <c r="XK91" s="180"/>
      <c r="XL91" s="180"/>
      <c r="XM91" s="180"/>
      <c r="XN91" s="180"/>
      <c r="XO91" s="180"/>
      <c r="XP91" s="180"/>
      <c r="XQ91" s="180"/>
      <c r="XR91" s="180"/>
      <c r="XS91" s="180"/>
      <c r="XT91" s="180"/>
      <c r="XU91" s="180"/>
      <c r="XV91" s="180"/>
      <c r="XW91" s="180"/>
      <c r="XX91" s="180"/>
      <c r="XY91" s="180"/>
      <c r="XZ91" s="180"/>
      <c r="YA91" s="180"/>
      <c r="YB91" s="180"/>
      <c r="YC91" s="180"/>
      <c r="YD91" s="180"/>
      <c r="YE91" s="180"/>
      <c r="YF91" s="180"/>
      <c r="YG91" s="180"/>
      <c r="YH91" s="180"/>
      <c r="YI91" s="180"/>
      <c r="YJ91" s="180"/>
      <c r="YK91" s="180"/>
      <c r="YL91" s="180"/>
      <c r="YM91" s="180"/>
      <c r="YN91" s="180"/>
      <c r="YO91" s="180"/>
      <c r="YP91" s="180"/>
      <c r="YQ91" s="180"/>
      <c r="YR91" s="180"/>
      <c r="YS91" s="180"/>
      <c r="YT91" s="180"/>
      <c r="YU91" s="180"/>
      <c r="YV91" s="180"/>
      <c r="YW91" s="180"/>
      <c r="YX91" s="180"/>
      <c r="YY91" s="180"/>
      <c r="YZ91" s="180"/>
      <c r="ZA91" s="180"/>
      <c r="ZB91" s="180"/>
      <c r="ZC91" s="180"/>
      <c r="ZD91" s="180"/>
      <c r="ZE91" s="180"/>
      <c r="ZF91" s="180"/>
      <c r="ZG91" s="180"/>
      <c r="ZH91" s="180"/>
      <c r="ZI91" s="180"/>
      <c r="ZJ91" s="180"/>
      <c r="ZK91" s="180"/>
      <c r="ZL91" s="180"/>
      <c r="ZM91" s="180"/>
      <c r="ZN91" s="180"/>
      <c r="ZO91" s="180"/>
      <c r="ZP91" s="180"/>
      <c r="ZQ91" s="180"/>
      <c r="ZR91" s="180"/>
      <c r="ZS91" s="180"/>
      <c r="ZT91" s="180"/>
      <c r="ZU91" s="180"/>
      <c r="ZV91" s="180"/>
      <c r="ZW91" s="180"/>
      <c r="ZX91" s="180"/>
      <c r="ZY91" s="180"/>
      <c r="ZZ91" s="180"/>
      <c r="AAA91" s="180"/>
      <c r="AAB91" s="180"/>
      <c r="AAC91" s="180"/>
      <c r="AAD91" s="180"/>
      <c r="AAE91" s="180"/>
      <c r="AAF91" s="180"/>
      <c r="AAG91" s="180"/>
      <c r="AAH91" s="180"/>
      <c r="AAI91" s="180"/>
      <c r="AAJ91" s="180"/>
      <c r="AAK91" s="180"/>
      <c r="AAL91" s="180"/>
      <c r="AAM91" s="180"/>
      <c r="AAN91" s="180"/>
      <c r="AAO91" s="180"/>
      <c r="AAP91" s="180"/>
      <c r="AAQ91" s="180"/>
      <c r="AAR91" s="180"/>
      <c r="AAS91" s="180"/>
      <c r="AAT91" s="180"/>
      <c r="AAU91" s="180"/>
      <c r="AAV91" s="180"/>
      <c r="AAW91" s="180"/>
      <c r="AAX91" s="180"/>
      <c r="AAY91" s="180"/>
      <c r="AAZ91" s="180"/>
      <c r="ABA91" s="180"/>
      <c r="ABB91" s="180"/>
      <c r="ABC91" s="180"/>
      <c r="ABD91" s="180"/>
      <c r="ABE91" s="180"/>
      <c r="ABF91" s="180"/>
      <c r="ABG91" s="180"/>
      <c r="ABH91" s="180"/>
      <c r="ABI91" s="180"/>
      <c r="ABJ91" s="180"/>
      <c r="ABK91" s="180"/>
      <c r="ABL91" s="180"/>
      <c r="ABM91" s="180"/>
      <c r="ABN91" s="180"/>
      <c r="ABO91" s="180"/>
      <c r="ABP91" s="180"/>
      <c r="ABQ91" s="180"/>
      <c r="ABR91" s="180"/>
      <c r="ABS91" s="180"/>
      <c r="ABT91" s="180"/>
      <c r="ABU91" s="180"/>
      <c r="ABV91" s="180"/>
      <c r="ABW91" s="180"/>
      <c r="ABX91" s="180"/>
      <c r="ABY91" s="180"/>
      <c r="ABZ91" s="180"/>
      <c r="ACA91" s="180"/>
      <c r="ACB91" s="180"/>
      <c r="ACC91" s="180"/>
      <c r="ACD91" s="180"/>
      <c r="ACE91" s="180"/>
      <c r="ACF91" s="180"/>
      <c r="ACG91" s="180"/>
      <c r="ACH91" s="180"/>
      <c r="ACI91" s="180"/>
      <c r="ACJ91" s="180"/>
      <c r="ACK91" s="180"/>
      <c r="ACL91" s="180"/>
      <c r="ACM91" s="180"/>
      <c r="ACN91" s="180"/>
      <c r="ACO91" s="180"/>
      <c r="ACP91" s="180"/>
      <c r="ACQ91" s="180"/>
      <c r="ACR91" s="180"/>
      <c r="ACS91" s="180"/>
      <c r="ACT91" s="180"/>
      <c r="ACU91" s="180"/>
      <c r="ACV91" s="180"/>
      <c r="ACW91" s="180"/>
      <c r="ACX91" s="180"/>
      <c r="ACY91" s="180"/>
      <c r="ACZ91" s="180"/>
      <c r="ADA91" s="180"/>
      <c r="ADB91" s="180"/>
      <c r="ADC91" s="180"/>
      <c r="ADD91" s="180"/>
      <c r="ADE91" s="180"/>
      <c r="ADF91" s="180"/>
      <c r="ADG91" s="180"/>
      <c r="ADH91" s="180"/>
      <c r="ADI91" s="180"/>
      <c r="ADJ91" s="180"/>
      <c r="ADK91" s="180"/>
      <c r="ADL91" s="180"/>
      <c r="ADM91" s="180"/>
      <c r="ADN91" s="180"/>
      <c r="ADO91" s="180"/>
      <c r="ADP91" s="180"/>
      <c r="ADQ91" s="180"/>
      <c r="ADR91" s="180"/>
      <c r="ADS91" s="180"/>
      <c r="ADT91" s="180"/>
      <c r="ADU91" s="180"/>
      <c r="ADV91" s="180"/>
      <c r="ADW91" s="180"/>
      <c r="ADX91" s="180"/>
      <c r="ADY91" s="180"/>
      <c r="ADZ91" s="180"/>
      <c r="AEA91" s="180"/>
      <c r="AEB91" s="180"/>
      <c r="AEC91" s="180"/>
      <c r="AED91" s="180"/>
      <c r="AEE91" s="180"/>
      <c r="AEF91" s="180"/>
      <c r="AEG91" s="180"/>
      <c r="AEH91" s="180"/>
      <c r="AEI91" s="180"/>
      <c r="AEJ91" s="180"/>
      <c r="AEK91" s="180"/>
      <c r="AEL91" s="180"/>
      <c r="AEM91" s="180"/>
      <c r="AEN91" s="180"/>
      <c r="AEO91" s="180"/>
      <c r="AEP91" s="180"/>
      <c r="AEQ91" s="180"/>
      <c r="AER91" s="180"/>
      <c r="AES91" s="180"/>
      <c r="AET91" s="180"/>
      <c r="AEU91" s="180"/>
      <c r="AEV91" s="180"/>
      <c r="AEW91" s="180"/>
      <c r="AEX91" s="180"/>
      <c r="AEY91" s="180"/>
      <c r="AEZ91" s="180"/>
      <c r="AFA91" s="180"/>
      <c r="AFB91" s="180"/>
      <c r="AFC91" s="180"/>
      <c r="AFD91" s="180"/>
      <c r="AFE91" s="180"/>
      <c r="AFF91" s="180"/>
      <c r="AFG91" s="180"/>
      <c r="AFH91" s="180"/>
      <c r="AFI91" s="180"/>
      <c r="AFJ91" s="180"/>
      <c r="AFK91" s="180"/>
      <c r="AFL91" s="180"/>
      <c r="AFM91" s="180"/>
      <c r="AFN91" s="180"/>
      <c r="AFO91" s="180"/>
      <c r="AFP91" s="180"/>
      <c r="AFQ91" s="180"/>
      <c r="AFR91" s="180"/>
      <c r="AFS91" s="180"/>
      <c r="AFT91" s="180"/>
      <c r="AFU91" s="180"/>
      <c r="AFV91" s="180"/>
      <c r="AFW91" s="180"/>
      <c r="AFX91" s="180"/>
      <c r="AFY91" s="180"/>
      <c r="AFZ91" s="180"/>
      <c r="AGA91" s="180"/>
      <c r="AGB91" s="180"/>
      <c r="AGC91" s="180"/>
      <c r="AGD91" s="180"/>
      <c r="AGE91" s="180"/>
      <c r="AGF91" s="180"/>
      <c r="AGG91" s="180"/>
      <c r="AGH91" s="180"/>
      <c r="AGI91" s="180"/>
      <c r="AGJ91" s="180"/>
      <c r="AGK91" s="180"/>
      <c r="AGL91" s="180"/>
      <c r="AGM91" s="180"/>
      <c r="AGN91" s="180"/>
      <c r="AGO91" s="180"/>
      <c r="AGP91" s="180"/>
      <c r="AGQ91" s="180"/>
      <c r="AGR91" s="180"/>
      <c r="AGS91" s="180"/>
      <c r="AGT91" s="180"/>
      <c r="AGU91" s="180"/>
      <c r="AGV91" s="180"/>
      <c r="AGW91" s="180"/>
      <c r="AGX91" s="180"/>
      <c r="AGY91" s="180"/>
      <c r="AGZ91" s="180"/>
      <c r="AHA91" s="180"/>
      <c r="AHB91" s="180"/>
      <c r="AHC91" s="180"/>
      <c r="AHD91" s="180"/>
      <c r="AHE91" s="180"/>
      <c r="AHF91" s="180"/>
      <c r="AHG91" s="180"/>
      <c r="AHH91" s="180"/>
      <c r="AHI91" s="180"/>
      <c r="AHJ91" s="180"/>
      <c r="AHK91" s="180"/>
      <c r="AHL91" s="180"/>
      <c r="AHM91" s="180"/>
      <c r="AHN91" s="180"/>
      <c r="AHO91" s="180"/>
      <c r="AHP91" s="180"/>
      <c r="AHQ91" s="180"/>
      <c r="AHR91" s="180"/>
      <c r="AHS91" s="180"/>
      <c r="AHT91" s="180"/>
      <c r="AHU91" s="180"/>
      <c r="AHV91" s="180"/>
      <c r="AHW91" s="180"/>
      <c r="AHX91" s="180"/>
      <c r="AHY91" s="180"/>
      <c r="AHZ91" s="180"/>
      <c r="AIA91" s="180"/>
      <c r="AIB91" s="180"/>
      <c r="AIC91" s="180"/>
      <c r="AID91" s="180"/>
      <c r="AIE91" s="180"/>
      <c r="AIF91" s="180"/>
      <c r="AIG91" s="180"/>
      <c r="AIH91" s="180"/>
      <c r="AII91" s="180"/>
      <c r="AIJ91" s="180"/>
      <c r="AIK91" s="180"/>
      <c r="AIL91" s="180"/>
      <c r="AIM91" s="180"/>
      <c r="AIN91" s="180"/>
      <c r="AIO91" s="180"/>
      <c r="AIP91" s="180"/>
      <c r="AIQ91" s="180"/>
      <c r="AIR91" s="180"/>
      <c r="AIS91" s="180"/>
      <c r="AIT91" s="180"/>
      <c r="AIU91" s="180"/>
      <c r="AIV91" s="180"/>
      <c r="AIW91" s="180"/>
      <c r="AIX91" s="180"/>
      <c r="AIY91" s="180"/>
      <c r="AIZ91" s="180"/>
      <c r="AJA91" s="180"/>
      <c r="AJB91" s="180"/>
      <c r="AJC91" s="180"/>
      <c r="AJD91" s="180"/>
      <c r="AJE91" s="180"/>
      <c r="AJF91" s="180"/>
      <c r="AJG91" s="180"/>
      <c r="AJH91" s="180"/>
      <c r="AJI91" s="180"/>
      <c r="AJJ91" s="180"/>
      <c r="AJK91" s="180"/>
      <c r="AJL91" s="180"/>
      <c r="AJM91" s="180"/>
      <c r="AJN91" s="180"/>
      <c r="AJO91" s="180"/>
      <c r="AJP91" s="180"/>
      <c r="AJQ91" s="180"/>
      <c r="AJR91" s="180"/>
      <c r="AJS91" s="180"/>
      <c r="AJT91" s="180"/>
      <c r="AJU91" s="180"/>
      <c r="AJV91" s="180"/>
      <c r="AJW91" s="180"/>
      <c r="AJX91" s="180"/>
      <c r="AJY91" s="180"/>
      <c r="AJZ91" s="180"/>
      <c r="AKA91" s="180"/>
      <c r="AKB91" s="180"/>
      <c r="AKC91" s="180"/>
      <c r="AKD91" s="180"/>
      <c r="AKE91" s="180"/>
      <c r="AKF91" s="180"/>
      <c r="AKG91" s="180"/>
      <c r="AKH91" s="180"/>
      <c r="AKI91" s="180"/>
      <c r="AKJ91" s="180"/>
      <c r="AKK91" s="180"/>
      <c r="AKL91" s="180"/>
      <c r="AKM91" s="180"/>
      <c r="AKN91" s="180"/>
      <c r="AKO91" s="180"/>
      <c r="AKP91" s="180"/>
      <c r="AKQ91" s="180"/>
      <c r="AKR91" s="180"/>
      <c r="AKS91" s="180"/>
      <c r="AKT91" s="180"/>
      <c r="AKU91" s="180"/>
      <c r="AKV91" s="180"/>
      <c r="AKW91" s="180"/>
      <c r="AKX91" s="180"/>
      <c r="AKY91" s="180"/>
      <c r="AKZ91" s="180"/>
      <c r="ALA91" s="180"/>
      <c r="ALB91" s="180"/>
      <c r="ALC91" s="180"/>
      <c r="ALD91" s="180"/>
      <c r="ALE91" s="180"/>
      <c r="ALF91" s="180"/>
      <c r="ALG91" s="180"/>
      <c r="ALH91" s="180"/>
      <c r="ALI91" s="180"/>
      <c r="ALJ91" s="180"/>
      <c r="ALK91" s="180"/>
      <c r="ALL91" s="180"/>
      <c r="ALM91" s="180"/>
      <c r="ALN91" s="180"/>
      <c r="ALO91" s="180"/>
      <c r="ALP91" s="180"/>
      <c r="ALQ91" s="180"/>
      <c r="ALR91" s="180"/>
      <c r="ALS91" s="180"/>
      <c r="ALT91" s="180"/>
      <c r="ALU91" s="180"/>
      <c r="ALV91" s="180"/>
      <c r="ALW91" s="180"/>
      <c r="ALX91" s="180"/>
      <c r="ALY91" s="180"/>
      <c r="ALZ91" s="180"/>
      <c r="AMA91" s="180"/>
      <c r="AMB91" s="180"/>
      <c r="AMC91" s="180"/>
      <c r="AMD91" s="180"/>
      <c r="AME91" s="180"/>
      <c r="AMF91" s="180"/>
      <c r="AMG91" s="180"/>
      <c r="AMH91" s="180"/>
      <c r="AMI91" s="180"/>
      <c r="AMJ91" s="180"/>
      <c r="AMK91" s="180"/>
      <c r="AML91" s="180"/>
      <c r="AMM91" s="180"/>
      <c r="AMN91" s="180"/>
      <c r="AMO91" s="180"/>
      <c r="AMP91" s="180"/>
      <c r="AMQ91" s="180"/>
      <c r="AMR91" s="180"/>
      <c r="AMS91" s="180"/>
      <c r="AMT91" s="180"/>
      <c r="AMU91" s="180"/>
      <c r="AMV91" s="180"/>
      <c r="AMW91" s="180"/>
      <c r="AMX91" s="180"/>
      <c r="AMY91" s="180"/>
      <c r="AMZ91" s="180"/>
      <c r="ANA91" s="180"/>
      <c r="ANB91" s="180"/>
      <c r="ANC91" s="180"/>
      <c r="AND91" s="180"/>
      <c r="ANE91" s="180"/>
      <c r="ANF91" s="180"/>
      <c r="ANG91" s="180"/>
      <c r="ANH91" s="180"/>
      <c r="ANI91" s="180"/>
      <c r="ANJ91" s="180"/>
      <c r="ANK91" s="180"/>
      <c r="ANL91" s="180"/>
      <c r="ANM91" s="180"/>
      <c r="ANN91" s="180"/>
      <c r="ANO91" s="180"/>
      <c r="ANP91" s="180"/>
      <c r="ANQ91" s="180"/>
      <c r="ANR91" s="180"/>
      <c r="ANS91" s="180"/>
      <c r="ANT91" s="180"/>
      <c r="ANU91" s="180"/>
      <c r="ANV91" s="180"/>
      <c r="ANW91" s="180"/>
      <c r="ANX91" s="180"/>
      <c r="ANY91" s="180"/>
      <c r="ANZ91" s="180"/>
      <c r="AOA91" s="180"/>
      <c r="AOB91" s="180"/>
      <c r="AOC91" s="180"/>
      <c r="AOD91" s="180"/>
      <c r="AOE91" s="180"/>
      <c r="AOF91" s="180"/>
      <c r="AOG91" s="180"/>
      <c r="AOH91" s="180"/>
      <c r="AOI91" s="180"/>
      <c r="AOJ91" s="180"/>
      <c r="AOK91" s="180"/>
      <c r="AOL91" s="180"/>
      <c r="AOM91" s="180"/>
      <c r="AON91" s="180"/>
      <c r="AOO91" s="180"/>
      <c r="AOP91" s="180"/>
      <c r="AOQ91" s="180"/>
      <c r="AOR91" s="180"/>
      <c r="AOS91" s="180"/>
      <c r="AOT91" s="180"/>
      <c r="AOU91" s="180"/>
      <c r="AOV91" s="180"/>
      <c r="AOW91" s="180"/>
      <c r="AOX91" s="180"/>
      <c r="AOY91" s="180"/>
      <c r="AOZ91" s="180"/>
      <c r="APA91" s="180"/>
      <c r="APB91" s="180"/>
      <c r="APC91" s="180"/>
      <c r="APD91" s="180"/>
      <c r="APE91" s="180"/>
      <c r="APF91" s="180"/>
      <c r="APG91" s="180"/>
      <c r="APH91" s="180"/>
      <c r="API91" s="180"/>
      <c r="APJ91" s="180"/>
      <c r="APK91" s="180"/>
      <c r="APL91" s="180"/>
      <c r="APM91" s="180"/>
      <c r="APN91" s="180"/>
      <c r="APO91" s="180"/>
      <c r="APP91" s="180"/>
      <c r="APQ91" s="180"/>
      <c r="APR91" s="180"/>
      <c r="APS91" s="180"/>
      <c r="APT91" s="180"/>
      <c r="APU91" s="180"/>
      <c r="APV91" s="180"/>
      <c r="APW91" s="180"/>
      <c r="APX91" s="180"/>
      <c r="APY91" s="180"/>
      <c r="APZ91" s="180"/>
      <c r="AQA91" s="180"/>
      <c r="AQB91" s="180"/>
      <c r="AQC91" s="180"/>
      <c r="AQD91" s="180"/>
      <c r="AQE91" s="180"/>
      <c r="AQF91" s="180"/>
      <c r="AQG91" s="180"/>
      <c r="AQH91" s="180"/>
      <c r="AQI91" s="180"/>
      <c r="AQJ91" s="180"/>
      <c r="AQK91" s="180"/>
      <c r="AQL91" s="180"/>
      <c r="AQM91" s="180"/>
      <c r="AQN91" s="180"/>
      <c r="AQO91" s="180"/>
      <c r="AQP91" s="180"/>
      <c r="AQQ91" s="180"/>
      <c r="AQR91" s="180"/>
      <c r="AQS91" s="180"/>
      <c r="AQT91" s="180"/>
      <c r="AQU91" s="180"/>
      <c r="AQV91" s="180"/>
      <c r="AQW91" s="180"/>
      <c r="AQX91" s="180"/>
      <c r="AQY91" s="180"/>
      <c r="AQZ91" s="180"/>
      <c r="ARA91" s="180"/>
      <c r="ARB91" s="180"/>
      <c r="ARC91" s="180"/>
      <c r="ARD91" s="180"/>
      <c r="ARE91" s="180"/>
      <c r="ARF91" s="180"/>
      <c r="ARG91" s="180"/>
      <c r="ARH91" s="180"/>
      <c r="ARI91" s="180"/>
      <c r="ARJ91" s="180"/>
      <c r="ARK91" s="180"/>
      <c r="ARL91" s="180"/>
      <c r="ARM91" s="180"/>
      <c r="ARN91" s="180"/>
      <c r="ARO91" s="180"/>
      <c r="ARP91" s="180"/>
      <c r="ARQ91" s="180"/>
      <c r="ARR91" s="180"/>
      <c r="ARS91" s="180"/>
      <c r="ART91" s="180"/>
      <c r="ARU91" s="180"/>
      <c r="ARV91" s="180"/>
      <c r="ARW91" s="180"/>
      <c r="ARX91" s="180"/>
      <c r="ARY91" s="180"/>
      <c r="ARZ91" s="180"/>
      <c r="ASA91" s="180"/>
      <c r="ASB91" s="180"/>
      <c r="ASC91" s="180"/>
      <c r="ASD91" s="180"/>
      <c r="ASE91" s="180"/>
      <c r="ASF91" s="180"/>
      <c r="ASG91" s="180"/>
      <c r="ASH91" s="180"/>
      <c r="ASI91" s="180"/>
      <c r="ASJ91" s="180"/>
      <c r="ASK91" s="180"/>
      <c r="ASL91" s="180"/>
      <c r="ASM91" s="180"/>
      <c r="ASN91" s="180"/>
      <c r="ASO91" s="180"/>
      <c r="ASP91" s="180"/>
      <c r="ASQ91" s="180"/>
      <c r="ASR91" s="180"/>
      <c r="ASS91" s="180"/>
      <c r="AST91" s="180"/>
      <c r="ASU91" s="180"/>
      <c r="ASV91" s="180"/>
      <c r="ASW91" s="180"/>
      <c r="ASX91" s="180"/>
      <c r="ASY91" s="180"/>
      <c r="ASZ91" s="180"/>
      <c r="ATA91" s="180"/>
      <c r="ATB91" s="180"/>
      <c r="ATC91" s="180"/>
      <c r="ATD91" s="180"/>
      <c r="ATE91" s="180"/>
      <c r="ATF91" s="180"/>
      <c r="ATG91" s="180"/>
      <c r="ATH91" s="180"/>
      <c r="ATI91" s="180"/>
      <c r="ATJ91" s="180"/>
      <c r="ATK91" s="180"/>
      <c r="ATL91" s="180"/>
      <c r="ATM91" s="180"/>
      <c r="ATN91" s="180"/>
      <c r="ATO91" s="180"/>
      <c r="ATP91" s="180"/>
      <c r="ATQ91" s="180"/>
      <c r="ATR91" s="180"/>
      <c r="ATS91" s="180"/>
      <c r="ATT91" s="180"/>
      <c r="ATU91" s="180"/>
      <c r="ATV91" s="180"/>
      <c r="ATW91" s="180"/>
      <c r="ATX91" s="180"/>
      <c r="ATY91" s="180"/>
      <c r="ATZ91" s="180"/>
      <c r="AUA91" s="180"/>
      <c r="AUB91" s="180"/>
      <c r="AUC91" s="180"/>
      <c r="AUD91" s="180"/>
      <c r="AUE91" s="180"/>
      <c r="AUF91" s="180"/>
      <c r="AUG91" s="180"/>
      <c r="AUH91" s="180"/>
      <c r="AUI91" s="180"/>
      <c r="AUJ91" s="180"/>
      <c r="AUK91" s="180"/>
      <c r="AUL91" s="180"/>
      <c r="AUM91" s="180"/>
      <c r="AUN91" s="180"/>
      <c r="AUO91" s="180"/>
      <c r="AUP91" s="180"/>
      <c r="AUQ91" s="180"/>
      <c r="AUR91" s="180"/>
      <c r="AUS91" s="180"/>
      <c r="AUT91" s="180"/>
      <c r="AUU91" s="180"/>
      <c r="AUV91" s="180"/>
      <c r="AUW91" s="180"/>
      <c r="AUX91" s="180"/>
      <c r="AUY91" s="180"/>
      <c r="AUZ91" s="180"/>
      <c r="AVA91" s="180"/>
      <c r="AVB91" s="180"/>
      <c r="AVC91" s="180"/>
      <c r="AVD91" s="180"/>
      <c r="AVE91" s="180"/>
      <c r="AVF91" s="180"/>
      <c r="AVG91" s="180"/>
      <c r="AVH91" s="180"/>
      <c r="AVI91" s="180"/>
      <c r="AVJ91" s="180"/>
      <c r="AVK91" s="180"/>
      <c r="AVL91" s="180"/>
      <c r="AVM91" s="180"/>
      <c r="AVN91" s="180"/>
      <c r="AVO91" s="180"/>
      <c r="AVP91" s="180"/>
      <c r="AVQ91" s="180"/>
      <c r="AVR91" s="180"/>
      <c r="AVS91" s="180"/>
      <c r="AVT91" s="180"/>
      <c r="AVU91" s="180"/>
      <c r="AVV91" s="180"/>
      <c r="AVW91" s="180"/>
      <c r="AVX91" s="180"/>
      <c r="AVY91" s="180"/>
      <c r="AVZ91" s="180"/>
      <c r="AWA91" s="180"/>
      <c r="AWB91" s="180"/>
      <c r="AWC91" s="180"/>
      <c r="AWD91" s="180"/>
      <c r="AWE91" s="180"/>
      <c r="AWF91" s="180"/>
      <c r="AWG91" s="180"/>
      <c r="AWH91" s="180"/>
      <c r="AWI91" s="180"/>
      <c r="AWJ91" s="180"/>
      <c r="AWK91" s="180"/>
      <c r="AWL91" s="180"/>
      <c r="AWM91" s="180"/>
      <c r="AWN91" s="180"/>
      <c r="AWO91" s="180"/>
      <c r="AWP91" s="180"/>
      <c r="AWQ91" s="180"/>
      <c r="AWR91" s="180"/>
      <c r="AWS91" s="180"/>
      <c r="AWT91" s="180"/>
      <c r="AWU91" s="180"/>
      <c r="AWV91" s="180"/>
      <c r="AWW91" s="180"/>
      <c r="AWX91" s="180"/>
      <c r="AWY91" s="180"/>
      <c r="AWZ91" s="180"/>
      <c r="AXA91" s="180"/>
      <c r="AXB91" s="180"/>
      <c r="AXC91" s="180"/>
      <c r="AXD91" s="180"/>
      <c r="AXE91" s="180"/>
      <c r="AXF91" s="180"/>
      <c r="AXG91" s="180"/>
      <c r="AXH91" s="180"/>
      <c r="AXI91" s="180"/>
      <c r="AXJ91" s="180"/>
      <c r="AXK91" s="180"/>
      <c r="AXL91" s="180"/>
      <c r="AXM91" s="180"/>
      <c r="AXN91" s="180"/>
      <c r="AXO91" s="180"/>
      <c r="AXP91" s="180"/>
      <c r="AXQ91" s="180"/>
      <c r="AXR91" s="180"/>
      <c r="AXS91" s="180"/>
      <c r="AXT91" s="180"/>
      <c r="AXU91" s="180"/>
      <c r="AXV91" s="180"/>
      <c r="AXW91" s="180"/>
      <c r="AXX91" s="180"/>
      <c r="AXY91" s="180"/>
      <c r="AXZ91" s="180"/>
      <c r="AYA91" s="180"/>
      <c r="AYB91" s="180"/>
      <c r="AYC91" s="180"/>
      <c r="AYD91" s="180"/>
      <c r="AYE91" s="180"/>
      <c r="AYF91" s="180"/>
      <c r="AYG91" s="180"/>
      <c r="AYH91" s="180"/>
      <c r="AYI91" s="180"/>
      <c r="AYJ91" s="180"/>
      <c r="AYK91" s="180"/>
      <c r="AYL91" s="180"/>
      <c r="AYM91" s="180"/>
      <c r="AYN91" s="180"/>
      <c r="AYO91" s="180"/>
      <c r="AYP91" s="180"/>
      <c r="AYQ91" s="180"/>
      <c r="AYR91" s="180"/>
      <c r="AYS91" s="180"/>
      <c r="AYT91" s="180"/>
      <c r="AYU91" s="180"/>
      <c r="AYV91" s="180"/>
      <c r="AYW91" s="180"/>
      <c r="AYX91" s="180"/>
      <c r="AYY91" s="180"/>
      <c r="AYZ91" s="180"/>
      <c r="AZA91" s="180"/>
      <c r="AZB91" s="180"/>
      <c r="AZC91" s="180"/>
      <c r="AZD91" s="180"/>
      <c r="AZE91" s="180"/>
      <c r="AZF91" s="180"/>
      <c r="AZG91" s="180"/>
      <c r="AZH91" s="180"/>
      <c r="AZI91" s="180"/>
      <c r="AZJ91" s="180"/>
      <c r="AZK91" s="180"/>
      <c r="AZL91" s="180"/>
      <c r="AZM91" s="180"/>
      <c r="AZN91" s="180"/>
      <c r="AZO91" s="180"/>
      <c r="AZP91" s="180"/>
      <c r="AZQ91" s="180"/>
      <c r="AZR91" s="180"/>
      <c r="AZS91" s="180"/>
      <c r="AZT91" s="180"/>
      <c r="AZU91" s="180"/>
      <c r="AZV91" s="180"/>
      <c r="AZW91" s="180"/>
      <c r="AZX91" s="180"/>
      <c r="AZY91" s="180"/>
      <c r="AZZ91" s="180"/>
      <c r="BAA91" s="180"/>
      <c r="BAB91" s="180"/>
      <c r="BAC91" s="180"/>
      <c r="BAD91" s="180"/>
      <c r="BAE91" s="180"/>
      <c r="BAF91" s="180"/>
      <c r="BAG91" s="180"/>
      <c r="BAH91" s="180"/>
      <c r="BAI91" s="180"/>
      <c r="BAJ91" s="180"/>
      <c r="BAK91" s="180"/>
      <c r="BAL91" s="180"/>
      <c r="BAM91" s="180"/>
      <c r="BAN91" s="180"/>
      <c r="BAO91" s="180"/>
      <c r="BAP91" s="180"/>
      <c r="BAQ91" s="180"/>
      <c r="BAR91" s="180"/>
      <c r="BAS91" s="180"/>
      <c r="BAT91" s="180"/>
      <c r="BAU91" s="180"/>
      <c r="BAV91" s="180"/>
      <c r="BAW91" s="180"/>
      <c r="BAX91" s="180"/>
      <c r="BAY91" s="180"/>
      <c r="BAZ91" s="180"/>
      <c r="BBA91" s="180"/>
      <c r="BBB91" s="180"/>
      <c r="BBC91" s="180"/>
      <c r="BBD91" s="180"/>
      <c r="BBE91" s="180"/>
      <c r="BBF91" s="180"/>
      <c r="BBG91" s="180"/>
      <c r="BBH91" s="180"/>
      <c r="BBI91" s="180"/>
      <c r="BBJ91" s="180"/>
      <c r="BBK91" s="180"/>
      <c r="BBL91" s="180"/>
      <c r="BBM91" s="180"/>
      <c r="BBN91" s="180"/>
      <c r="BBO91" s="180"/>
      <c r="BBP91" s="180"/>
      <c r="BBQ91" s="180"/>
      <c r="BBR91" s="180"/>
      <c r="BBS91" s="180"/>
      <c r="BBT91" s="180"/>
      <c r="BBU91" s="180"/>
      <c r="BBV91" s="180"/>
      <c r="BBW91" s="180"/>
      <c r="BBX91" s="180"/>
      <c r="BBY91" s="180"/>
      <c r="BBZ91" s="180"/>
      <c r="BCA91" s="180"/>
      <c r="BCB91" s="180"/>
      <c r="BCC91" s="180"/>
      <c r="BCD91" s="180"/>
      <c r="BCE91" s="180"/>
      <c r="BCF91" s="180"/>
      <c r="BCG91" s="180"/>
      <c r="BCH91" s="180"/>
      <c r="BCI91" s="180"/>
      <c r="BCJ91" s="180"/>
      <c r="BCK91" s="180"/>
      <c r="BCL91" s="180"/>
      <c r="BCM91" s="180"/>
      <c r="BCN91" s="180"/>
      <c r="BCO91" s="180"/>
      <c r="BCP91" s="180"/>
      <c r="BCQ91" s="180"/>
      <c r="BCR91" s="180"/>
      <c r="BCS91" s="180"/>
      <c r="BCT91" s="180"/>
      <c r="BCU91" s="180"/>
      <c r="BCV91" s="180"/>
      <c r="BCW91" s="180"/>
      <c r="BCX91" s="180"/>
      <c r="BCY91" s="180"/>
      <c r="BCZ91" s="180"/>
      <c r="BDA91" s="180"/>
      <c r="BDB91" s="180"/>
      <c r="BDC91" s="180"/>
      <c r="BDD91" s="180"/>
      <c r="BDE91" s="180"/>
      <c r="BDF91" s="180"/>
      <c r="BDG91" s="180"/>
      <c r="BDH91" s="180"/>
      <c r="BDI91" s="180"/>
      <c r="BDJ91" s="180"/>
      <c r="BDK91" s="180"/>
      <c r="BDL91" s="180"/>
      <c r="BDM91" s="180"/>
      <c r="BDN91" s="180"/>
      <c r="BDO91" s="180"/>
      <c r="BDP91" s="180"/>
      <c r="BDQ91" s="180"/>
      <c r="BDR91" s="180"/>
      <c r="BDS91" s="180"/>
      <c r="BDT91" s="180"/>
      <c r="BDU91" s="180"/>
      <c r="BDV91" s="180"/>
      <c r="BDW91" s="180"/>
      <c r="BDX91" s="180"/>
      <c r="BDY91" s="180"/>
      <c r="BDZ91" s="180"/>
      <c r="BEA91" s="180"/>
      <c r="BEB91" s="180"/>
      <c r="BEC91" s="180"/>
      <c r="BED91" s="180"/>
      <c r="BEE91" s="180"/>
      <c r="BEF91" s="180"/>
      <c r="BEG91" s="180"/>
      <c r="BEH91" s="180"/>
      <c r="BEI91" s="180"/>
      <c r="BEJ91" s="180"/>
      <c r="BEK91" s="180"/>
      <c r="BEL91" s="180"/>
      <c r="BEM91" s="180"/>
      <c r="BEN91" s="180"/>
      <c r="BEO91" s="180"/>
      <c r="BEP91" s="180"/>
      <c r="BEQ91" s="180"/>
      <c r="BER91" s="180"/>
      <c r="BES91" s="180"/>
      <c r="BET91" s="180"/>
      <c r="BEU91" s="180"/>
      <c r="BEV91" s="180"/>
      <c r="BEW91" s="180"/>
      <c r="BEX91" s="180"/>
      <c r="BEY91" s="180"/>
      <c r="BEZ91" s="180"/>
      <c r="BFA91" s="180"/>
      <c r="BFB91" s="180"/>
      <c r="BFC91" s="180"/>
      <c r="BFD91" s="180"/>
      <c r="BFE91" s="180"/>
      <c r="BFF91" s="180"/>
      <c r="BFG91" s="180"/>
      <c r="BFH91" s="180"/>
      <c r="BFI91" s="180"/>
      <c r="BFJ91" s="180"/>
      <c r="BFK91" s="180"/>
      <c r="BFL91" s="180"/>
      <c r="BFM91" s="180"/>
      <c r="BFN91" s="180"/>
      <c r="BFO91" s="180"/>
      <c r="BFP91" s="180"/>
      <c r="BFQ91" s="180"/>
      <c r="BFR91" s="180"/>
      <c r="BFS91" s="180"/>
      <c r="BFT91" s="180"/>
      <c r="BFU91" s="180"/>
      <c r="BFV91" s="180"/>
      <c r="BFW91" s="180"/>
      <c r="BFX91" s="180"/>
      <c r="BFY91" s="180"/>
      <c r="BFZ91" s="180"/>
      <c r="BGA91" s="180"/>
      <c r="BGB91" s="180"/>
      <c r="BGC91" s="180"/>
      <c r="BGD91" s="180"/>
      <c r="BGE91" s="180"/>
      <c r="BGF91" s="180"/>
      <c r="BGG91" s="180"/>
      <c r="BGH91" s="180"/>
      <c r="BGI91" s="180"/>
      <c r="BGJ91" s="180"/>
      <c r="BGK91" s="180"/>
      <c r="BGL91" s="180"/>
      <c r="BGM91" s="180"/>
      <c r="BGN91" s="180"/>
      <c r="BGO91" s="180"/>
      <c r="BGP91" s="180"/>
      <c r="BGQ91" s="180"/>
      <c r="BGR91" s="180"/>
      <c r="BGS91" s="180"/>
      <c r="BGT91" s="180"/>
      <c r="BGU91" s="180"/>
      <c r="BGV91" s="180"/>
      <c r="BGW91" s="180"/>
      <c r="BGX91" s="180"/>
      <c r="BGY91" s="180"/>
      <c r="BGZ91" s="180"/>
      <c r="BHA91" s="180"/>
      <c r="BHB91" s="180"/>
      <c r="BHC91" s="180"/>
      <c r="BHD91" s="180"/>
      <c r="BHE91" s="180"/>
      <c r="BHF91" s="180"/>
      <c r="BHG91" s="180"/>
      <c r="BHH91" s="180"/>
      <c r="BHI91" s="180"/>
      <c r="BHJ91" s="180"/>
      <c r="BHK91" s="180"/>
      <c r="BHL91" s="180"/>
      <c r="BHM91" s="180"/>
      <c r="BHN91" s="180"/>
      <c r="BHO91" s="180"/>
      <c r="BHP91" s="180"/>
      <c r="BHQ91" s="180"/>
      <c r="BHR91" s="180"/>
      <c r="BHS91" s="180"/>
      <c r="BHT91" s="180"/>
      <c r="BHU91" s="180"/>
      <c r="BHV91" s="180"/>
      <c r="BHW91" s="180"/>
      <c r="BHX91" s="180"/>
      <c r="BHY91" s="180"/>
      <c r="BHZ91" s="180"/>
      <c r="BIA91" s="180"/>
      <c r="BIB91" s="180"/>
      <c r="BIC91" s="180"/>
      <c r="BID91" s="180"/>
      <c r="BIE91" s="180"/>
      <c r="BIF91" s="180"/>
      <c r="BIG91" s="180"/>
      <c r="BIH91" s="180"/>
      <c r="BII91" s="180"/>
      <c r="BIJ91" s="180"/>
      <c r="BIK91" s="180"/>
      <c r="BIL91" s="180"/>
      <c r="BIM91" s="180"/>
      <c r="BIN91" s="180"/>
      <c r="BIO91" s="180"/>
      <c r="BIP91" s="180"/>
      <c r="BIQ91" s="180"/>
      <c r="BIR91" s="180"/>
      <c r="BIS91" s="180"/>
      <c r="BIT91" s="180"/>
      <c r="BIU91" s="180"/>
      <c r="BIV91" s="180"/>
      <c r="BIW91" s="180"/>
      <c r="BIX91" s="180"/>
      <c r="BIY91" s="180"/>
      <c r="BIZ91" s="180"/>
      <c r="BJA91" s="180"/>
      <c r="BJB91" s="180"/>
      <c r="BJC91" s="180"/>
      <c r="BJD91" s="180"/>
      <c r="BJE91" s="180"/>
      <c r="BJF91" s="180"/>
      <c r="BJG91" s="180"/>
      <c r="BJH91" s="180"/>
      <c r="BJI91" s="180"/>
      <c r="BJJ91" s="180"/>
      <c r="BJK91" s="180"/>
      <c r="BJL91" s="180"/>
      <c r="BJM91" s="180"/>
      <c r="BJN91" s="180"/>
      <c r="BJO91" s="180"/>
      <c r="BJP91" s="180"/>
      <c r="BJQ91" s="180"/>
      <c r="BJR91" s="180"/>
      <c r="BJS91" s="180"/>
      <c r="BJT91" s="180"/>
      <c r="BJU91" s="180"/>
      <c r="BJV91" s="180"/>
      <c r="BJW91" s="180"/>
      <c r="BJX91" s="180"/>
      <c r="BJY91" s="180"/>
      <c r="BJZ91" s="180"/>
      <c r="BKA91" s="180"/>
      <c r="BKB91" s="180"/>
      <c r="BKC91" s="180"/>
      <c r="BKD91" s="180"/>
      <c r="BKE91" s="180"/>
      <c r="BKF91" s="180"/>
      <c r="BKG91" s="180"/>
      <c r="BKH91" s="180"/>
      <c r="BKI91" s="180"/>
      <c r="BKJ91" s="180"/>
      <c r="BKK91" s="180"/>
      <c r="BKL91" s="180"/>
      <c r="BKM91" s="180"/>
      <c r="BKN91" s="180"/>
      <c r="BKO91" s="180"/>
      <c r="BKP91" s="180"/>
      <c r="BKQ91" s="180"/>
      <c r="BKR91" s="180"/>
      <c r="BKS91" s="180"/>
      <c r="BKT91" s="180"/>
      <c r="BKU91" s="180"/>
      <c r="BKV91" s="180"/>
      <c r="BKW91" s="180"/>
      <c r="BKX91" s="180"/>
      <c r="BKY91" s="180"/>
      <c r="BKZ91" s="180"/>
      <c r="BLA91" s="180"/>
      <c r="BLB91" s="180"/>
      <c r="BLC91" s="180"/>
      <c r="BLD91" s="180"/>
      <c r="BLE91" s="180"/>
      <c r="BLF91" s="180"/>
      <c r="BLG91" s="180"/>
      <c r="BLH91" s="180"/>
      <c r="BLI91" s="180"/>
      <c r="BLJ91" s="180"/>
      <c r="BLK91" s="180"/>
      <c r="BLL91" s="180"/>
      <c r="BLM91" s="180"/>
      <c r="BLN91" s="180"/>
      <c r="BLO91" s="180"/>
      <c r="BLP91" s="180"/>
      <c r="BLQ91" s="180"/>
      <c r="BLR91" s="180"/>
      <c r="BLS91" s="180"/>
      <c r="BLT91" s="180"/>
      <c r="BLU91" s="180"/>
      <c r="BLV91" s="180"/>
      <c r="BLW91" s="180"/>
      <c r="BLX91" s="180"/>
      <c r="BLY91" s="180"/>
      <c r="BLZ91" s="180"/>
      <c r="BMA91" s="180"/>
      <c r="BMB91" s="180"/>
      <c r="BMC91" s="180"/>
      <c r="BMD91" s="180"/>
      <c r="BME91" s="180"/>
      <c r="BMF91" s="180"/>
      <c r="BMG91" s="180"/>
      <c r="BMH91" s="180"/>
      <c r="BMI91" s="180"/>
      <c r="BMJ91" s="180"/>
      <c r="BMK91" s="180"/>
      <c r="BML91" s="180"/>
      <c r="BMM91" s="180"/>
      <c r="BMN91" s="180"/>
      <c r="BMO91" s="180"/>
      <c r="BMP91" s="180"/>
      <c r="BMQ91" s="180"/>
      <c r="BMR91" s="180"/>
      <c r="BMS91" s="180"/>
      <c r="BMT91" s="180"/>
      <c r="BMU91" s="180"/>
      <c r="BMV91" s="180"/>
      <c r="BMW91" s="180"/>
      <c r="BMX91" s="180"/>
      <c r="BMY91" s="180"/>
      <c r="BMZ91" s="180"/>
      <c r="BNA91" s="180"/>
      <c r="BNB91" s="180"/>
      <c r="BNC91" s="180"/>
      <c r="BND91" s="180"/>
      <c r="BNE91" s="180"/>
      <c r="BNF91" s="180"/>
      <c r="BNG91" s="180"/>
      <c r="BNH91" s="180"/>
      <c r="BNI91" s="180"/>
      <c r="BNJ91" s="180"/>
      <c r="BNK91" s="180"/>
      <c r="BNL91" s="180"/>
      <c r="BNM91" s="180"/>
      <c r="BNN91" s="180"/>
      <c r="BNO91" s="180"/>
      <c r="BNP91" s="180"/>
      <c r="BNQ91" s="180"/>
      <c r="BNR91" s="180"/>
      <c r="BNS91" s="180"/>
      <c r="BNT91" s="180"/>
      <c r="BNU91" s="180"/>
      <c r="BNV91" s="180"/>
      <c r="BNW91" s="180"/>
      <c r="BNX91" s="180"/>
      <c r="BNY91" s="180"/>
      <c r="BNZ91" s="180"/>
      <c r="BOA91" s="180"/>
      <c r="BOB91" s="180"/>
      <c r="BOC91" s="180"/>
      <c r="BOD91" s="180"/>
      <c r="BOE91" s="180"/>
      <c r="BOF91" s="180"/>
      <c r="BOG91" s="180"/>
      <c r="BOH91" s="180"/>
      <c r="BOI91" s="180"/>
      <c r="BOJ91" s="180"/>
      <c r="BOK91" s="180"/>
      <c r="BOL91" s="180"/>
      <c r="BOM91" s="180"/>
      <c r="BON91" s="180"/>
      <c r="BOO91" s="180"/>
      <c r="BOP91" s="180"/>
      <c r="BOQ91" s="180"/>
      <c r="BOR91" s="180"/>
      <c r="BOS91" s="180"/>
      <c r="BOT91" s="180"/>
      <c r="BOU91" s="180"/>
      <c r="BOV91" s="180"/>
      <c r="BOW91" s="180"/>
      <c r="BOX91" s="180"/>
      <c r="BOY91" s="180"/>
      <c r="BOZ91" s="180"/>
      <c r="BPA91" s="180"/>
      <c r="BPB91" s="180"/>
      <c r="BPC91" s="180"/>
      <c r="BPD91" s="180"/>
      <c r="BPE91" s="180"/>
      <c r="BPF91" s="180"/>
      <c r="BPG91" s="180"/>
      <c r="BPH91" s="180"/>
      <c r="BPI91" s="180"/>
      <c r="BPJ91" s="180"/>
      <c r="BPK91" s="180"/>
      <c r="BPL91" s="180"/>
      <c r="BPM91" s="180"/>
      <c r="BPN91" s="180"/>
      <c r="BPO91" s="180"/>
      <c r="BPP91" s="180"/>
      <c r="BPQ91" s="180"/>
      <c r="BPR91" s="180"/>
      <c r="BPS91" s="180"/>
      <c r="BPT91" s="180"/>
      <c r="BPU91" s="180"/>
      <c r="BPV91" s="180"/>
      <c r="BPW91" s="180"/>
      <c r="BPX91" s="180"/>
      <c r="BPY91" s="180"/>
      <c r="BPZ91" s="180"/>
      <c r="BQA91" s="180"/>
      <c r="BQB91" s="180"/>
      <c r="BQC91" s="180"/>
      <c r="BQD91" s="180"/>
      <c r="BQE91" s="180"/>
      <c r="BQF91" s="180"/>
      <c r="BQG91" s="180"/>
      <c r="BQH91" s="180"/>
      <c r="BQI91" s="180"/>
      <c r="BQJ91" s="180"/>
      <c r="BQK91" s="180"/>
      <c r="BQL91" s="180"/>
      <c r="BQM91" s="180"/>
      <c r="BQN91" s="180"/>
      <c r="BQO91" s="180"/>
      <c r="BQP91" s="180"/>
      <c r="BQQ91" s="180"/>
      <c r="BQR91" s="180"/>
      <c r="BQS91" s="180"/>
      <c r="BQT91" s="180"/>
      <c r="BQU91" s="180"/>
      <c r="BQV91" s="180"/>
      <c r="BQW91" s="180"/>
      <c r="BQX91" s="180"/>
      <c r="BQY91" s="180"/>
      <c r="BQZ91" s="180"/>
      <c r="BRA91" s="180"/>
      <c r="BRB91" s="180"/>
      <c r="BRC91" s="180"/>
      <c r="BRD91" s="180"/>
      <c r="BRE91" s="180"/>
      <c r="BRF91" s="180"/>
      <c r="BRG91" s="180"/>
      <c r="BRH91" s="180"/>
      <c r="BRI91" s="180"/>
      <c r="BRJ91" s="180"/>
      <c r="BRK91" s="180"/>
      <c r="BRL91" s="180"/>
      <c r="BRM91" s="180"/>
      <c r="BRN91" s="180"/>
      <c r="BRO91" s="180"/>
      <c r="BRP91" s="180"/>
      <c r="BRQ91" s="180"/>
      <c r="BRR91" s="180"/>
      <c r="BRS91" s="180"/>
      <c r="BRT91" s="180"/>
      <c r="BRU91" s="180"/>
      <c r="BRV91" s="180"/>
      <c r="BRW91" s="180"/>
      <c r="BRX91" s="180"/>
      <c r="BRY91" s="180"/>
      <c r="BRZ91" s="180"/>
      <c r="BSA91" s="180"/>
      <c r="BSB91" s="180"/>
      <c r="BSC91" s="180"/>
      <c r="BSD91" s="180"/>
      <c r="BSE91" s="180"/>
      <c r="BSF91" s="180"/>
      <c r="BSG91" s="180"/>
      <c r="BSH91" s="180"/>
      <c r="BSI91" s="180"/>
      <c r="BSJ91" s="180"/>
      <c r="BSK91" s="180"/>
      <c r="BSL91" s="180"/>
      <c r="BSM91" s="180"/>
      <c r="BSN91" s="180"/>
      <c r="BSO91" s="180"/>
      <c r="BSP91" s="180"/>
      <c r="BSQ91" s="180"/>
      <c r="BSR91" s="180"/>
      <c r="BSS91" s="180"/>
      <c r="BST91" s="180"/>
      <c r="BSU91" s="180"/>
      <c r="BSV91" s="180"/>
      <c r="BSW91" s="180"/>
      <c r="BSX91" s="180"/>
      <c r="BSY91" s="180"/>
      <c r="BSZ91" s="180"/>
      <c r="BTA91" s="180"/>
      <c r="BTB91" s="180"/>
      <c r="BTC91" s="180"/>
      <c r="BTD91" s="180"/>
      <c r="BTE91" s="180"/>
      <c r="BTF91" s="180"/>
      <c r="BTG91" s="180"/>
      <c r="BTH91" s="180"/>
      <c r="BTI91" s="180"/>
      <c r="BTJ91" s="180"/>
      <c r="BTK91" s="180"/>
      <c r="BTL91" s="180"/>
      <c r="BTM91" s="180"/>
      <c r="BTN91" s="180"/>
      <c r="BTO91" s="180"/>
      <c r="BTP91" s="180"/>
      <c r="BTQ91" s="180"/>
      <c r="BTR91" s="180"/>
      <c r="BTS91" s="180"/>
      <c r="BTT91" s="180"/>
      <c r="BTU91" s="180"/>
      <c r="BTV91" s="180"/>
      <c r="BTW91" s="180"/>
      <c r="BTX91" s="180"/>
      <c r="BTY91" s="180"/>
      <c r="BTZ91" s="180"/>
      <c r="BUA91" s="180"/>
      <c r="BUB91" s="180"/>
      <c r="BUC91" s="180"/>
      <c r="BUD91" s="180"/>
      <c r="BUE91" s="180"/>
      <c r="BUF91" s="180"/>
      <c r="BUG91" s="180"/>
      <c r="BUH91" s="180"/>
      <c r="BUI91" s="180"/>
      <c r="BUJ91" s="180"/>
      <c r="BUK91" s="180"/>
      <c r="BUL91" s="180"/>
      <c r="BUM91" s="180"/>
      <c r="BUN91" s="180"/>
      <c r="BUO91" s="180"/>
      <c r="BUP91" s="180"/>
      <c r="BUQ91" s="180"/>
      <c r="BUR91" s="180"/>
      <c r="BUS91" s="180"/>
      <c r="BUT91" s="180"/>
      <c r="BUU91" s="180"/>
      <c r="BUV91" s="180"/>
      <c r="BUW91" s="180"/>
      <c r="BUX91" s="180"/>
      <c r="BUY91" s="180"/>
      <c r="BUZ91" s="180"/>
      <c r="BVA91" s="180"/>
      <c r="BVB91" s="180"/>
      <c r="BVC91" s="180"/>
      <c r="BVD91" s="180"/>
      <c r="BVE91" s="180"/>
      <c r="BVF91" s="180"/>
      <c r="BVG91" s="180"/>
      <c r="BVH91" s="180"/>
      <c r="BVI91" s="180"/>
      <c r="BVJ91" s="180"/>
      <c r="BVK91" s="180"/>
      <c r="BVL91" s="180"/>
      <c r="BVM91" s="180"/>
      <c r="BVN91" s="180"/>
      <c r="BVO91" s="180"/>
      <c r="BVP91" s="180"/>
      <c r="BVQ91" s="180"/>
      <c r="BVR91" s="180"/>
      <c r="BVS91" s="180"/>
      <c r="BVT91" s="180"/>
      <c r="BVU91" s="180"/>
      <c r="BVV91" s="180"/>
      <c r="BVW91" s="180"/>
      <c r="BVX91" s="180"/>
      <c r="BVY91" s="180"/>
      <c r="BVZ91" s="180"/>
      <c r="BWA91" s="180"/>
      <c r="BWB91" s="180"/>
      <c r="BWC91" s="180"/>
      <c r="BWD91" s="180"/>
      <c r="BWE91" s="180"/>
      <c r="BWF91" s="180"/>
      <c r="BWG91" s="180"/>
      <c r="BWH91" s="180"/>
      <c r="BWI91" s="180"/>
      <c r="BWJ91" s="180"/>
      <c r="BWK91" s="180"/>
      <c r="BWL91" s="180"/>
      <c r="BWM91" s="180"/>
      <c r="BWN91" s="180"/>
      <c r="BWO91" s="180"/>
      <c r="BWP91" s="180"/>
      <c r="BWQ91" s="180"/>
      <c r="BWR91" s="180"/>
      <c r="BWS91" s="180"/>
      <c r="BWT91" s="180"/>
      <c r="BWU91" s="180"/>
      <c r="BWV91" s="180"/>
      <c r="BWW91" s="180"/>
      <c r="BWX91" s="180"/>
      <c r="BWY91" s="180"/>
      <c r="BWZ91" s="180"/>
      <c r="BXA91" s="180"/>
      <c r="BXB91" s="180"/>
      <c r="BXC91" s="180"/>
      <c r="BXD91" s="180"/>
      <c r="BXE91" s="180"/>
      <c r="BXF91" s="180"/>
      <c r="BXG91" s="180"/>
      <c r="BXH91" s="180"/>
      <c r="BXI91" s="180"/>
      <c r="BXJ91" s="180"/>
      <c r="BXK91" s="180"/>
      <c r="BXL91" s="180"/>
      <c r="BXM91" s="180"/>
      <c r="BXN91" s="180"/>
      <c r="BXO91" s="180"/>
      <c r="BXP91" s="180"/>
      <c r="BXQ91" s="180"/>
      <c r="BXR91" s="180"/>
      <c r="BXS91" s="180"/>
      <c r="BXT91" s="180"/>
      <c r="BXU91" s="180"/>
      <c r="BXV91" s="180"/>
      <c r="BXW91" s="180"/>
      <c r="BXX91" s="180"/>
      <c r="BXY91" s="180"/>
      <c r="BXZ91" s="180"/>
      <c r="BYA91" s="180"/>
      <c r="BYB91" s="180"/>
      <c r="BYC91" s="180"/>
      <c r="BYD91" s="180"/>
      <c r="BYE91" s="180"/>
      <c r="BYF91" s="180"/>
      <c r="BYG91" s="180"/>
      <c r="BYH91" s="180"/>
      <c r="BYI91" s="180"/>
      <c r="BYJ91" s="180"/>
      <c r="BYK91" s="180"/>
      <c r="BYL91" s="180"/>
      <c r="BYM91" s="180"/>
      <c r="BYN91" s="180"/>
      <c r="BYO91" s="180"/>
      <c r="BYP91" s="180"/>
      <c r="BYQ91" s="180"/>
      <c r="BYR91" s="180"/>
      <c r="BYS91" s="180"/>
      <c r="BYT91" s="180"/>
      <c r="BYU91" s="180"/>
      <c r="BYV91" s="180"/>
      <c r="BYW91" s="180"/>
      <c r="BYX91" s="180"/>
      <c r="BYY91" s="180"/>
      <c r="BYZ91" s="180"/>
      <c r="BZA91" s="180"/>
      <c r="BZB91" s="180"/>
      <c r="BZC91" s="180"/>
      <c r="BZD91" s="180"/>
      <c r="BZE91" s="180"/>
      <c r="BZF91" s="180"/>
      <c r="BZG91" s="180"/>
      <c r="BZH91" s="180"/>
      <c r="BZI91" s="180"/>
      <c r="BZJ91" s="180"/>
      <c r="BZK91" s="180"/>
      <c r="BZL91" s="180"/>
      <c r="BZM91" s="180"/>
      <c r="BZN91" s="180"/>
      <c r="BZO91" s="180"/>
      <c r="BZP91" s="180"/>
      <c r="BZQ91" s="180"/>
      <c r="BZR91" s="180"/>
      <c r="BZS91" s="180"/>
      <c r="BZT91" s="180"/>
      <c r="BZU91" s="180"/>
      <c r="BZV91" s="180"/>
      <c r="BZW91" s="180"/>
      <c r="BZX91" s="180"/>
      <c r="BZY91" s="180"/>
      <c r="BZZ91" s="180"/>
      <c r="CAA91" s="180"/>
      <c r="CAB91" s="180"/>
      <c r="CAC91" s="180"/>
      <c r="CAD91" s="180"/>
      <c r="CAE91" s="180"/>
      <c r="CAF91" s="180"/>
      <c r="CAG91" s="180"/>
      <c r="CAH91" s="180"/>
      <c r="CAI91" s="180"/>
      <c r="CAJ91" s="180"/>
      <c r="CAK91" s="180"/>
      <c r="CAL91" s="180"/>
      <c r="CAM91" s="180"/>
      <c r="CAN91" s="180"/>
      <c r="CAO91" s="180"/>
      <c r="CAP91" s="180"/>
      <c r="CAQ91" s="180"/>
      <c r="CAR91" s="180"/>
      <c r="CAS91" s="180"/>
      <c r="CAT91" s="180"/>
      <c r="CAU91" s="180"/>
      <c r="CAV91" s="180"/>
      <c r="CAW91" s="180"/>
      <c r="CAX91" s="180"/>
      <c r="CAY91" s="180"/>
      <c r="CAZ91" s="180"/>
      <c r="CBA91" s="180"/>
      <c r="CBB91" s="180"/>
      <c r="CBC91" s="180"/>
      <c r="CBD91" s="180"/>
      <c r="CBE91" s="180"/>
      <c r="CBF91" s="180"/>
      <c r="CBG91" s="180"/>
      <c r="CBH91" s="180"/>
      <c r="CBI91" s="180"/>
      <c r="CBJ91" s="180"/>
      <c r="CBK91" s="180"/>
      <c r="CBL91" s="180"/>
      <c r="CBM91" s="180"/>
      <c r="CBN91" s="180"/>
      <c r="CBO91" s="180"/>
      <c r="CBP91" s="180"/>
      <c r="CBQ91" s="180"/>
      <c r="CBR91" s="180"/>
      <c r="CBS91" s="180"/>
      <c r="CBT91" s="180"/>
      <c r="CBU91" s="180"/>
      <c r="CBV91" s="180"/>
      <c r="CBW91" s="180"/>
      <c r="CBX91" s="180"/>
      <c r="CBY91" s="180"/>
      <c r="CBZ91" s="180"/>
      <c r="CCA91" s="180"/>
      <c r="CCB91" s="180"/>
      <c r="CCC91" s="180"/>
      <c r="CCD91" s="180"/>
      <c r="CCE91" s="180"/>
      <c r="CCF91" s="180"/>
      <c r="CCG91" s="180"/>
      <c r="CCH91" s="180"/>
      <c r="CCI91" s="180"/>
      <c r="CCJ91" s="180"/>
      <c r="CCK91" s="180"/>
      <c r="CCL91" s="180"/>
      <c r="CCM91" s="180"/>
      <c r="CCN91" s="180"/>
      <c r="CCO91" s="180"/>
      <c r="CCP91" s="180"/>
      <c r="CCQ91" s="180"/>
      <c r="CCR91" s="180"/>
      <c r="CCS91" s="180"/>
      <c r="CCT91" s="180"/>
      <c r="CCU91" s="180"/>
      <c r="CCV91" s="180"/>
      <c r="CCW91" s="180"/>
      <c r="CCX91" s="180"/>
      <c r="CCY91" s="180"/>
      <c r="CCZ91" s="180"/>
      <c r="CDA91" s="180"/>
      <c r="CDB91" s="180"/>
      <c r="CDC91" s="180"/>
      <c r="CDD91" s="180"/>
      <c r="CDE91" s="180"/>
      <c r="CDF91" s="180"/>
      <c r="CDG91" s="180"/>
      <c r="CDH91" s="180"/>
      <c r="CDI91" s="180"/>
      <c r="CDJ91" s="180"/>
      <c r="CDK91" s="180"/>
      <c r="CDL91" s="180"/>
      <c r="CDM91" s="180"/>
      <c r="CDN91" s="180"/>
      <c r="CDO91" s="180"/>
      <c r="CDP91" s="180"/>
      <c r="CDQ91" s="180"/>
      <c r="CDR91" s="180"/>
      <c r="CDS91" s="180"/>
      <c r="CDT91" s="180"/>
      <c r="CDU91" s="180"/>
      <c r="CDV91" s="180"/>
      <c r="CDW91" s="180"/>
      <c r="CDX91" s="180"/>
      <c r="CDY91" s="180"/>
      <c r="CDZ91" s="180"/>
      <c r="CEA91" s="180"/>
      <c r="CEB91" s="180"/>
      <c r="CEC91" s="180"/>
      <c r="CED91" s="180"/>
      <c r="CEE91" s="180"/>
      <c r="CEF91" s="180"/>
      <c r="CEG91" s="180"/>
      <c r="CEH91" s="180"/>
      <c r="CEI91" s="180"/>
      <c r="CEJ91" s="180"/>
      <c r="CEK91" s="180"/>
      <c r="CEL91" s="180"/>
      <c r="CEM91" s="180"/>
      <c r="CEN91" s="180"/>
      <c r="CEO91" s="180"/>
      <c r="CEP91" s="180"/>
      <c r="CEQ91" s="180"/>
      <c r="CER91" s="180"/>
      <c r="CES91" s="180"/>
      <c r="CET91" s="180"/>
      <c r="CEU91" s="180"/>
      <c r="CEV91" s="180"/>
      <c r="CEW91" s="180"/>
      <c r="CEX91" s="180"/>
      <c r="CEY91" s="180"/>
      <c r="CEZ91" s="180"/>
      <c r="CFA91" s="180"/>
      <c r="CFB91" s="180"/>
      <c r="CFC91" s="180"/>
      <c r="CFD91" s="180"/>
      <c r="CFE91" s="180"/>
      <c r="CFF91" s="180"/>
      <c r="CFG91" s="180"/>
      <c r="CFH91" s="180"/>
      <c r="CFI91" s="180"/>
      <c r="CFJ91" s="180"/>
      <c r="CFK91" s="180"/>
      <c r="CFL91" s="180"/>
      <c r="CFM91" s="180"/>
      <c r="CFN91" s="180"/>
      <c r="CFO91" s="180"/>
      <c r="CFP91" s="180"/>
      <c r="CFQ91" s="180"/>
      <c r="CFR91" s="180"/>
      <c r="CFS91" s="180"/>
      <c r="CFT91" s="180"/>
      <c r="CFU91" s="180"/>
      <c r="CFV91" s="180"/>
      <c r="CFW91" s="180"/>
      <c r="CFX91" s="180"/>
      <c r="CFY91" s="180"/>
      <c r="CFZ91" s="180"/>
      <c r="CGA91" s="180"/>
      <c r="CGB91" s="180"/>
      <c r="CGC91" s="180"/>
      <c r="CGD91" s="180"/>
      <c r="CGE91" s="180"/>
      <c r="CGF91" s="180"/>
      <c r="CGG91" s="180"/>
      <c r="CGH91" s="180"/>
      <c r="CGI91" s="180"/>
      <c r="CGJ91" s="180"/>
      <c r="CGK91" s="180"/>
      <c r="CGL91" s="180"/>
      <c r="CGM91" s="180"/>
      <c r="CGN91" s="180"/>
      <c r="CGO91" s="180"/>
      <c r="CGP91" s="180"/>
      <c r="CGQ91" s="180"/>
      <c r="CGR91" s="180"/>
      <c r="CGS91" s="180"/>
      <c r="CGT91" s="180"/>
      <c r="CGU91" s="180"/>
      <c r="CGV91" s="180"/>
      <c r="CGW91" s="180"/>
      <c r="CGX91" s="180"/>
      <c r="CGY91" s="180"/>
      <c r="CGZ91" s="180"/>
      <c r="CHA91" s="180"/>
      <c r="CHB91" s="180"/>
      <c r="CHC91" s="180"/>
      <c r="CHD91" s="180"/>
      <c r="CHE91" s="180"/>
      <c r="CHF91" s="180"/>
      <c r="CHG91" s="180"/>
      <c r="CHH91" s="180"/>
      <c r="CHI91" s="180"/>
      <c r="CHJ91" s="180"/>
      <c r="CHK91" s="180"/>
      <c r="CHL91" s="180"/>
      <c r="CHM91" s="180"/>
      <c r="CHN91" s="180"/>
      <c r="CHO91" s="180"/>
      <c r="CHP91" s="180"/>
      <c r="CHQ91" s="180"/>
      <c r="CHR91" s="180"/>
      <c r="CHS91" s="180"/>
      <c r="CHT91" s="180"/>
      <c r="CHU91" s="180"/>
      <c r="CHV91" s="180"/>
      <c r="CHW91" s="180"/>
      <c r="CHX91" s="180"/>
      <c r="CHY91" s="180"/>
      <c r="CHZ91" s="180"/>
      <c r="CIA91" s="180"/>
      <c r="CIB91" s="180"/>
      <c r="CIC91" s="180"/>
      <c r="CID91" s="180"/>
      <c r="CIE91" s="180"/>
      <c r="CIF91" s="180"/>
      <c r="CIG91" s="180"/>
      <c r="CIH91" s="180"/>
      <c r="CII91" s="180"/>
      <c r="CIJ91" s="180"/>
      <c r="CIK91" s="180"/>
      <c r="CIL91" s="180"/>
      <c r="CIM91" s="180"/>
      <c r="CIN91" s="180"/>
      <c r="CIO91" s="180"/>
      <c r="CIP91" s="180"/>
      <c r="CIQ91" s="180"/>
      <c r="CIR91" s="180"/>
      <c r="CIS91" s="180"/>
      <c r="CIT91" s="180"/>
      <c r="CIU91" s="180"/>
      <c r="CIV91" s="180"/>
      <c r="CIW91" s="180"/>
      <c r="CIX91" s="180"/>
      <c r="CIY91" s="180"/>
      <c r="CIZ91" s="180"/>
      <c r="CJA91" s="180"/>
      <c r="CJB91" s="180"/>
      <c r="CJC91" s="180"/>
      <c r="CJD91" s="180"/>
      <c r="CJE91" s="180"/>
      <c r="CJF91" s="180"/>
      <c r="CJG91" s="180"/>
      <c r="CJH91" s="180"/>
      <c r="CJI91" s="180"/>
      <c r="CJJ91" s="180"/>
      <c r="CJK91" s="180"/>
      <c r="CJL91" s="180"/>
      <c r="CJM91" s="180"/>
      <c r="CJN91" s="180"/>
      <c r="CJO91" s="180"/>
      <c r="CJP91" s="180"/>
      <c r="CJQ91" s="180"/>
      <c r="CJR91" s="180"/>
      <c r="CJS91" s="180"/>
      <c r="CJT91" s="180"/>
      <c r="CJU91" s="180"/>
      <c r="CJV91" s="180"/>
      <c r="CJW91" s="180"/>
      <c r="CJX91" s="180"/>
      <c r="CJY91" s="180"/>
      <c r="CJZ91" s="180"/>
      <c r="CKA91" s="180"/>
      <c r="CKB91" s="180"/>
      <c r="CKC91" s="180"/>
      <c r="CKD91" s="180"/>
      <c r="CKE91" s="180"/>
      <c r="CKF91" s="180"/>
      <c r="CKG91" s="180"/>
      <c r="CKH91" s="180"/>
      <c r="CKI91" s="180"/>
      <c r="CKJ91" s="180"/>
      <c r="CKK91" s="180"/>
      <c r="CKL91" s="180"/>
      <c r="CKM91" s="180"/>
      <c r="CKN91" s="180"/>
      <c r="CKO91" s="180"/>
      <c r="CKP91" s="180"/>
      <c r="CKQ91" s="180"/>
      <c r="CKR91" s="180"/>
      <c r="CKS91" s="180"/>
      <c r="CKT91" s="180"/>
      <c r="CKU91" s="180"/>
      <c r="CKV91" s="180"/>
      <c r="CKW91" s="180"/>
      <c r="CKX91" s="180"/>
      <c r="CKY91" s="180"/>
      <c r="CKZ91" s="180"/>
      <c r="CLA91" s="180"/>
      <c r="CLB91" s="180"/>
      <c r="CLC91" s="180"/>
      <c r="CLD91" s="180"/>
      <c r="CLE91" s="180"/>
      <c r="CLF91" s="180"/>
      <c r="CLG91" s="180"/>
      <c r="CLH91" s="180"/>
      <c r="CLI91" s="180"/>
      <c r="CLJ91" s="180"/>
      <c r="CLK91" s="180"/>
      <c r="CLL91" s="180"/>
      <c r="CLM91" s="180"/>
      <c r="CLN91" s="180"/>
      <c r="CLO91" s="180"/>
      <c r="CLP91" s="180"/>
      <c r="CLQ91" s="180"/>
      <c r="CLR91" s="180"/>
      <c r="CLS91" s="180"/>
      <c r="CLT91" s="180"/>
      <c r="CLU91" s="180"/>
      <c r="CLV91" s="180"/>
      <c r="CLW91" s="180"/>
      <c r="CLX91" s="180"/>
      <c r="CLY91" s="180"/>
      <c r="CLZ91" s="180"/>
      <c r="CMA91" s="180"/>
      <c r="CMB91" s="180"/>
      <c r="CMC91" s="180"/>
      <c r="CMD91" s="180"/>
      <c r="CME91" s="180"/>
      <c r="CMF91" s="180"/>
      <c r="CMG91" s="180"/>
      <c r="CMH91" s="180"/>
      <c r="CMI91" s="180"/>
      <c r="CMJ91" s="180"/>
      <c r="CMK91" s="180"/>
      <c r="CML91" s="180"/>
      <c r="CMM91" s="180"/>
      <c r="CMN91" s="180"/>
      <c r="CMO91" s="180"/>
      <c r="CMP91" s="180"/>
      <c r="CMQ91" s="180"/>
      <c r="CMR91" s="180"/>
      <c r="CMS91" s="180"/>
      <c r="CMT91" s="180"/>
      <c r="CMU91" s="180"/>
      <c r="CMV91" s="180"/>
      <c r="CMW91" s="180"/>
      <c r="CMX91" s="180"/>
      <c r="CMY91" s="180"/>
      <c r="CMZ91" s="180"/>
      <c r="CNA91" s="180"/>
      <c r="CNB91" s="180"/>
      <c r="CNC91" s="180"/>
      <c r="CND91" s="180"/>
      <c r="CNE91" s="180"/>
      <c r="CNF91" s="180"/>
      <c r="CNG91" s="180"/>
      <c r="CNH91" s="180"/>
      <c r="CNI91" s="180"/>
      <c r="CNJ91" s="180"/>
      <c r="CNK91" s="180"/>
      <c r="CNL91" s="180"/>
      <c r="CNM91" s="180"/>
      <c r="CNN91" s="180"/>
      <c r="CNO91" s="180"/>
      <c r="CNP91" s="180"/>
      <c r="CNQ91" s="180"/>
      <c r="CNR91" s="180"/>
      <c r="CNS91" s="180"/>
      <c r="CNT91" s="180"/>
      <c r="CNU91" s="180"/>
      <c r="CNV91" s="180"/>
      <c r="CNW91" s="180"/>
      <c r="CNX91" s="180"/>
      <c r="CNY91" s="180"/>
      <c r="CNZ91" s="180"/>
      <c r="COA91" s="180"/>
      <c r="COB91" s="180"/>
      <c r="COC91" s="180"/>
      <c r="COD91" s="180"/>
      <c r="COE91" s="180"/>
      <c r="COF91" s="180"/>
      <c r="COG91" s="180"/>
      <c r="COH91" s="180"/>
      <c r="COI91" s="180"/>
      <c r="COJ91" s="180"/>
      <c r="COK91" s="180"/>
      <c r="COL91" s="180"/>
      <c r="COM91" s="180"/>
      <c r="CON91" s="180"/>
      <c r="COO91" s="180"/>
      <c r="COP91" s="180"/>
      <c r="COQ91" s="180"/>
      <c r="COR91" s="180"/>
      <c r="COS91" s="180"/>
      <c r="COT91" s="180"/>
      <c r="COU91" s="180"/>
      <c r="COV91" s="180"/>
      <c r="COW91" s="180"/>
      <c r="COX91" s="180"/>
      <c r="COY91" s="180"/>
      <c r="COZ91" s="180"/>
      <c r="CPA91" s="180"/>
      <c r="CPB91" s="180"/>
      <c r="CPC91" s="180"/>
      <c r="CPD91" s="180"/>
      <c r="CPE91" s="180"/>
      <c r="CPF91" s="180"/>
      <c r="CPG91" s="180"/>
      <c r="CPH91" s="180"/>
      <c r="CPI91" s="180"/>
      <c r="CPJ91" s="180"/>
      <c r="CPK91" s="180"/>
      <c r="CPL91" s="180"/>
      <c r="CPM91" s="180"/>
      <c r="CPN91" s="180"/>
      <c r="CPO91" s="180"/>
      <c r="CPP91" s="180"/>
      <c r="CPQ91" s="180"/>
      <c r="CPR91" s="180"/>
      <c r="CPS91" s="180"/>
      <c r="CPT91" s="180"/>
      <c r="CPU91" s="180"/>
      <c r="CPV91" s="180"/>
      <c r="CPW91" s="180"/>
      <c r="CPX91" s="180"/>
      <c r="CPY91" s="180"/>
      <c r="CPZ91" s="180"/>
      <c r="CQA91" s="180"/>
      <c r="CQB91" s="180"/>
      <c r="CQC91" s="180"/>
      <c r="CQD91" s="180"/>
      <c r="CQE91" s="180"/>
      <c r="CQF91" s="180"/>
      <c r="CQG91" s="180"/>
      <c r="CQH91" s="180"/>
      <c r="CQI91" s="180"/>
      <c r="CQJ91" s="180"/>
      <c r="CQK91" s="180"/>
      <c r="CQL91" s="180"/>
      <c r="CQM91" s="180"/>
      <c r="CQN91" s="180"/>
      <c r="CQO91" s="180"/>
      <c r="CQP91" s="180"/>
      <c r="CQQ91" s="180"/>
      <c r="CQR91" s="180"/>
      <c r="CQS91" s="180"/>
      <c r="CQT91" s="180"/>
      <c r="CQU91" s="180"/>
      <c r="CQV91" s="180"/>
      <c r="CQW91" s="180"/>
      <c r="CQX91" s="180"/>
      <c r="CQY91" s="180"/>
      <c r="CQZ91" s="180"/>
      <c r="CRA91" s="180"/>
      <c r="CRB91" s="180"/>
      <c r="CRC91" s="180"/>
      <c r="CRD91" s="180"/>
      <c r="CRE91" s="180"/>
      <c r="CRF91" s="180"/>
      <c r="CRG91" s="180"/>
      <c r="CRH91" s="180"/>
      <c r="CRI91" s="180"/>
      <c r="CRJ91" s="180"/>
      <c r="CRK91" s="180"/>
      <c r="CRL91" s="180"/>
      <c r="CRM91" s="180"/>
      <c r="CRN91" s="180"/>
      <c r="CRO91" s="180"/>
      <c r="CRP91" s="180"/>
      <c r="CRQ91" s="180"/>
      <c r="CRR91" s="180"/>
      <c r="CRS91" s="180"/>
      <c r="CRT91" s="180"/>
      <c r="CRU91" s="180"/>
      <c r="CRV91" s="180"/>
      <c r="CRW91" s="180"/>
      <c r="CRX91" s="180"/>
      <c r="CRY91" s="180"/>
      <c r="CRZ91" s="180"/>
      <c r="CSA91" s="180"/>
      <c r="CSB91" s="180"/>
      <c r="CSC91" s="180"/>
      <c r="CSD91" s="180"/>
      <c r="CSE91" s="180"/>
      <c r="CSF91" s="180"/>
      <c r="CSG91" s="180"/>
      <c r="CSH91" s="180"/>
      <c r="CSI91" s="180"/>
      <c r="CSJ91" s="180"/>
      <c r="CSK91" s="180"/>
      <c r="CSL91" s="180"/>
      <c r="CSM91" s="180"/>
      <c r="CSN91" s="180"/>
      <c r="CSO91" s="180"/>
      <c r="CSP91" s="180"/>
      <c r="CSQ91" s="180"/>
      <c r="CSR91" s="180"/>
      <c r="CSS91" s="180"/>
      <c r="CST91" s="180"/>
      <c r="CSU91" s="180"/>
      <c r="CSV91" s="180"/>
      <c r="CSW91" s="180"/>
      <c r="CSX91" s="180"/>
      <c r="CSY91" s="180"/>
      <c r="CSZ91" s="180"/>
      <c r="CTA91" s="180"/>
      <c r="CTB91" s="180"/>
      <c r="CTC91" s="180"/>
      <c r="CTD91" s="180"/>
      <c r="CTE91" s="180"/>
      <c r="CTF91" s="180"/>
      <c r="CTG91" s="180"/>
      <c r="CTH91" s="180"/>
      <c r="CTI91" s="180"/>
      <c r="CTJ91" s="180"/>
      <c r="CTK91" s="180"/>
      <c r="CTL91" s="180"/>
      <c r="CTM91" s="180"/>
      <c r="CTN91" s="180"/>
      <c r="CTO91" s="180"/>
      <c r="CTP91" s="180"/>
      <c r="CTQ91" s="180"/>
      <c r="CTR91" s="180"/>
      <c r="CTS91" s="180"/>
      <c r="CTT91" s="180"/>
      <c r="CTU91" s="180"/>
      <c r="CTV91" s="180"/>
      <c r="CTW91" s="180"/>
      <c r="CTX91" s="180"/>
      <c r="CTY91" s="180"/>
      <c r="CTZ91" s="180"/>
      <c r="CUA91" s="180"/>
      <c r="CUB91" s="180"/>
      <c r="CUC91" s="180"/>
      <c r="CUD91" s="180"/>
      <c r="CUE91" s="180"/>
      <c r="CUF91" s="180"/>
      <c r="CUG91" s="180"/>
      <c r="CUH91" s="180"/>
      <c r="CUI91" s="180"/>
      <c r="CUJ91" s="180"/>
      <c r="CUK91" s="180"/>
      <c r="CUL91" s="180"/>
      <c r="CUM91" s="180"/>
      <c r="CUN91" s="180"/>
      <c r="CUO91" s="180"/>
      <c r="CUP91" s="180"/>
      <c r="CUQ91" s="180"/>
      <c r="CUR91" s="180"/>
      <c r="CUS91" s="180"/>
      <c r="CUT91" s="180"/>
      <c r="CUU91" s="180"/>
      <c r="CUV91" s="180"/>
      <c r="CUW91" s="180"/>
      <c r="CUX91" s="180"/>
      <c r="CUY91" s="180"/>
      <c r="CUZ91" s="180"/>
      <c r="CVA91" s="180"/>
      <c r="CVB91" s="180"/>
      <c r="CVC91" s="180"/>
      <c r="CVD91" s="180"/>
      <c r="CVE91" s="180"/>
      <c r="CVF91" s="180"/>
      <c r="CVG91" s="180"/>
      <c r="CVH91" s="180"/>
      <c r="CVI91" s="180"/>
      <c r="CVJ91" s="180"/>
      <c r="CVK91" s="180"/>
      <c r="CVL91" s="180"/>
      <c r="CVM91" s="180"/>
      <c r="CVN91" s="180"/>
      <c r="CVO91" s="180"/>
      <c r="CVP91" s="180"/>
      <c r="CVQ91" s="180"/>
      <c r="CVR91" s="180"/>
      <c r="CVS91" s="180"/>
      <c r="CVT91" s="180"/>
      <c r="CVU91" s="180"/>
      <c r="CVV91" s="180"/>
      <c r="CVW91" s="180"/>
      <c r="CVX91" s="180"/>
      <c r="CVY91" s="180"/>
      <c r="CVZ91" s="180"/>
      <c r="CWA91" s="180"/>
      <c r="CWB91" s="180"/>
      <c r="CWC91" s="180"/>
      <c r="CWD91" s="180"/>
      <c r="CWE91" s="180"/>
      <c r="CWF91" s="180"/>
      <c r="CWG91" s="180"/>
      <c r="CWH91" s="180"/>
      <c r="CWI91" s="180"/>
      <c r="CWJ91" s="180"/>
      <c r="CWK91" s="180"/>
      <c r="CWL91" s="180"/>
      <c r="CWM91" s="180"/>
      <c r="CWN91" s="180"/>
      <c r="CWO91" s="180"/>
      <c r="CWP91" s="180"/>
      <c r="CWQ91" s="180"/>
      <c r="CWR91" s="180"/>
      <c r="CWS91" s="180"/>
      <c r="CWT91" s="180"/>
      <c r="CWU91" s="180"/>
      <c r="CWV91" s="180"/>
      <c r="CWW91" s="180"/>
      <c r="CWX91" s="180"/>
      <c r="CWY91" s="180"/>
      <c r="CWZ91" s="180"/>
      <c r="CXA91" s="180"/>
      <c r="CXB91" s="180"/>
      <c r="CXC91" s="180"/>
      <c r="CXD91" s="180"/>
      <c r="CXE91" s="180"/>
      <c r="CXF91" s="180"/>
      <c r="CXG91" s="180"/>
      <c r="CXH91" s="180"/>
      <c r="CXI91" s="180"/>
      <c r="CXJ91" s="180"/>
      <c r="CXK91" s="180"/>
      <c r="CXL91" s="180"/>
      <c r="CXM91" s="180"/>
      <c r="CXN91" s="180"/>
      <c r="CXO91" s="180"/>
      <c r="CXP91" s="180"/>
      <c r="CXQ91" s="180"/>
      <c r="CXR91" s="180"/>
      <c r="CXS91" s="180"/>
      <c r="CXT91" s="180"/>
      <c r="CXU91" s="180"/>
      <c r="CXV91" s="180"/>
      <c r="CXW91" s="180"/>
      <c r="CXX91" s="180"/>
      <c r="CXY91" s="180"/>
      <c r="CXZ91" s="180"/>
      <c r="CYA91" s="180"/>
      <c r="CYB91" s="180"/>
      <c r="CYC91" s="180"/>
      <c r="CYD91" s="180"/>
      <c r="CYE91" s="180"/>
      <c r="CYF91" s="180"/>
      <c r="CYG91" s="180"/>
      <c r="CYH91" s="180"/>
      <c r="CYI91" s="180"/>
      <c r="CYJ91" s="180"/>
      <c r="CYK91" s="180"/>
      <c r="CYL91" s="180"/>
      <c r="CYM91" s="180"/>
      <c r="CYN91" s="180"/>
      <c r="CYO91" s="180"/>
      <c r="CYP91" s="180"/>
      <c r="CYQ91" s="180"/>
      <c r="CYR91" s="180"/>
      <c r="CYS91" s="180"/>
      <c r="CYT91" s="180"/>
      <c r="CYU91" s="180"/>
      <c r="CYV91" s="180"/>
      <c r="CYW91" s="180"/>
      <c r="CYX91" s="180"/>
      <c r="CYY91" s="180"/>
      <c r="CYZ91" s="180"/>
      <c r="CZA91" s="180"/>
      <c r="CZB91" s="180"/>
      <c r="CZC91" s="180"/>
      <c r="CZD91" s="180"/>
      <c r="CZE91" s="180"/>
      <c r="CZF91" s="180"/>
      <c r="CZG91" s="180"/>
      <c r="CZH91" s="180"/>
      <c r="CZI91" s="180"/>
      <c r="CZJ91" s="180"/>
      <c r="CZK91" s="180"/>
      <c r="CZL91" s="180"/>
      <c r="CZM91" s="180"/>
      <c r="CZN91" s="180"/>
      <c r="CZO91" s="180"/>
      <c r="CZP91" s="180"/>
      <c r="CZQ91" s="180"/>
      <c r="CZR91" s="180"/>
      <c r="CZS91" s="180"/>
      <c r="CZT91" s="180"/>
      <c r="CZU91" s="180"/>
      <c r="CZV91" s="180"/>
      <c r="CZW91" s="180"/>
      <c r="CZX91" s="180"/>
      <c r="CZY91" s="180"/>
      <c r="CZZ91" s="180"/>
      <c r="DAA91" s="180"/>
      <c r="DAB91" s="180"/>
      <c r="DAC91" s="180"/>
      <c r="DAD91" s="180"/>
      <c r="DAE91" s="180"/>
      <c r="DAF91" s="180"/>
      <c r="DAG91" s="180"/>
      <c r="DAH91" s="180"/>
      <c r="DAI91" s="180"/>
      <c r="DAJ91" s="180"/>
      <c r="DAK91" s="180"/>
      <c r="DAL91" s="180"/>
      <c r="DAM91" s="180"/>
      <c r="DAN91" s="180"/>
      <c r="DAO91" s="180"/>
      <c r="DAP91" s="180"/>
      <c r="DAQ91" s="180"/>
      <c r="DAR91" s="180"/>
      <c r="DAS91" s="180"/>
      <c r="DAT91" s="180"/>
      <c r="DAU91" s="180"/>
      <c r="DAV91" s="180"/>
      <c r="DAW91" s="180"/>
      <c r="DAX91" s="180"/>
      <c r="DAY91" s="180"/>
      <c r="DAZ91" s="180"/>
      <c r="DBA91" s="180"/>
      <c r="DBB91" s="180"/>
      <c r="DBC91" s="180"/>
      <c r="DBD91" s="180"/>
      <c r="DBE91" s="180"/>
      <c r="DBF91" s="180"/>
      <c r="DBG91" s="180"/>
      <c r="DBH91" s="180"/>
      <c r="DBI91" s="180"/>
      <c r="DBJ91" s="180"/>
      <c r="DBK91" s="180"/>
      <c r="DBL91" s="180"/>
      <c r="DBM91" s="180"/>
      <c r="DBN91" s="180"/>
      <c r="DBO91" s="180"/>
      <c r="DBP91" s="180"/>
      <c r="DBQ91" s="180"/>
      <c r="DBR91" s="180"/>
      <c r="DBS91" s="180"/>
      <c r="DBT91" s="180"/>
      <c r="DBU91" s="180"/>
      <c r="DBV91" s="180"/>
      <c r="DBW91" s="180"/>
      <c r="DBX91" s="180"/>
      <c r="DBY91" s="180"/>
      <c r="DBZ91" s="180"/>
      <c r="DCA91" s="180"/>
      <c r="DCB91" s="180"/>
      <c r="DCC91" s="180"/>
      <c r="DCD91" s="180"/>
      <c r="DCE91" s="180"/>
      <c r="DCF91" s="180"/>
      <c r="DCG91" s="180"/>
      <c r="DCH91" s="180"/>
      <c r="DCI91" s="180"/>
      <c r="DCJ91" s="180"/>
      <c r="DCK91" s="180"/>
      <c r="DCL91" s="180"/>
      <c r="DCM91" s="180"/>
      <c r="DCN91" s="180"/>
      <c r="DCO91" s="180"/>
      <c r="DCP91" s="180"/>
      <c r="DCQ91" s="180"/>
      <c r="DCR91" s="180"/>
      <c r="DCS91" s="180"/>
      <c r="DCT91" s="180"/>
      <c r="DCU91" s="180"/>
      <c r="DCV91" s="180"/>
      <c r="DCW91" s="180"/>
      <c r="DCX91" s="180"/>
      <c r="DCY91" s="180"/>
      <c r="DCZ91" s="180"/>
      <c r="DDA91" s="180"/>
      <c r="DDB91" s="180"/>
      <c r="DDC91" s="180"/>
      <c r="DDD91" s="180"/>
      <c r="DDE91" s="180"/>
      <c r="DDF91" s="180"/>
      <c r="DDG91" s="180"/>
      <c r="DDH91" s="180"/>
      <c r="DDI91" s="180"/>
      <c r="DDJ91" s="180"/>
      <c r="DDK91" s="180"/>
      <c r="DDL91" s="180"/>
      <c r="DDM91" s="180"/>
      <c r="DDN91" s="180"/>
      <c r="DDO91" s="180"/>
      <c r="DDP91" s="180"/>
      <c r="DDQ91" s="180"/>
      <c r="DDR91" s="180"/>
      <c r="DDS91" s="180"/>
      <c r="DDT91" s="180"/>
      <c r="DDU91" s="180"/>
      <c r="DDV91" s="180"/>
      <c r="DDW91" s="180"/>
      <c r="DDX91" s="180"/>
      <c r="DDY91" s="180"/>
      <c r="DDZ91" s="180"/>
      <c r="DEA91" s="180"/>
      <c r="DEB91" s="180"/>
      <c r="DEC91" s="180"/>
      <c r="DED91" s="180"/>
      <c r="DEE91" s="180"/>
      <c r="DEF91" s="180"/>
      <c r="DEG91" s="180"/>
      <c r="DEH91" s="180"/>
      <c r="DEI91" s="180"/>
      <c r="DEJ91" s="180"/>
      <c r="DEK91" s="180"/>
      <c r="DEL91" s="180"/>
      <c r="DEM91" s="180"/>
      <c r="DEN91" s="180"/>
      <c r="DEO91" s="180"/>
      <c r="DEP91" s="180"/>
      <c r="DEQ91" s="180"/>
      <c r="DER91" s="180"/>
      <c r="DES91" s="180"/>
      <c r="DET91" s="180"/>
      <c r="DEU91" s="180"/>
      <c r="DEV91" s="180"/>
      <c r="DEW91" s="180"/>
      <c r="DEX91" s="180"/>
      <c r="DEY91" s="180"/>
      <c r="DEZ91" s="180"/>
      <c r="DFA91" s="180"/>
      <c r="DFB91" s="180"/>
      <c r="DFC91" s="180"/>
      <c r="DFD91" s="180"/>
      <c r="DFE91" s="180"/>
      <c r="DFF91" s="180"/>
      <c r="DFG91" s="180"/>
      <c r="DFH91" s="180"/>
      <c r="DFI91" s="180"/>
      <c r="DFJ91" s="180"/>
      <c r="DFK91" s="180"/>
      <c r="DFL91" s="180"/>
      <c r="DFM91" s="180"/>
      <c r="DFN91" s="180"/>
      <c r="DFO91" s="180"/>
      <c r="DFP91" s="180"/>
      <c r="DFQ91" s="180"/>
      <c r="DFR91" s="180"/>
      <c r="DFS91" s="180"/>
      <c r="DFT91" s="180"/>
      <c r="DFU91" s="180"/>
      <c r="DFV91" s="180"/>
      <c r="DFW91" s="180"/>
      <c r="DFX91" s="180"/>
      <c r="DFY91" s="180"/>
      <c r="DFZ91" s="180"/>
      <c r="DGA91" s="180"/>
      <c r="DGB91" s="180"/>
      <c r="DGC91" s="180"/>
      <c r="DGD91" s="180"/>
      <c r="DGE91" s="180"/>
      <c r="DGF91" s="180"/>
      <c r="DGG91" s="180"/>
      <c r="DGH91" s="180"/>
      <c r="DGI91" s="180"/>
      <c r="DGJ91" s="180"/>
      <c r="DGK91" s="180"/>
      <c r="DGL91" s="180"/>
      <c r="DGM91" s="180"/>
      <c r="DGN91" s="180"/>
      <c r="DGO91" s="180"/>
      <c r="DGP91" s="180"/>
      <c r="DGQ91" s="180"/>
      <c r="DGR91" s="180"/>
      <c r="DGS91" s="180"/>
      <c r="DGT91" s="180"/>
      <c r="DGU91" s="180"/>
      <c r="DGV91" s="180"/>
      <c r="DGW91" s="180"/>
      <c r="DGX91" s="180"/>
      <c r="DGY91" s="180"/>
      <c r="DGZ91" s="180"/>
      <c r="DHA91" s="180"/>
      <c r="DHB91" s="180"/>
      <c r="DHC91" s="180"/>
      <c r="DHD91" s="180"/>
      <c r="DHE91" s="180"/>
      <c r="DHF91" s="180"/>
      <c r="DHG91" s="180"/>
      <c r="DHH91" s="180"/>
      <c r="DHI91" s="180"/>
      <c r="DHJ91" s="180"/>
      <c r="DHK91" s="180"/>
      <c r="DHL91" s="180"/>
      <c r="DHM91" s="180"/>
      <c r="DHN91" s="180"/>
      <c r="DHO91" s="180"/>
      <c r="DHP91" s="180"/>
      <c r="DHQ91" s="180"/>
      <c r="DHR91" s="180"/>
      <c r="DHS91" s="180"/>
      <c r="DHT91" s="180"/>
      <c r="DHU91" s="180"/>
      <c r="DHV91" s="180"/>
      <c r="DHW91" s="180"/>
      <c r="DHX91" s="180"/>
      <c r="DHY91" s="180"/>
      <c r="DHZ91" s="180"/>
      <c r="DIA91" s="180"/>
      <c r="DIB91" s="180"/>
      <c r="DIC91" s="180"/>
      <c r="DID91" s="180"/>
      <c r="DIE91" s="180"/>
      <c r="DIF91" s="180"/>
      <c r="DIG91" s="180"/>
      <c r="DIH91" s="180"/>
      <c r="DII91" s="180"/>
      <c r="DIJ91" s="180"/>
      <c r="DIK91" s="180"/>
      <c r="DIL91" s="180"/>
      <c r="DIM91" s="180"/>
      <c r="DIN91" s="180"/>
      <c r="DIO91" s="180"/>
      <c r="DIP91" s="180"/>
      <c r="DIQ91" s="180"/>
      <c r="DIR91" s="180"/>
      <c r="DIS91" s="180"/>
      <c r="DIT91" s="180"/>
      <c r="DIU91" s="180"/>
      <c r="DIV91" s="180"/>
      <c r="DIW91" s="180"/>
      <c r="DIX91" s="180"/>
      <c r="DIY91" s="180"/>
      <c r="DIZ91" s="180"/>
      <c r="DJA91" s="180"/>
      <c r="DJB91" s="180"/>
      <c r="DJC91" s="180"/>
      <c r="DJD91" s="180"/>
      <c r="DJE91" s="180"/>
      <c r="DJF91" s="180"/>
      <c r="DJG91" s="180"/>
      <c r="DJH91" s="180"/>
      <c r="DJI91" s="180"/>
      <c r="DJJ91" s="180"/>
      <c r="DJK91" s="180"/>
      <c r="DJL91" s="180"/>
      <c r="DJM91" s="180"/>
      <c r="DJN91" s="180"/>
      <c r="DJO91" s="180"/>
      <c r="DJP91" s="180"/>
      <c r="DJQ91" s="180"/>
      <c r="DJR91" s="180"/>
      <c r="DJS91" s="180"/>
      <c r="DJT91" s="180"/>
      <c r="DJU91" s="180"/>
      <c r="DJV91" s="180"/>
      <c r="DJW91" s="180"/>
      <c r="DJX91" s="180"/>
      <c r="DJY91" s="180"/>
      <c r="DJZ91" s="180"/>
      <c r="DKA91" s="180"/>
      <c r="DKB91" s="180"/>
      <c r="DKC91" s="180"/>
      <c r="DKD91" s="180"/>
      <c r="DKE91" s="180"/>
      <c r="DKF91" s="180"/>
      <c r="DKG91" s="180"/>
      <c r="DKH91" s="180"/>
      <c r="DKI91" s="180"/>
      <c r="DKJ91" s="180"/>
      <c r="DKK91" s="180"/>
      <c r="DKL91" s="180"/>
      <c r="DKM91" s="180"/>
      <c r="DKN91" s="180"/>
      <c r="DKO91" s="180"/>
      <c r="DKP91" s="180"/>
      <c r="DKQ91" s="180"/>
      <c r="DKR91" s="180"/>
      <c r="DKS91" s="180"/>
      <c r="DKT91" s="180"/>
      <c r="DKU91" s="180"/>
      <c r="DKV91" s="180"/>
      <c r="DKW91" s="180"/>
      <c r="DKX91" s="180"/>
      <c r="DKY91" s="180"/>
      <c r="DKZ91" s="180"/>
      <c r="DLA91" s="180"/>
      <c r="DLB91" s="180"/>
      <c r="DLC91" s="180"/>
      <c r="DLD91" s="180"/>
      <c r="DLE91" s="180"/>
      <c r="DLF91" s="180"/>
      <c r="DLG91" s="180"/>
      <c r="DLH91" s="180"/>
      <c r="DLI91" s="180"/>
      <c r="DLJ91" s="180"/>
      <c r="DLK91" s="180"/>
      <c r="DLL91" s="180"/>
      <c r="DLM91" s="180"/>
      <c r="DLN91" s="180"/>
      <c r="DLO91" s="180"/>
      <c r="DLP91" s="180"/>
      <c r="DLQ91" s="180"/>
      <c r="DLR91" s="180"/>
      <c r="DLS91" s="180"/>
      <c r="DLT91" s="180"/>
      <c r="DLU91" s="180"/>
      <c r="DLV91" s="180"/>
      <c r="DLW91" s="180"/>
      <c r="DLX91" s="180"/>
      <c r="DLY91" s="180"/>
      <c r="DLZ91" s="180"/>
      <c r="DMA91" s="180"/>
      <c r="DMB91" s="180"/>
      <c r="DMC91" s="180"/>
      <c r="DMD91" s="180"/>
      <c r="DME91" s="180"/>
      <c r="DMF91" s="180"/>
      <c r="DMG91" s="180"/>
      <c r="DMH91" s="180"/>
      <c r="DMI91" s="180"/>
      <c r="DMJ91" s="180"/>
      <c r="DMK91" s="180"/>
      <c r="DML91" s="180"/>
      <c r="DMM91" s="180"/>
      <c r="DMN91" s="180"/>
      <c r="DMO91" s="180"/>
      <c r="DMP91" s="180"/>
      <c r="DMQ91" s="180"/>
      <c r="DMR91" s="180"/>
      <c r="DMS91" s="180"/>
      <c r="DMT91" s="180"/>
      <c r="DMU91" s="180"/>
      <c r="DMV91" s="180"/>
      <c r="DMW91" s="180"/>
      <c r="DMX91" s="180"/>
      <c r="DMY91" s="180"/>
      <c r="DMZ91" s="180"/>
      <c r="DNA91" s="180"/>
      <c r="DNB91" s="180"/>
      <c r="DNC91" s="180"/>
      <c r="DND91" s="180"/>
      <c r="DNE91" s="180"/>
      <c r="DNF91" s="180"/>
      <c r="DNG91" s="180"/>
      <c r="DNH91" s="180"/>
      <c r="DNI91" s="180"/>
      <c r="DNJ91" s="180"/>
      <c r="DNK91" s="180"/>
      <c r="DNL91" s="180"/>
      <c r="DNM91" s="180"/>
      <c r="DNN91" s="180"/>
      <c r="DNO91" s="180"/>
      <c r="DNP91" s="180"/>
      <c r="DNQ91" s="180"/>
      <c r="DNR91" s="180"/>
      <c r="DNS91" s="180"/>
      <c r="DNT91" s="180"/>
      <c r="DNU91" s="180"/>
      <c r="DNV91" s="180"/>
      <c r="DNW91" s="180"/>
      <c r="DNX91" s="180"/>
      <c r="DNY91" s="180"/>
      <c r="DNZ91" s="180"/>
      <c r="DOA91" s="180"/>
      <c r="DOB91" s="180"/>
      <c r="DOC91" s="180"/>
      <c r="DOD91" s="180"/>
      <c r="DOE91" s="180"/>
      <c r="DOF91" s="180"/>
      <c r="DOG91" s="180"/>
      <c r="DOH91" s="180"/>
      <c r="DOI91" s="180"/>
      <c r="DOJ91" s="180"/>
      <c r="DOK91" s="180"/>
      <c r="DOL91" s="180"/>
      <c r="DOM91" s="180"/>
      <c r="DON91" s="180"/>
      <c r="DOO91" s="180"/>
      <c r="DOP91" s="180"/>
      <c r="DOQ91" s="180"/>
      <c r="DOR91" s="180"/>
      <c r="DOS91" s="180"/>
      <c r="DOT91" s="180"/>
      <c r="DOU91" s="180"/>
      <c r="DOV91" s="180"/>
      <c r="DOW91" s="180"/>
      <c r="DOX91" s="180"/>
      <c r="DOY91" s="180"/>
      <c r="DOZ91" s="180"/>
      <c r="DPA91" s="180"/>
      <c r="DPB91" s="180"/>
      <c r="DPC91" s="180"/>
      <c r="DPD91" s="180"/>
      <c r="DPE91" s="180"/>
      <c r="DPF91" s="180"/>
      <c r="DPG91" s="180"/>
      <c r="DPH91" s="180"/>
      <c r="DPI91" s="180"/>
      <c r="DPJ91" s="180"/>
      <c r="DPK91" s="180"/>
      <c r="DPL91" s="180"/>
      <c r="DPM91" s="180"/>
      <c r="DPN91" s="180"/>
      <c r="DPO91" s="180"/>
      <c r="DPP91" s="180"/>
      <c r="DPQ91" s="180"/>
      <c r="DPR91" s="180"/>
      <c r="DPS91" s="180"/>
      <c r="DPT91" s="180"/>
      <c r="DPU91" s="180"/>
      <c r="DPV91" s="180"/>
      <c r="DPW91" s="180"/>
      <c r="DPX91" s="180"/>
      <c r="DPY91" s="180"/>
      <c r="DPZ91" s="180"/>
      <c r="DQA91" s="180"/>
      <c r="DQB91" s="180"/>
      <c r="DQC91" s="180"/>
      <c r="DQD91" s="180"/>
      <c r="DQE91" s="180"/>
      <c r="DQF91" s="180"/>
      <c r="DQG91" s="180"/>
      <c r="DQH91" s="180"/>
      <c r="DQI91" s="180"/>
      <c r="DQJ91" s="180"/>
      <c r="DQK91" s="180"/>
      <c r="DQL91" s="180"/>
      <c r="DQM91" s="180"/>
      <c r="DQN91" s="180"/>
      <c r="DQO91" s="180"/>
      <c r="DQP91" s="180"/>
      <c r="DQQ91" s="180"/>
      <c r="DQR91" s="180"/>
      <c r="DQS91" s="180"/>
      <c r="DQT91" s="180"/>
      <c r="DQU91" s="180"/>
      <c r="DQV91" s="180"/>
      <c r="DQW91" s="180"/>
      <c r="DQX91" s="180"/>
      <c r="DQY91" s="180"/>
      <c r="DQZ91" s="180"/>
      <c r="DRA91" s="180"/>
      <c r="DRB91" s="180"/>
      <c r="DRC91" s="180"/>
      <c r="DRD91" s="180"/>
      <c r="DRE91" s="180"/>
      <c r="DRF91" s="180"/>
      <c r="DRG91" s="180"/>
      <c r="DRH91" s="180"/>
      <c r="DRI91" s="180"/>
      <c r="DRJ91" s="180"/>
      <c r="DRK91" s="180"/>
      <c r="DRL91" s="180"/>
      <c r="DRM91" s="180"/>
      <c r="DRN91" s="180"/>
      <c r="DRO91" s="180"/>
      <c r="DRP91" s="180"/>
      <c r="DRQ91" s="180"/>
      <c r="DRR91" s="180"/>
      <c r="DRS91" s="180"/>
      <c r="DRT91" s="180"/>
      <c r="DRU91" s="180"/>
      <c r="DRV91" s="180"/>
      <c r="DRW91" s="180"/>
      <c r="DRX91" s="180"/>
      <c r="DRY91" s="180"/>
      <c r="DRZ91" s="180"/>
      <c r="DSA91" s="180"/>
      <c r="DSB91" s="180"/>
      <c r="DSC91" s="180"/>
      <c r="DSD91" s="180"/>
      <c r="DSE91" s="180"/>
      <c r="DSF91" s="180"/>
      <c r="DSG91" s="180"/>
      <c r="DSH91" s="180"/>
      <c r="DSI91" s="180"/>
      <c r="DSJ91" s="180"/>
      <c r="DSK91" s="180"/>
      <c r="DSL91" s="180"/>
      <c r="DSM91" s="180"/>
      <c r="DSN91" s="180"/>
      <c r="DSO91" s="180"/>
      <c r="DSP91" s="180"/>
      <c r="DSQ91" s="180"/>
      <c r="DSR91" s="180"/>
      <c r="DSS91" s="180"/>
      <c r="DST91" s="180"/>
      <c r="DSU91" s="180"/>
      <c r="DSV91" s="180"/>
      <c r="DSW91" s="180"/>
      <c r="DSX91" s="180"/>
      <c r="DSY91" s="180"/>
      <c r="DSZ91" s="180"/>
      <c r="DTA91" s="180"/>
      <c r="DTB91" s="180"/>
      <c r="DTC91" s="180"/>
      <c r="DTD91" s="180"/>
      <c r="DTE91" s="180"/>
      <c r="DTF91" s="180"/>
      <c r="DTG91" s="180"/>
      <c r="DTH91" s="180"/>
      <c r="DTI91" s="180"/>
      <c r="DTJ91" s="180"/>
      <c r="DTK91" s="180"/>
      <c r="DTL91" s="180"/>
      <c r="DTM91" s="180"/>
      <c r="DTN91" s="180"/>
      <c r="DTO91" s="180"/>
      <c r="DTP91" s="180"/>
      <c r="DTQ91" s="180"/>
      <c r="DTR91" s="180"/>
      <c r="DTS91" s="180"/>
      <c r="DTT91" s="180"/>
      <c r="DTU91" s="180"/>
      <c r="DTV91" s="180"/>
      <c r="DTW91" s="180"/>
      <c r="DTX91" s="180"/>
      <c r="DTY91" s="180"/>
      <c r="DTZ91" s="180"/>
      <c r="DUA91" s="180"/>
      <c r="DUB91" s="180"/>
      <c r="DUC91" s="180"/>
      <c r="DUD91" s="180"/>
      <c r="DUE91" s="180"/>
      <c r="DUF91" s="180"/>
      <c r="DUG91" s="180"/>
      <c r="DUH91" s="180"/>
      <c r="DUI91" s="180"/>
      <c r="DUJ91" s="180"/>
      <c r="DUK91" s="180"/>
      <c r="DUL91" s="180"/>
      <c r="DUM91" s="180"/>
      <c r="DUN91" s="180"/>
      <c r="DUO91" s="180"/>
      <c r="DUP91" s="180"/>
      <c r="DUQ91" s="180"/>
      <c r="DUR91" s="180"/>
      <c r="DUS91" s="180"/>
      <c r="DUT91" s="180"/>
      <c r="DUU91" s="180"/>
      <c r="DUV91" s="180"/>
      <c r="DUW91" s="180"/>
      <c r="DUX91" s="180"/>
      <c r="DUY91" s="180"/>
      <c r="DUZ91" s="180"/>
      <c r="DVA91" s="180"/>
      <c r="DVB91" s="180"/>
      <c r="DVC91" s="180"/>
      <c r="DVD91" s="180"/>
      <c r="DVE91" s="180"/>
      <c r="DVF91" s="180"/>
      <c r="DVG91" s="180"/>
      <c r="DVH91" s="180"/>
      <c r="DVI91" s="180"/>
      <c r="DVJ91" s="180"/>
      <c r="DVK91" s="180"/>
      <c r="DVL91" s="180"/>
      <c r="DVM91" s="180"/>
      <c r="DVN91" s="180"/>
      <c r="DVO91" s="180"/>
      <c r="DVP91" s="180"/>
      <c r="DVQ91" s="180"/>
      <c r="DVR91" s="180"/>
      <c r="DVS91" s="180"/>
      <c r="DVT91" s="180"/>
      <c r="DVU91" s="180"/>
      <c r="DVV91" s="180"/>
      <c r="DVW91" s="180"/>
      <c r="DVX91" s="180"/>
      <c r="DVY91" s="180"/>
      <c r="DVZ91" s="180"/>
      <c r="DWA91" s="180"/>
      <c r="DWB91" s="180"/>
      <c r="DWC91" s="180"/>
      <c r="DWD91" s="180"/>
      <c r="DWE91" s="180"/>
      <c r="DWF91" s="180"/>
      <c r="DWG91" s="180"/>
      <c r="DWH91" s="180"/>
      <c r="DWI91" s="180"/>
      <c r="DWJ91" s="180"/>
      <c r="DWK91" s="180"/>
      <c r="DWL91" s="180"/>
      <c r="DWM91" s="180"/>
      <c r="DWN91" s="180"/>
      <c r="DWO91" s="180"/>
      <c r="DWP91" s="180"/>
      <c r="DWQ91" s="180"/>
      <c r="DWR91" s="180"/>
      <c r="DWS91" s="180"/>
      <c r="DWT91" s="180"/>
      <c r="DWU91" s="180"/>
      <c r="DWV91" s="180"/>
      <c r="DWW91" s="180"/>
      <c r="DWX91" s="180"/>
      <c r="DWY91" s="180"/>
      <c r="DWZ91" s="180"/>
      <c r="DXA91" s="180"/>
      <c r="DXB91" s="180"/>
      <c r="DXC91" s="180"/>
      <c r="DXD91" s="180"/>
      <c r="DXE91" s="180"/>
      <c r="DXF91" s="180"/>
      <c r="DXG91" s="180"/>
      <c r="DXH91" s="180"/>
      <c r="DXI91" s="180"/>
      <c r="DXJ91" s="180"/>
      <c r="DXK91" s="180"/>
      <c r="DXL91" s="180"/>
      <c r="DXM91" s="180"/>
      <c r="DXN91" s="180"/>
      <c r="DXO91" s="180"/>
      <c r="DXP91" s="180"/>
      <c r="DXQ91" s="180"/>
      <c r="DXR91" s="180"/>
      <c r="DXS91" s="180"/>
      <c r="DXT91" s="180"/>
      <c r="DXU91" s="180"/>
      <c r="DXV91" s="180"/>
      <c r="DXW91" s="180"/>
      <c r="DXX91" s="180"/>
      <c r="DXY91" s="180"/>
      <c r="DXZ91" s="180"/>
      <c r="DYA91" s="180"/>
      <c r="DYB91" s="180"/>
      <c r="DYC91" s="180"/>
      <c r="DYD91" s="180"/>
      <c r="DYE91" s="180"/>
      <c r="DYF91" s="180"/>
      <c r="DYG91" s="180"/>
      <c r="DYH91" s="180"/>
      <c r="DYI91" s="180"/>
      <c r="DYJ91" s="180"/>
      <c r="DYK91" s="180"/>
      <c r="DYL91" s="180"/>
      <c r="DYM91" s="180"/>
      <c r="DYN91" s="180"/>
      <c r="DYO91" s="180"/>
      <c r="DYP91" s="180"/>
      <c r="DYQ91" s="180"/>
      <c r="DYR91" s="180"/>
      <c r="DYS91" s="180"/>
      <c r="DYT91" s="180"/>
      <c r="DYU91" s="180"/>
      <c r="DYV91" s="180"/>
      <c r="DYW91" s="180"/>
      <c r="DYX91" s="180"/>
      <c r="DYY91" s="180"/>
      <c r="DYZ91" s="180"/>
      <c r="DZA91" s="180"/>
      <c r="DZB91" s="180"/>
      <c r="DZC91" s="180"/>
      <c r="DZD91" s="180"/>
      <c r="DZE91" s="180"/>
      <c r="DZF91" s="180"/>
      <c r="DZG91" s="180"/>
      <c r="DZH91" s="180"/>
      <c r="DZI91" s="180"/>
      <c r="DZJ91" s="180"/>
      <c r="DZK91" s="180"/>
      <c r="DZL91" s="180"/>
      <c r="DZM91" s="180"/>
      <c r="DZN91" s="180"/>
      <c r="DZO91" s="180"/>
      <c r="DZP91" s="180"/>
      <c r="DZQ91" s="180"/>
      <c r="DZR91" s="180"/>
      <c r="DZS91" s="180"/>
      <c r="DZT91" s="180"/>
      <c r="DZU91" s="180"/>
      <c r="DZV91" s="180"/>
      <c r="DZW91" s="180"/>
      <c r="DZX91" s="180"/>
      <c r="DZY91" s="180"/>
      <c r="DZZ91" s="180"/>
      <c r="EAA91" s="180"/>
      <c r="EAB91" s="180"/>
      <c r="EAC91" s="180"/>
      <c r="EAD91" s="180"/>
      <c r="EAE91" s="180"/>
      <c r="EAF91" s="180"/>
      <c r="EAG91" s="180"/>
      <c r="EAH91" s="180"/>
      <c r="EAI91" s="180"/>
      <c r="EAJ91" s="180"/>
      <c r="EAK91" s="180"/>
      <c r="EAL91" s="180"/>
      <c r="EAM91" s="180"/>
      <c r="EAN91" s="180"/>
      <c r="EAO91" s="180"/>
      <c r="EAP91" s="180"/>
      <c r="EAQ91" s="180"/>
      <c r="EAR91" s="180"/>
      <c r="EAS91" s="180"/>
      <c r="EAT91" s="180"/>
      <c r="EAU91" s="180"/>
      <c r="EAV91" s="180"/>
      <c r="EAW91" s="180"/>
      <c r="EAX91" s="180"/>
      <c r="EAY91" s="180"/>
      <c r="EAZ91" s="180"/>
      <c r="EBA91" s="180"/>
      <c r="EBB91" s="180"/>
      <c r="EBC91" s="180"/>
      <c r="EBD91" s="180"/>
      <c r="EBE91" s="180"/>
      <c r="EBF91" s="180"/>
      <c r="EBG91" s="180"/>
      <c r="EBH91" s="180"/>
      <c r="EBI91" s="180"/>
      <c r="EBJ91" s="180"/>
      <c r="EBK91" s="180"/>
      <c r="EBL91" s="180"/>
      <c r="EBM91" s="180"/>
      <c r="EBN91" s="180"/>
      <c r="EBO91" s="180"/>
      <c r="EBP91" s="180"/>
      <c r="EBQ91" s="180"/>
      <c r="EBR91" s="180"/>
      <c r="EBS91" s="180"/>
      <c r="EBT91" s="180"/>
      <c r="EBU91" s="180"/>
      <c r="EBV91" s="180"/>
      <c r="EBW91" s="180"/>
      <c r="EBX91" s="180"/>
      <c r="EBY91" s="180"/>
      <c r="EBZ91" s="180"/>
      <c r="ECA91" s="180"/>
      <c r="ECB91" s="180"/>
      <c r="ECC91" s="180"/>
      <c r="ECD91" s="180"/>
      <c r="ECE91" s="180"/>
      <c r="ECF91" s="180"/>
      <c r="ECG91" s="180"/>
      <c r="ECH91" s="180"/>
      <c r="ECI91" s="180"/>
      <c r="ECJ91" s="180"/>
      <c r="ECK91" s="180"/>
      <c r="ECL91" s="180"/>
      <c r="ECM91" s="180"/>
      <c r="ECN91" s="180"/>
      <c r="ECO91" s="180"/>
      <c r="ECP91" s="180"/>
      <c r="ECQ91" s="180"/>
      <c r="ECR91" s="180"/>
      <c r="ECS91" s="180"/>
      <c r="ECT91" s="180"/>
      <c r="ECU91" s="180"/>
      <c r="ECV91" s="180"/>
      <c r="ECW91" s="180"/>
      <c r="ECX91" s="180"/>
      <c r="ECY91" s="180"/>
      <c r="ECZ91" s="180"/>
      <c r="EDA91" s="180"/>
      <c r="EDB91" s="180"/>
      <c r="EDC91" s="180"/>
      <c r="EDD91" s="180"/>
      <c r="EDE91" s="180"/>
      <c r="EDF91" s="180"/>
      <c r="EDG91" s="180"/>
      <c r="EDH91" s="180"/>
      <c r="EDI91" s="180"/>
      <c r="EDJ91" s="180"/>
      <c r="EDK91" s="180"/>
      <c r="EDL91" s="180"/>
      <c r="EDM91" s="180"/>
      <c r="EDN91" s="180"/>
      <c r="EDO91" s="180"/>
      <c r="EDP91" s="180"/>
      <c r="EDQ91" s="180"/>
      <c r="EDR91" s="180"/>
      <c r="EDS91" s="180"/>
      <c r="EDT91" s="180"/>
      <c r="EDU91" s="180"/>
      <c r="EDV91" s="180"/>
      <c r="EDW91" s="180"/>
      <c r="EDX91" s="180"/>
      <c r="EDY91" s="180"/>
      <c r="EDZ91" s="180"/>
      <c r="EEA91" s="180"/>
      <c r="EEB91" s="180"/>
      <c r="EEC91" s="180"/>
      <c r="EED91" s="180"/>
      <c r="EEE91" s="180"/>
      <c r="EEF91" s="180"/>
      <c r="EEG91" s="180"/>
      <c r="EEH91" s="180"/>
      <c r="EEI91" s="180"/>
      <c r="EEJ91" s="180"/>
      <c r="EEK91" s="180"/>
      <c r="EEL91" s="180"/>
      <c r="EEM91" s="180"/>
      <c r="EEN91" s="180"/>
      <c r="EEO91" s="180"/>
      <c r="EEP91" s="180"/>
      <c r="EEQ91" s="180"/>
      <c r="EER91" s="180"/>
      <c r="EES91" s="180"/>
      <c r="EET91" s="180"/>
      <c r="EEU91" s="180"/>
      <c r="EEV91" s="180"/>
      <c r="EEW91" s="180"/>
      <c r="EEX91" s="180"/>
      <c r="EEY91" s="180"/>
      <c r="EEZ91" s="180"/>
      <c r="EFA91" s="180"/>
      <c r="EFB91" s="180"/>
      <c r="EFC91" s="180"/>
      <c r="EFD91" s="180"/>
      <c r="EFE91" s="180"/>
      <c r="EFF91" s="180"/>
      <c r="EFG91" s="180"/>
      <c r="EFH91" s="180"/>
      <c r="EFI91" s="180"/>
      <c r="EFJ91" s="180"/>
      <c r="EFK91" s="180"/>
      <c r="EFL91" s="180"/>
      <c r="EFM91" s="180"/>
      <c r="EFN91" s="180"/>
      <c r="EFO91" s="180"/>
      <c r="EFP91" s="180"/>
      <c r="EFQ91" s="180"/>
      <c r="EFR91" s="180"/>
      <c r="EFS91" s="180"/>
      <c r="EFT91" s="180"/>
      <c r="EFU91" s="180"/>
      <c r="EFV91" s="180"/>
      <c r="EFW91" s="180"/>
      <c r="EFX91" s="180"/>
      <c r="EFY91" s="180"/>
      <c r="EFZ91" s="180"/>
      <c r="EGA91" s="180"/>
      <c r="EGB91" s="180"/>
      <c r="EGC91" s="180"/>
      <c r="EGD91" s="180"/>
      <c r="EGE91" s="180"/>
      <c r="EGF91" s="180"/>
      <c r="EGG91" s="180"/>
      <c r="EGH91" s="180"/>
      <c r="EGI91" s="180"/>
      <c r="EGJ91" s="180"/>
      <c r="EGK91" s="180"/>
      <c r="EGL91" s="180"/>
      <c r="EGM91" s="180"/>
      <c r="EGN91" s="180"/>
      <c r="EGO91" s="180"/>
      <c r="EGP91" s="180"/>
      <c r="EGQ91" s="180"/>
      <c r="EGR91" s="180"/>
      <c r="EGS91" s="180"/>
      <c r="EGT91" s="180"/>
      <c r="EGU91" s="180"/>
      <c r="EGV91" s="180"/>
      <c r="EGW91" s="180"/>
      <c r="EGX91" s="180"/>
      <c r="EGY91" s="180"/>
      <c r="EGZ91" s="180"/>
      <c r="EHA91" s="180"/>
      <c r="EHB91" s="180"/>
      <c r="EHC91" s="180"/>
      <c r="EHD91" s="180"/>
      <c r="EHE91" s="180"/>
      <c r="EHF91" s="180"/>
      <c r="EHG91" s="180"/>
      <c r="EHH91" s="180"/>
      <c r="EHI91" s="180"/>
      <c r="EHJ91" s="180"/>
      <c r="EHK91" s="180"/>
      <c r="EHL91" s="180"/>
      <c r="EHM91" s="180"/>
      <c r="EHN91" s="180"/>
      <c r="EHO91" s="180"/>
      <c r="EHP91" s="180"/>
      <c r="EHQ91" s="180"/>
      <c r="EHR91" s="180"/>
      <c r="EHS91" s="180"/>
      <c r="EHT91" s="180"/>
      <c r="EHU91" s="180"/>
      <c r="EHV91" s="180"/>
      <c r="EHW91" s="180"/>
      <c r="EHX91" s="180"/>
      <c r="EHY91" s="180"/>
      <c r="EHZ91" s="180"/>
      <c r="EIA91" s="180"/>
      <c r="EIB91" s="180"/>
      <c r="EIC91" s="180"/>
      <c r="EID91" s="180"/>
      <c r="EIE91" s="180"/>
      <c r="EIF91" s="180"/>
      <c r="EIG91" s="180"/>
      <c r="EIH91" s="180"/>
      <c r="EII91" s="180"/>
      <c r="EIJ91" s="180"/>
      <c r="EIK91" s="180"/>
      <c r="EIL91" s="180"/>
      <c r="EIM91" s="180"/>
      <c r="EIN91" s="180"/>
      <c r="EIO91" s="180"/>
      <c r="EIP91" s="180"/>
      <c r="EIQ91" s="180"/>
      <c r="EIR91" s="180"/>
      <c r="EIS91" s="180"/>
      <c r="EIT91" s="180"/>
      <c r="EIU91" s="180"/>
      <c r="EIV91" s="180"/>
      <c r="EIW91" s="180"/>
      <c r="EIX91" s="180"/>
      <c r="EIY91" s="180"/>
      <c r="EIZ91" s="180"/>
      <c r="EJA91" s="180"/>
      <c r="EJB91" s="180"/>
      <c r="EJC91" s="180"/>
      <c r="EJD91" s="180"/>
      <c r="EJE91" s="180"/>
      <c r="EJF91" s="180"/>
      <c r="EJG91" s="180"/>
      <c r="EJH91" s="180"/>
      <c r="EJI91" s="180"/>
      <c r="EJJ91" s="180"/>
      <c r="EJK91" s="180"/>
      <c r="EJL91" s="180"/>
      <c r="EJM91" s="180"/>
      <c r="EJN91" s="180"/>
      <c r="EJO91" s="180"/>
      <c r="EJP91" s="180"/>
      <c r="EJQ91" s="180"/>
      <c r="EJR91" s="180"/>
      <c r="EJS91" s="180"/>
      <c r="EJT91" s="180"/>
      <c r="EJU91" s="180"/>
      <c r="EJV91" s="180"/>
      <c r="EJW91" s="180"/>
      <c r="EJX91" s="180"/>
      <c r="EJY91" s="180"/>
      <c r="EJZ91" s="180"/>
      <c r="EKA91" s="180"/>
      <c r="EKB91" s="180"/>
      <c r="EKC91" s="180"/>
      <c r="EKD91" s="180"/>
      <c r="EKE91" s="180"/>
      <c r="EKF91" s="180"/>
      <c r="EKG91" s="180"/>
      <c r="EKH91" s="180"/>
      <c r="EKI91" s="180"/>
      <c r="EKJ91" s="180"/>
      <c r="EKK91" s="180"/>
      <c r="EKL91" s="180"/>
      <c r="EKM91" s="180"/>
      <c r="EKN91" s="180"/>
      <c r="EKO91" s="180"/>
      <c r="EKP91" s="180"/>
      <c r="EKQ91" s="180"/>
      <c r="EKR91" s="180"/>
      <c r="EKS91" s="180"/>
      <c r="EKT91" s="180"/>
      <c r="EKU91" s="180"/>
      <c r="EKV91" s="180"/>
      <c r="EKW91" s="180"/>
      <c r="EKX91" s="180"/>
      <c r="EKY91" s="180"/>
      <c r="EKZ91" s="180"/>
      <c r="ELA91" s="180"/>
      <c r="ELB91" s="180"/>
      <c r="ELC91" s="180"/>
      <c r="ELD91" s="180"/>
      <c r="ELE91" s="180"/>
      <c r="ELF91" s="180"/>
      <c r="ELG91" s="180"/>
      <c r="ELH91" s="180"/>
      <c r="ELI91" s="180"/>
      <c r="ELJ91" s="180"/>
      <c r="ELK91" s="180"/>
      <c r="ELL91" s="180"/>
      <c r="ELM91" s="180"/>
      <c r="ELN91" s="180"/>
      <c r="ELO91" s="180"/>
      <c r="ELP91" s="180"/>
      <c r="ELQ91" s="180"/>
      <c r="ELR91" s="180"/>
      <c r="ELS91" s="180"/>
      <c r="ELT91" s="180"/>
      <c r="ELU91" s="180"/>
      <c r="ELV91" s="180"/>
      <c r="ELW91" s="180"/>
      <c r="ELX91" s="180"/>
      <c r="ELY91" s="180"/>
      <c r="ELZ91" s="180"/>
      <c r="EMA91" s="180"/>
      <c r="EMB91" s="180"/>
      <c r="EMC91" s="180"/>
      <c r="EMD91" s="180"/>
      <c r="EME91" s="180"/>
      <c r="EMF91" s="180"/>
      <c r="EMG91" s="180"/>
      <c r="EMH91" s="180"/>
      <c r="EMI91" s="180"/>
      <c r="EMJ91" s="180"/>
      <c r="EMK91" s="180"/>
      <c r="EML91" s="180"/>
      <c r="EMM91" s="180"/>
      <c r="EMN91" s="180"/>
      <c r="EMO91" s="180"/>
      <c r="EMP91" s="180"/>
      <c r="EMQ91" s="180"/>
      <c r="EMR91" s="180"/>
      <c r="EMS91" s="180"/>
      <c r="EMT91" s="180"/>
      <c r="EMU91" s="180"/>
      <c r="EMV91" s="180"/>
      <c r="EMW91" s="180"/>
      <c r="EMX91" s="180"/>
      <c r="EMY91" s="180"/>
      <c r="EMZ91" s="180"/>
      <c r="ENA91" s="180"/>
      <c r="ENB91" s="180"/>
      <c r="ENC91" s="180"/>
      <c r="END91" s="180"/>
      <c r="ENE91" s="180"/>
      <c r="ENF91" s="180"/>
      <c r="ENG91" s="180"/>
      <c r="ENH91" s="180"/>
      <c r="ENI91" s="180"/>
      <c r="ENJ91" s="180"/>
      <c r="ENK91" s="180"/>
      <c r="ENL91" s="180"/>
      <c r="ENM91" s="180"/>
      <c r="ENN91" s="180"/>
      <c r="ENO91" s="180"/>
      <c r="ENP91" s="180"/>
      <c r="ENQ91" s="180"/>
      <c r="ENR91" s="180"/>
      <c r="ENS91" s="180"/>
      <c r="ENT91" s="180"/>
      <c r="ENU91" s="180"/>
      <c r="ENV91" s="180"/>
      <c r="ENW91" s="180"/>
      <c r="ENX91" s="180"/>
      <c r="ENY91" s="180"/>
      <c r="ENZ91" s="180"/>
      <c r="EOA91" s="180"/>
      <c r="EOB91" s="180"/>
      <c r="EOC91" s="180"/>
      <c r="EOD91" s="180"/>
      <c r="EOE91" s="180"/>
      <c r="EOF91" s="180"/>
      <c r="EOG91" s="180"/>
      <c r="EOH91" s="180"/>
      <c r="EOI91" s="180"/>
      <c r="EOJ91" s="180"/>
      <c r="EOK91" s="180"/>
      <c r="EOL91" s="180"/>
      <c r="EOM91" s="180"/>
      <c r="EON91" s="180"/>
      <c r="EOO91" s="180"/>
      <c r="EOP91" s="180"/>
      <c r="EOQ91" s="180"/>
      <c r="EOR91" s="180"/>
      <c r="EOS91" s="180"/>
      <c r="EOT91" s="180"/>
      <c r="EOU91" s="180"/>
      <c r="EOV91" s="180"/>
      <c r="EOW91" s="180"/>
      <c r="EOX91" s="180"/>
      <c r="EOY91" s="180"/>
      <c r="EOZ91" s="180"/>
      <c r="EPA91" s="180"/>
      <c r="EPB91" s="180"/>
      <c r="EPC91" s="180"/>
      <c r="EPD91" s="180"/>
      <c r="EPE91" s="180"/>
      <c r="EPF91" s="180"/>
      <c r="EPG91" s="180"/>
      <c r="EPH91" s="180"/>
      <c r="EPI91" s="180"/>
      <c r="EPJ91" s="180"/>
      <c r="EPK91" s="180"/>
      <c r="EPL91" s="180"/>
      <c r="EPM91" s="180"/>
      <c r="EPN91" s="180"/>
      <c r="EPO91" s="180"/>
      <c r="EPP91" s="180"/>
      <c r="EPQ91" s="180"/>
      <c r="EPR91" s="180"/>
      <c r="EPS91" s="180"/>
      <c r="EPT91" s="180"/>
      <c r="EPU91" s="180"/>
      <c r="EPV91" s="180"/>
      <c r="EPW91" s="180"/>
      <c r="EPX91" s="180"/>
      <c r="EPY91" s="180"/>
      <c r="EPZ91" s="180"/>
      <c r="EQA91" s="180"/>
      <c r="EQB91" s="180"/>
      <c r="EQC91" s="180"/>
      <c r="EQD91" s="180"/>
      <c r="EQE91" s="180"/>
      <c r="EQF91" s="180"/>
      <c r="EQG91" s="180"/>
      <c r="EQH91" s="180"/>
      <c r="EQI91" s="180"/>
      <c r="EQJ91" s="180"/>
      <c r="EQK91" s="180"/>
      <c r="EQL91" s="180"/>
      <c r="EQM91" s="180"/>
      <c r="EQN91" s="180"/>
      <c r="EQO91" s="180"/>
      <c r="EQP91" s="180"/>
      <c r="EQQ91" s="180"/>
      <c r="EQR91" s="180"/>
      <c r="EQS91" s="180"/>
      <c r="EQT91" s="180"/>
      <c r="EQU91" s="180"/>
      <c r="EQV91" s="180"/>
      <c r="EQW91" s="180"/>
      <c r="EQX91" s="180"/>
      <c r="EQY91" s="180"/>
      <c r="EQZ91" s="180"/>
      <c r="ERA91" s="180"/>
      <c r="ERB91" s="180"/>
      <c r="ERC91" s="180"/>
      <c r="ERD91" s="180"/>
      <c r="ERE91" s="180"/>
      <c r="ERF91" s="180"/>
      <c r="ERG91" s="180"/>
      <c r="ERH91" s="180"/>
      <c r="ERI91" s="180"/>
      <c r="ERJ91" s="180"/>
      <c r="ERK91" s="180"/>
      <c r="ERL91" s="180"/>
      <c r="ERM91" s="180"/>
      <c r="ERN91" s="180"/>
      <c r="ERO91" s="180"/>
      <c r="ERP91" s="180"/>
      <c r="ERQ91" s="180"/>
      <c r="ERR91" s="180"/>
      <c r="ERS91" s="180"/>
      <c r="ERT91" s="180"/>
      <c r="ERU91" s="180"/>
      <c r="ERV91" s="180"/>
      <c r="ERW91" s="180"/>
      <c r="ERX91" s="180"/>
      <c r="ERY91" s="180"/>
      <c r="ERZ91" s="180"/>
      <c r="ESA91" s="180"/>
      <c r="ESB91" s="180"/>
      <c r="ESC91" s="180"/>
      <c r="ESD91" s="180"/>
      <c r="ESE91" s="180"/>
      <c r="ESF91" s="180"/>
      <c r="ESG91" s="180"/>
      <c r="ESH91" s="180"/>
      <c r="ESI91" s="180"/>
      <c r="ESJ91" s="180"/>
      <c r="ESK91" s="180"/>
      <c r="ESL91" s="180"/>
      <c r="ESM91" s="180"/>
      <c r="ESN91" s="180"/>
      <c r="ESO91" s="180"/>
      <c r="ESP91" s="180"/>
      <c r="ESQ91" s="180"/>
      <c r="ESR91" s="180"/>
      <c r="ESS91" s="180"/>
      <c r="EST91" s="180"/>
      <c r="ESU91" s="180"/>
      <c r="ESV91" s="180"/>
      <c r="ESW91" s="180"/>
      <c r="ESX91" s="180"/>
      <c r="ESY91" s="180"/>
      <c r="ESZ91" s="180"/>
      <c r="ETA91" s="180"/>
      <c r="ETB91" s="180"/>
      <c r="ETC91" s="180"/>
      <c r="ETD91" s="180"/>
      <c r="ETE91" s="180"/>
      <c r="ETF91" s="180"/>
      <c r="ETG91" s="180"/>
      <c r="ETH91" s="180"/>
      <c r="ETI91" s="180"/>
      <c r="ETJ91" s="180"/>
      <c r="ETK91" s="180"/>
      <c r="ETL91" s="180"/>
      <c r="ETM91" s="180"/>
      <c r="ETN91" s="180"/>
      <c r="ETO91" s="180"/>
      <c r="ETP91" s="180"/>
      <c r="ETQ91" s="180"/>
      <c r="ETR91" s="180"/>
      <c r="ETS91" s="180"/>
      <c r="ETT91" s="180"/>
      <c r="ETU91" s="180"/>
      <c r="ETV91" s="180"/>
      <c r="ETW91" s="180"/>
      <c r="ETX91" s="180"/>
      <c r="ETY91" s="180"/>
      <c r="ETZ91" s="180"/>
      <c r="EUA91" s="180"/>
      <c r="EUB91" s="180"/>
      <c r="EUC91" s="180"/>
      <c r="EUD91" s="180"/>
      <c r="EUE91" s="180"/>
      <c r="EUF91" s="180"/>
      <c r="EUG91" s="180"/>
      <c r="EUH91" s="180"/>
      <c r="EUI91" s="180"/>
      <c r="EUJ91" s="180"/>
      <c r="EUK91" s="180"/>
      <c r="EUL91" s="180"/>
      <c r="EUM91" s="180"/>
      <c r="EUN91" s="180"/>
      <c r="EUO91" s="180"/>
      <c r="EUP91" s="180"/>
      <c r="EUQ91" s="180"/>
      <c r="EUR91" s="180"/>
      <c r="EUS91" s="180"/>
      <c r="EUT91" s="180"/>
      <c r="EUU91" s="180"/>
      <c r="EUV91" s="180"/>
      <c r="EUW91" s="180"/>
      <c r="EUX91" s="180"/>
      <c r="EUY91" s="180"/>
      <c r="EUZ91" s="180"/>
      <c r="EVA91" s="180"/>
      <c r="EVB91" s="180"/>
      <c r="EVC91" s="180"/>
      <c r="EVD91" s="180"/>
      <c r="EVE91" s="180"/>
      <c r="EVF91" s="180"/>
      <c r="EVG91" s="180"/>
      <c r="EVH91" s="180"/>
      <c r="EVI91" s="180"/>
      <c r="EVJ91" s="180"/>
      <c r="EVK91" s="180"/>
      <c r="EVL91" s="180"/>
      <c r="EVM91" s="180"/>
      <c r="EVN91" s="180"/>
      <c r="EVO91" s="180"/>
      <c r="EVP91" s="180"/>
      <c r="EVQ91" s="180"/>
      <c r="EVR91" s="180"/>
      <c r="EVS91" s="180"/>
      <c r="EVT91" s="180"/>
      <c r="EVU91" s="180"/>
      <c r="EVV91" s="180"/>
      <c r="EVW91" s="180"/>
      <c r="EVX91" s="180"/>
      <c r="EVY91" s="180"/>
      <c r="EVZ91" s="180"/>
      <c r="EWA91" s="180"/>
      <c r="EWB91" s="180"/>
      <c r="EWC91" s="180"/>
      <c r="EWD91" s="180"/>
      <c r="EWE91" s="180"/>
      <c r="EWF91" s="180"/>
      <c r="EWG91" s="180"/>
      <c r="EWH91" s="180"/>
      <c r="EWI91" s="180"/>
      <c r="EWJ91" s="180"/>
      <c r="EWK91" s="180"/>
      <c r="EWL91" s="180"/>
      <c r="EWM91" s="180"/>
      <c r="EWN91" s="180"/>
      <c r="EWO91" s="180"/>
      <c r="EWP91" s="180"/>
      <c r="EWQ91" s="180"/>
      <c r="EWR91" s="180"/>
      <c r="EWS91" s="180"/>
      <c r="EWT91" s="180"/>
      <c r="EWU91" s="180"/>
      <c r="EWV91" s="180"/>
      <c r="EWW91" s="180"/>
      <c r="EWX91" s="180"/>
      <c r="EWY91" s="180"/>
      <c r="EWZ91" s="180"/>
      <c r="EXA91" s="180"/>
      <c r="EXB91" s="180"/>
      <c r="EXC91" s="180"/>
      <c r="EXD91" s="180"/>
      <c r="EXE91" s="180"/>
      <c r="EXF91" s="180"/>
      <c r="EXG91" s="180"/>
      <c r="EXH91" s="180"/>
      <c r="EXI91" s="180"/>
      <c r="EXJ91" s="180"/>
      <c r="EXK91" s="180"/>
      <c r="EXL91" s="180"/>
      <c r="EXM91" s="180"/>
      <c r="EXN91" s="180"/>
      <c r="EXO91" s="180"/>
      <c r="EXP91" s="180"/>
      <c r="EXQ91" s="180"/>
      <c r="EXR91" s="180"/>
      <c r="EXS91" s="180"/>
      <c r="EXT91" s="180"/>
      <c r="EXU91" s="180"/>
      <c r="EXV91" s="180"/>
      <c r="EXW91" s="180"/>
      <c r="EXX91" s="180"/>
      <c r="EXY91" s="180"/>
      <c r="EXZ91" s="180"/>
      <c r="EYA91" s="180"/>
      <c r="EYB91" s="180"/>
      <c r="EYC91" s="180"/>
      <c r="EYD91" s="180"/>
      <c r="EYE91" s="180"/>
      <c r="EYF91" s="180"/>
      <c r="EYG91" s="180"/>
      <c r="EYH91" s="180"/>
      <c r="EYI91" s="180"/>
      <c r="EYJ91" s="180"/>
      <c r="EYK91" s="180"/>
      <c r="EYL91" s="180"/>
      <c r="EYM91" s="180"/>
      <c r="EYN91" s="180"/>
      <c r="EYO91" s="180"/>
      <c r="EYP91" s="180"/>
      <c r="EYQ91" s="180"/>
      <c r="EYR91" s="180"/>
      <c r="EYS91" s="180"/>
      <c r="EYT91" s="180"/>
      <c r="EYU91" s="180"/>
      <c r="EYV91" s="180"/>
      <c r="EYW91" s="180"/>
      <c r="EYX91" s="180"/>
      <c r="EYY91" s="180"/>
      <c r="EYZ91" s="180"/>
      <c r="EZA91" s="180"/>
      <c r="EZB91" s="180"/>
      <c r="EZC91" s="180"/>
      <c r="EZD91" s="180"/>
      <c r="EZE91" s="180"/>
      <c r="EZF91" s="180"/>
      <c r="EZG91" s="180"/>
      <c r="EZH91" s="180"/>
      <c r="EZI91" s="180"/>
      <c r="EZJ91" s="180"/>
      <c r="EZK91" s="180"/>
      <c r="EZL91" s="180"/>
      <c r="EZM91" s="180"/>
      <c r="EZN91" s="180"/>
      <c r="EZO91" s="180"/>
      <c r="EZP91" s="180"/>
      <c r="EZQ91" s="180"/>
      <c r="EZR91" s="180"/>
      <c r="EZS91" s="180"/>
      <c r="EZT91" s="180"/>
      <c r="EZU91" s="180"/>
      <c r="EZV91" s="180"/>
      <c r="EZW91" s="180"/>
      <c r="EZX91" s="180"/>
      <c r="EZY91" s="180"/>
      <c r="EZZ91" s="180"/>
      <c r="FAA91" s="180"/>
      <c r="FAB91" s="180"/>
      <c r="FAC91" s="180"/>
      <c r="FAD91" s="180"/>
      <c r="FAE91" s="180"/>
      <c r="FAF91" s="180"/>
      <c r="FAG91" s="180"/>
      <c r="FAH91" s="180"/>
      <c r="FAI91" s="180"/>
      <c r="FAJ91" s="180"/>
      <c r="FAK91" s="180"/>
      <c r="FAL91" s="180"/>
      <c r="FAM91" s="180"/>
      <c r="FAN91" s="180"/>
      <c r="FAO91" s="180"/>
      <c r="FAP91" s="180"/>
      <c r="FAQ91" s="180"/>
      <c r="FAR91" s="180"/>
      <c r="FAS91" s="180"/>
      <c r="FAT91" s="180"/>
      <c r="FAU91" s="180"/>
      <c r="FAV91" s="180"/>
      <c r="FAW91" s="180"/>
      <c r="FAX91" s="180"/>
      <c r="FAY91" s="180"/>
      <c r="FAZ91" s="180"/>
      <c r="FBA91" s="180"/>
      <c r="FBB91" s="180"/>
      <c r="FBC91" s="180"/>
      <c r="FBD91" s="180"/>
      <c r="FBE91" s="180"/>
      <c r="FBF91" s="180"/>
      <c r="FBG91" s="180"/>
      <c r="FBH91" s="180"/>
      <c r="FBI91" s="180"/>
      <c r="FBJ91" s="180"/>
      <c r="FBK91" s="180"/>
      <c r="FBL91" s="180"/>
      <c r="FBM91" s="180"/>
      <c r="FBN91" s="180"/>
      <c r="FBO91" s="180"/>
      <c r="FBP91" s="180"/>
      <c r="FBQ91" s="180"/>
      <c r="FBR91" s="180"/>
      <c r="FBS91" s="180"/>
      <c r="FBT91" s="180"/>
      <c r="FBU91" s="180"/>
      <c r="FBV91" s="180"/>
      <c r="FBW91" s="180"/>
      <c r="FBX91" s="180"/>
      <c r="FBY91" s="180"/>
      <c r="FBZ91" s="180"/>
      <c r="FCA91" s="180"/>
      <c r="FCB91" s="180"/>
      <c r="FCC91" s="180"/>
      <c r="FCD91" s="180"/>
      <c r="FCE91" s="180"/>
      <c r="FCF91" s="180"/>
      <c r="FCG91" s="180"/>
      <c r="FCH91" s="180"/>
      <c r="FCI91" s="180"/>
      <c r="FCJ91" s="180"/>
      <c r="FCK91" s="180"/>
      <c r="FCL91" s="180"/>
      <c r="FCM91" s="180"/>
      <c r="FCN91" s="180"/>
      <c r="FCO91" s="180"/>
      <c r="FCP91" s="180"/>
      <c r="FCQ91" s="180"/>
      <c r="FCR91" s="180"/>
      <c r="FCS91" s="180"/>
      <c r="FCT91" s="180"/>
      <c r="FCU91" s="180"/>
      <c r="FCV91" s="180"/>
      <c r="FCW91" s="180"/>
      <c r="FCX91" s="180"/>
      <c r="FCY91" s="180"/>
      <c r="FCZ91" s="180"/>
      <c r="FDA91" s="180"/>
      <c r="FDB91" s="180"/>
      <c r="FDC91" s="180"/>
      <c r="FDD91" s="180"/>
      <c r="FDE91" s="180"/>
      <c r="FDF91" s="180"/>
      <c r="FDG91" s="180"/>
      <c r="FDH91" s="180"/>
      <c r="FDI91" s="180"/>
      <c r="FDJ91" s="180"/>
      <c r="FDK91" s="180"/>
      <c r="FDL91" s="180"/>
      <c r="FDM91" s="180"/>
      <c r="FDN91" s="180"/>
      <c r="FDO91" s="180"/>
      <c r="FDP91" s="180"/>
      <c r="FDQ91" s="180"/>
      <c r="FDR91" s="180"/>
      <c r="FDS91" s="180"/>
      <c r="FDT91" s="180"/>
      <c r="FDU91" s="180"/>
      <c r="FDV91" s="180"/>
      <c r="FDW91" s="180"/>
      <c r="FDX91" s="180"/>
      <c r="FDY91" s="180"/>
      <c r="FDZ91" s="180"/>
      <c r="FEA91" s="180"/>
      <c r="FEB91" s="180"/>
      <c r="FEC91" s="180"/>
      <c r="FED91" s="180"/>
      <c r="FEE91" s="180"/>
      <c r="FEF91" s="180"/>
      <c r="FEG91" s="180"/>
      <c r="FEH91" s="180"/>
      <c r="FEI91" s="180"/>
      <c r="FEJ91" s="180"/>
      <c r="FEK91" s="180"/>
      <c r="FEL91" s="180"/>
      <c r="FEM91" s="180"/>
      <c r="FEN91" s="180"/>
      <c r="FEO91" s="180"/>
      <c r="FEP91" s="180"/>
      <c r="FEQ91" s="180"/>
      <c r="FER91" s="180"/>
      <c r="FES91" s="180"/>
      <c r="FET91" s="180"/>
      <c r="FEU91" s="180"/>
      <c r="FEV91" s="180"/>
      <c r="FEW91" s="180"/>
      <c r="FEX91" s="180"/>
      <c r="FEY91" s="180"/>
      <c r="FEZ91" s="180"/>
      <c r="FFA91" s="180"/>
      <c r="FFB91" s="180"/>
      <c r="FFC91" s="180"/>
      <c r="FFD91" s="180"/>
      <c r="FFE91" s="180"/>
      <c r="FFF91" s="180"/>
      <c r="FFG91" s="180"/>
      <c r="FFH91" s="180"/>
      <c r="FFI91" s="180"/>
      <c r="FFJ91" s="180"/>
      <c r="FFK91" s="180"/>
      <c r="FFL91" s="180"/>
      <c r="FFM91" s="180"/>
      <c r="FFN91" s="180"/>
      <c r="FFO91" s="180"/>
      <c r="FFP91" s="180"/>
      <c r="FFQ91" s="180"/>
      <c r="FFR91" s="180"/>
      <c r="FFS91" s="180"/>
      <c r="FFT91" s="180"/>
      <c r="FFU91" s="180"/>
      <c r="FFV91" s="180"/>
      <c r="FFW91" s="180"/>
      <c r="FFX91" s="180"/>
      <c r="FFY91" s="180"/>
      <c r="FFZ91" s="180"/>
      <c r="FGA91" s="180"/>
      <c r="FGB91" s="180"/>
      <c r="FGC91" s="180"/>
      <c r="FGD91" s="180"/>
      <c r="FGE91" s="180"/>
      <c r="FGF91" s="180"/>
      <c r="FGG91" s="180"/>
      <c r="FGH91" s="180"/>
      <c r="FGI91" s="180"/>
      <c r="FGJ91" s="180"/>
      <c r="FGK91" s="180"/>
      <c r="FGL91" s="180"/>
      <c r="FGM91" s="180"/>
      <c r="FGN91" s="180"/>
      <c r="FGO91" s="180"/>
      <c r="FGP91" s="180"/>
      <c r="FGQ91" s="180"/>
      <c r="FGR91" s="180"/>
      <c r="FGS91" s="180"/>
      <c r="FGT91" s="180"/>
      <c r="FGU91" s="180"/>
      <c r="FGV91" s="180"/>
      <c r="FGW91" s="180"/>
      <c r="FGX91" s="180"/>
      <c r="FGY91" s="180"/>
      <c r="FGZ91" s="180"/>
      <c r="FHA91" s="180"/>
      <c r="FHB91" s="180"/>
      <c r="FHC91" s="180"/>
      <c r="FHD91" s="180"/>
      <c r="FHE91" s="180"/>
      <c r="FHF91" s="180"/>
      <c r="FHG91" s="180"/>
      <c r="FHH91" s="180"/>
      <c r="FHI91" s="180"/>
      <c r="FHJ91" s="180"/>
      <c r="FHK91" s="180"/>
      <c r="FHL91" s="180"/>
      <c r="FHM91" s="180"/>
      <c r="FHN91" s="180"/>
      <c r="FHO91" s="180"/>
      <c r="FHP91" s="180"/>
      <c r="FHQ91" s="180"/>
      <c r="FHR91" s="180"/>
      <c r="FHS91" s="180"/>
      <c r="FHT91" s="180"/>
      <c r="FHU91" s="180"/>
      <c r="FHV91" s="180"/>
      <c r="FHW91" s="180"/>
      <c r="FHX91" s="180"/>
      <c r="FHY91" s="180"/>
      <c r="FHZ91" s="180"/>
      <c r="FIA91" s="180"/>
      <c r="FIB91" s="180"/>
      <c r="FIC91" s="180"/>
      <c r="FID91" s="180"/>
      <c r="FIE91" s="180"/>
      <c r="FIF91" s="180"/>
      <c r="FIG91" s="180"/>
      <c r="FIH91" s="180"/>
      <c r="FII91" s="180"/>
      <c r="FIJ91" s="180"/>
      <c r="FIK91" s="180"/>
      <c r="FIL91" s="180"/>
      <c r="FIM91" s="180"/>
      <c r="FIN91" s="180"/>
      <c r="FIO91" s="180"/>
      <c r="FIP91" s="180"/>
      <c r="FIQ91" s="180"/>
      <c r="FIR91" s="180"/>
      <c r="FIS91" s="180"/>
      <c r="FIT91" s="180"/>
      <c r="FIU91" s="180"/>
      <c r="FIV91" s="180"/>
      <c r="FIW91" s="180"/>
      <c r="FIX91" s="180"/>
      <c r="FIY91" s="180"/>
      <c r="FIZ91" s="180"/>
      <c r="FJA91" s="180"/>
      <c r="FJB91" s="180"/>
      <c r="FJC91" s="180"/>
      <c r="FJD91" s="180"/>
      <c r="FJE91" s="180"/>
      <c r="FJF91" s="180"/>
      <c r="FJG91" s="180"/>
      <c r="FJH91" s="180"/>
      <c r="FJI91" s="180"/>
      <c r="FJJ91" s="180"/>
      <c r="FJK91" s="180"/>
      <c r="FJL91" s="180"/>
      <c r="FJM91" s="180"/>
      <c r="FJN91" s="180"/>
      <c r="FJO91" s="180"/>
      <c r="FJP91" s="180"/>
      <c r="FJQ91" s="180"/>
      <c r="FJR91" s="180"/>
      <c r="FJS91" s="180"/>
      <c r="FJT91" s="180"/>
      <c r="FJU91" s="180"/>
      <c r="FJV91" s="180"/>
      <c r="FJW91" s="180"/>
      <c r="FJX91" s="180"/>
      <c r="FJY91" s="180"/>
      <c r="FJZ91" s="180"/>
      <c r="FKA91" s="180"/>
      <c r="FKB91" s="180"/>
      <c r="FKC91" s="180"/>
      <c r="FKD91" s="180"/>
      <c r="FKE91" s="180"/>
      <c r="FKF91" s="180"/>
      <c r="FKG91" s="180"/>
      <c r="FKH91" s="180"/>
      <c r="FKI91" s="180"/>
      <c r="FKJ91" s="180"/>
      <c r="FKK91" s="180"/>
      <c r="FKL91" s="180"/>
      <c r="FKM91" s="180"/>
      <c r="FKN91" s="180"/>
      <c r="FKO91" s="180"/>
      <c r="FKP91" s="180"/>
      <c r="FKQ91" s="180"/>
      <c r="FKR91" s="180"/>
      <c r="FKS91" s="180"/>
      <c r="FKT91" s="180"/>
      <c r="FKU91" s="180"/>
      <c r="FKV91" s="180"/>
      <c r="FKW91" s="180"/>
      <c r="FKX91" s="180"/>
      <c r="FKY91" s="180"/>
      <c r="FKZ91" s="180"/>
      <c r="FLA91" s="180"/>
      <c r="FLB91" s="180"/>
      <c r="FLC91" s="180"/>
      <c r="FLD91" s="180"/>
      <c r="FLE91" s="180"/>
      <c r="FLF91" s="180"/>
      <c r="FLG91" s="180"/>
      <c r="FLH91" s="180"/>
      <c r="FLI91" s="180"/>
      <c r="FLJ91" s="180"/>
      <c r="FLK91" s="180"/>
      <c r="FLL91" s="180"/>
      <c r="FLM91" s="180"/>
      <c r="FLN91" s="180"/>
      <c r="FLO91" s="180"/>
      <c r="FLP91" s="180"/>
      <c r="FLQ91" s="180"/>
      <c r="FLR91" s="180"/>
      <c r="FLS91" s="180"/>
      <c r="FLT91" s="180"/>
      <c r="FLU91" s="180"/>
      <c r="FLV91" s="180"/>
      <c r="FLW91" s="180"/>
      <c r="FLX91" s="180"/>
      <c r="FLY91" s="180"/>
      <c r="FLZ91" s="180"/>
      <c r="FMA91" s="180"/>
      <c r="FMB91" s="180"/>
      <c r="FMC91" s="180"/>
      <c r="FMD91" s="180"/>
      <c r="FME91" s="180"/>
      <c r="FMF91" s="180"/>
      <c r="FMG91" s="180"/>
      <c r="FMH91" s="180"/>
      <c r="FMI91" s="180"/>
      <c r="FMJ91" s="180"/>
      <c r="FMK91" s="180"/>
      <c r="FML91" s="180"/>
      <c r="FMM91" s="180"/>
      <c r="FMN91" s="180"/>
      <c r="FMO91" s="180"/>
      <c r="FMP91" s="180"/>
      <c r="FMQ91" s="180"/>
      <c r="FMR91" s="180"/>
      <c r="FMS91" s="180"/>
      <c r="FMT91" s="180"/>
      <c r="FMU91" s="180"/>
      <c r="FMV91" s="180"/>
      <c r="FMW91" s="180"/>
      <c r="FMX91" s="180"/>
      <c r="FMY91" s="180"/>
      <c r="FMZ91" s="180"/>
      <c r="FNA91" s="180"/>
      <c r="FNB91" s="180"/>
      <c r="FNC91" s="180"/>
      <c r="FND91" s="180"/>
      <c r="FNE91" s="180"/>
      <c r="FNF91" s="180"/>
      <c r="FNG91" s="180"/>
      <c r="FNH91" s="180"/>
      <c r="FNI91" s="180"/>
      <c r="FNJ91" s="180"/>
      <c r="FNK91" s="180"/>
      <c r="FNL91" s="180"/>
      <c r="FNM91" s="180"/>
      <c r="FNN91" s="180"/>
      <c r="FNO91" s="180"/>
      <c r="FNP91" s="180"/>
      <c r="FNQ91" s="180"/>
      <c r="FNR91" s="180"/>
      <c r="FNS91" s="180"/>
      <c r="FNT91" s="180"/>
      <c r="FNU91" s="180"/>
      <c r="FNV91" s="180"/>
      <c r="FNW91" s="180"/>
      <c r="FNX91" s="180"/>
      <c r="FNY91" s="180"/>
      <c r="FNZ91" s="180"/>
      <c r="FOA91" s="180"/>
      <c r="FOB91" s="180"/>
      <c r="FOC91" s="180"/>
      <c r="FOD91" s="180"/>
      <c r="FOE91" s="180"/>
      <c r="FOF91" s="180"/>
      <c r="FOG91" s="180"/>
      <c r="FOH91" s="180"/>
      <c r="FOI91" s="180"/>
      <c r="FOJ91" s="180"/>
      <c r="FOK91" s="180"/>
      <c r="FOL91" s="180"/>
      <c r="FOM91" s="180"/>
      <c r="FON91" s="180"/>
      <c r="FOO91" s="180"/>
      <c r="FOP91" s="180"/>
      <c r="FOQ91" s="180"/>
      <c r="FOR91" s="180"/>
      <c r="FOS91" s="180"/>
      <c r="FOT91" s="180"/>
      <c r="FOU91" s="180"/>
      <c r="FOV91" s="180"/>
      <c r="FOW91" s="180"/>
      <c r="FOX91" s="180"/>
      <c r="FOY91" s="180"/>
      <c r="FOZ91" s="180"/>
      <c r="FPA91" s="180"/>
      <c r="FPB91" s="180"/>
      <c r="FPC91" s="180"/>
      <c r="FPD91" s="180"/>
      <c r="FPE91" s="180"/>
      <c r="FPF91" s="180"/>
      <c r="FPG91" s="180"/>
      <c r="FPH91" s="180"/>
      <c r="FPI91" s="180"/>
      <c r="FPJ91" s="180"/>
      <c r="FPK91" s="180"/>
      <c r="FPL91" s="180"/>
      <c r="FPM91" s="180"/>
      <c r="FPN91" s="180"/>
      <c r="FPO91" s="180"/>
      <c r="FPP91" s="180"/>
      <c r="FPQ91" s="180"/>
      <c r="FPR91" s="180"/>
      <c r="FPS91" s="180"/>
      <c r="FPT91" s="180"/>
      <c r="FPU91" s="180"/>
      <c r="FPV91" s="180"/>
      <c r="FPW91" s="180"/>
      <c r="FPX91" s="180"/>
      <c r="FPY91" s="180"/>
      <c r="FPZ91" s="180"/>
      <c r="FQA91" s="180"/>
      <c r="FQB91" s="180"/>
      <c r="FQC91" s="180"/>
      <c r="FQD91" s="180"/>
      <c r="FQE91" s="180"/>
      <c r="FQF91" s="180"/>
      <c r="FQG91" s="180"/>
      <c r="FQH91" s="180"/>
      <c r="FQI91" s="180"/>
      <c r="FQJ91" s="180"/>
      <c r="FQK91" s="180"/>
      <c r="FQL91" s="180"/>
      <c r="FQM91" s="180"/>
      <c r="FQN91" s="180"/>
      <c r="FQO91" s="180"/>
      <c r="FQP91" s="180"/>
      <c r="FQQ91" s="180"/>
      <c r="FQR91" s="180"/>
      <c r="FQS91" s="180"/>
      <c r="FQT91" s="180"/>
      <c r="FQU91" s="180"/>
      <c r="FQV91" s="180"/>
      <c r="FQW91" s="180"/>
      <c r="FQX91" s="180"/>
      <c r="FQY91" s="180"/>
      <c r="FQZ91" s="180"/>
      <c r="FRA91" s="180"/>
      <c r="FRB91" s="180"/>
      <c r="FRC91" s="180"/>
      <c r="FRD91" s="180"/>
      <c r="FRE91" s="180"/>
      <c r="FRF91" s="180"/>
      <c r="FRG91" s="180"/>
      <c r="FRH91" s="180"/>
      <c r="FRI91" s="180"/>
      <c r="FRJ91" s="180"/>
      <c r="FRK91" s="180"/>
      <c r="FRL91" s="180"/>
      <c r="FRM91" s="180"/>
      <c r="FRN91" s="180"/>
      <c r="FRO91" s="180"/>
      <c r="FRP91" s="180"/>
      <c r="FRQ91" s="180"/>
      <c r="FRR91" s="180"/>
      <c r="FRS91" s="180"/>
      <c r="FRT91" s="180"/>
      <c r="FRU91" s="180"/>
      <c r="FRV91" s="180"/>
      <c r="FRW91" s="180"/>
      <c r="FRX91" s="180"/>
      <c r="FRY91" s="180"/>
      <c r="FRZ91" s="180"/>
      <c r="FSA91" s="180"/>
      <c r="FSB91" s="180"/>
      <c r="FSC91" s="180"/>
      <c r="FSD91" s="180"/>
      <c r="FSE91" s="180"/>
      <c r="FSF91" s="180"/>
      <c r="FSG91" s="180"/>
      <c r="FSH91" s="180"/>
      <c r="FSI91" s="180"/>
      <c r="FSJ91" s="180"/>
      <c r="FSK91" s="180"/>
      <c r="FSL91" s="180"/>
      <c r="FSM91" s="180"/>
      <c r="FSN91" s="180"/>
      <c r="FSO91" s="180"/>
      <c r="FSP91" s="180"/>
      <c r="FSQ91" s="180"/>
      <c r="FSR91" s="180"/>
      <c r="FSS91" s="180"/>
      <c r="FST91" s="180"/>
      <c r="FSU91" s="180"/>
      <c r="FSV91" s="180"/>
      <c r="FSW91" s="180"/>
      <c r="FSX91" s="180"/>
      <c r="FSY91" s="180"/>
      <c r="FSZ91" s="180"/>
      <c r="FTA91" s="180"/>
      <c r="FTB91" s="180"/>
      <c r="FTC91" s="180"/>
      <c r="FTD91" s="180"/>
      <c r="FTE91" s="180"/>
      <c r="FTF91" s="180"/>
      <c r="FTG91" s="180"/>
      <c r="FTH91" s="180"/>
      <c r="FTI91" s="180"/>
      <c r="FTJ91" s="180"/>
      <c r="FTK91" s="180"/>
      <c r="FTL91" s="180"/>
      <c r="FTM91" s="180"/>
      <c r="FTN91" s="180"/>
      <c r="FTO91" s="180"/>
      <c r="FTP91" s="180"/>
      <c r="FTQ91" s="180"/>
      <c r="FTR91" s="180"/>
      <c r="FTS91" s="180"/>
      <c r="FTT91" s="180"/>
      <c r="FTU91" s="180"/>
      <c r="FTV91" s="180"/>
      <c r="FTW91" s="180"/>
      <c r="FTX91" s="180"/>
      <c r="FTY91" s="180"/>
      <c r="FTZ91" s="180"/>
      <c r="FUA91" s="180"/>
      <c r="FUB91" s="180"/>
      <c r="FUC91" s="180"/>
      <c r="FUD91" s="180"/>
      <c r="FUE91" s="180"/>
      <c r="FUF91" s="180"/>
      <c r="FUG91" s="180"/>
      <c r="FUH91" s="180"/>
      <c r="FUI91" s="180"/>
      <c r="FUJ91" s="180"/>
      <c r="FUK91" s="180"/>
      <c r="FUL91" s="180"/>
      <c r="FUM91" s="180"/>
      <c r="FUN91" s="180"/>
      <c r="FUO91" s="180"/>
      <c r="FUP91" s="180"/>
      <c r="FUQ91" s="180"/>
      <c r="FUR91" s="180"/>
      <c r="FUS91" s="180"/>
      <c r="FUT91" s="180"/>
      <c r="FUU91" s="180"/>
      <c r="FUV91" s="180"/>
      <c r="FUW91" s="180"/>
      <c r="FUX91" s="180"/>
      <c r="FUY91" s="180"/>
      <c r="FUZ91" s="180"/>
      <c r="FVA91" s="180"/>
      <c r="FVB91" s="180"/>
      <c r="FVC91" s="180"/>
      <c r="FVD91" s="180"/>
      <c r="FVE91" s="180"/>
      <c r="FVF91" s="180"/>
      <c r="FVG91" s="180"/>
      <c r="FVH91" s="180"/>
      <c r="FVI91" s="180"/>
      <c r="FVJ91" s="180"/>
      <c r="FVK91" s="180"/>
      <c r="FVL91" s="180"/>
      <c r="FVM91" s="180"/>
      <c r="FVN91" s="180"/>
      <c r="FVO91" s="180"/>
      <c r="FVP91" s="180"/>
      <c r="FVQ91" s="180"/>
      <c r="FVR91" s="180"/>
      <c r="FVS91" s="180"/>
      <c r="FVT91" s="180"/>
      <c r="FVU91" s="180"/>
      <c r="FVV91" s="180"/>
      <c r="FVW91" s="180"/>
      <c r="FVX91" s="180"/>
      <c r="FVY91" s="180"/>
      <c r="FVZ91" s="180"/>
      <c r="FWA91" s="180"/>
      <c r="FWB91" s="180"/>
      <c r="FWC91" s="180"/>
      <c r="FWD91" s="180"/>
      <c r="FWE91" s="180"/>
      <c r="FWF91" s="180"/>
      <c r="FWG91" s="180"/>
      <c r="FWH91" s="180"/>
      <c r="FWI91" s="180"/>
      <c r="FWJ91" s="180"/>
      <c r="FWK91" s="180"/>
      <c r="FWL91" s="180"/>
      <c r="FWM91" s="180"/>
      <c r="FWN91" s="180"/>
      <c r="FWO91" s="180"/>
      <c r="FWP91" s="180"/>
      <c r="FWQ91" s="180"/>
      <c r="FWR91" s="180"/>
      <c r="FWS91" s="180"/>
      <c r="FWT91" s="180"/>
      <c r="FWU91" s="180"/>
      <c r="FWV91" s="180"/>
      <c r="FWW91" s="180"/>
      <c r="FWX91" s="180"/>
      <c r="FWY91" s="180"/>
      <c r="FWZ91" s="180"/>
      <c r="FXA91" s="180"/>
      <c r="FXB91" s="180"/>
      <c r="FXC91" s="180"/>
      <c r="FXD91" s="180"/>
      <c r="FXE91" s="180"/>
      <c r="FXF91" s="180"/>
      <c r="FXG91" s="180"/>
      <c r="FXH91" s="180"/>
      <c r="FXI91" s="180"/>
      <c r="FXJ91" s="180"/>
      <c r="FXK91" s="180"/>
      <c r="FXL91" s="180"/>
      <c r="FXM91" s="180"/>
      <c r="FXN91" s="180"/>
      <c r="FXO91" s="180"/>
      <c r="FXP91" s="180"/>
      <c r="FXQ91" s="180"/>
      <c r="FXR91" s="180"/>
      <c r="FXS91" s="180"/>
      <c r="FXT91" s="180"/>
      <c r="FXU91" s="180"/>
      <c r="FXV91" s="180"/>
      <c r="FXW91" s="180"/>
      <c r="FXX91" s="180"/>
      <c r="FXY91" s="180"/>
      <c r="FXZ91" s="180"/>
      <c r="FYA91" s="180"/>
      <c r="FYB91" s="180"/>
      <c r="FYC91" s="180"/>
      <c r="FYD91" s="180"/>
      <c r="FYE91" s="180"/>
      <c r="FYF91" s="180"/>
      <c r="FYG91" s="180"/>
      <c r="FYH91" s="180"/>
      <c r="FYI91" s="180"/>
      <c r="FYJ91" s="180"/>
      <c r="FYK91" s="180"/>
      <c r="FYL91" s="180"/>
      <c r="FYM91" s="180"/>
      <c r="FYN91" s="180"/>
      <c r="FYO91" s="180"/>
      <c r="FYP91" s="180"/>
      <c r="FYQ91" s="180"/>
      <c r="FYR91" s="180"/>
      <c r="FYS91" s="180"/>
      <c r="FYT91" s="180"/>
      <c r="FYU91" s="180"/>
      <c r="FYV91" s="180"/>
      <c r="FYW91" s="180"/>
      <c r="FYX91" s="180"/>
      <c r="FYY91" s="180"/>
      <c r="FYZ91" s="180"/>
      <c r="FZA91" s="180"/>
      <c r="FZB91" s="180"/>
      <c r="FZC91" s="180"/>
      <c r="FZD91" s="180"/>
      <c r="FZE91" s="180"/>
      <c r="FZF91" s="180"/>
      <c r="FZG91" s="180"/>
      <c r="FZH91" s="180"/>
      <c r="FZI91" s="180"/>
      <c r="FZJ91" s="180"/>
      <c r="FZK91" s="180"/>
      <c r="FZL91" s="180"/>
      <c r="FZM91" s="180"/>
      <c r="FZN91" s="180"/>
      <c r="FZO91" s="180"/>
      <c r="FZP91" s="180"/>
      <c r="FZQ91" s="180"/>
      <c r="FZR91" s="180"/>
      <c r="FZS91" s="180"/>
      <c r="FZT91" s="180"/>
      <c r="FZU91" s="180"/>
      <c r="FZV91" s="180"/>
      <c r="FZW91" s="180"/>
      <c r="FZX91" s="180"/>
      <c r="FZY91" s="180"/>
      <c r="FZZ91" s="180"/>
      <c r="GAA91" s="180"/>
      <c r="GAB91" s="180"/>
      <c r="GAC91" s="180"/>
      <c r="GAD91" s="180"/>
      <c r="GAE91" s="180"/>
      <c r="GAF91" s="180"/>
      <c r="GAG91" s="180"/>
      <c r="GAH91" s="180"/>
      <c r="GAI91" s="180"/>
      <c r="GAJ91" s="180"/>
      <c r="GAK91" s="180"/>
      <c r="GAL91" s="180"/>
      <c r="GAM91" s="180"/>
      <c r="GAN91" s="180"/>
      <c r="GAO91" s="180"/>
      <c r="GAP91" s="180"/>
      <c r="GAQ91" s="180"/>
      <c r="GAR91" s="180"/>
      <c r="GAS91" s="180"/>
      <c r="GAT91" s="180"/>
      <c r="GAU91" s="180"/>
      <c r="GAV91" s="180"/>
      <c r="GAW91" s="180"/>
      <c r="GAX91" s="180"/>
      <c r="GAY91" s="180"/>
      <c r="GAZ91" s="180"/>
      <c r="GBA91" s="180"/>
      <c r="GBB91" s="180"/>
      <c r="GBC91" s="180"/>
      <c r="GBD91" s="180"/>
      <c r="GBE91" s="180"/>
      <c r="GBF91" s="180"/>
      <c r="GBG91" s="180"/>
      <c r="GBH91" s="180"/>
      <c r="GBI91" s="180"/>
      <c r="GBJ91" s="180"/>
      <c r="GBK91" s="180"/>
      <c r="GBL91" s="180"/>
      <c r="GBM91" s="180"/>
      <c r="GBN91" s="180"/>
      <c r="GBO91" s="180"/>
      <c r="GBP91" s="180"/>
      <c r="GBQ91" s="180"/>
      <c r="GBR91" s="180"/>
      <c r="GBS91" s="180"/>
      <c r="GBT91" s="180"/>
      <c r="GBU91" s="180"/>
      <c r="GBV91" s="180"/>
      <c r="GBW91" s="180"/>
      <c r="GBX91" s="180"/>
      <c r="GBY91" s="180"/>
      <c r="GBZ91" s="180"/>
      <c r="GCA91" s="180"/>
      <c r="GCB91" s="180"/>
      <c r="GCC91" s="180"/>
      <c r="GCD91" s="180"/>
      <c r="GCE91" s="180"/>
      <c r="GCF91" s="180"/>
      <c r="GCG91" s="180"/>
      <c r="GCH91" s="180"/>
      <c r="GCI91" s="180"/>
      <c r="GCJ91" s="180"/>
      <c r="GCK91" s="180"/>
      <c r="GCL91" s="180"/>
      <c r="GCM91" s="180"/>
      <c r="GCN91" s="180"/>
      <c r="GCO91" s="180"/>
      <c r="GCP91" s="180"/>
      <c r="GCQ91" s="180"/>
      <c r="GCR91" s="180"/>
      <c r="GCS91" s="180"/>
      <c r="GCT91" s="180"/>
      <c r="GCU91" s="180"/>
      <c r="GCV91" s="180"/>
      <c r="GCW91" s="180"/>
      <c r="GCX91" s="180"/>
      <c r="GCY91" s="180"/>
      <c r="GCZ91" s="180"/>
      <c r="GDA91" s="180"/>
      <c r="GDB91" s="180"/>
      <c r="GDC91" s="180"/>
      <c r="GDD91" s="180"/>
      <c r="GDE91" s="180"/>
      <c r="GDF91" s="180"/>
      <c r="GDG91" s="180"/>
      <c r="GDH91" s="180"/>
      <c r="GDI91" s="180"/>
      <c r="GDJ91" s="180"/>
      <c r="GDK91" s="180"/>
      <c r="GDL91" s="180"/>
      <c r="GDM91" s="180"/>
      <c r="GDN91" s="180"/>
      <c r="GDO91" s="180"/>
      <c r="GDP91" s="180"/>
      <c r="GDQ91" s="180"/>
      <c r="GDR91" s="180"/>
      <c r="GDS91" s="180"/>
      <c r="GDT91" s="180"/>
      <c r="GDU91" s="180"/>
      <c r="GDV91" s="180"/>
      <c r="GDW91" s="180"/>
      <c r="GDX91" s="180"/>
      <c r="GDY91" s="180"/>
      <c r="GDZ91" s="180"/>
      <c r="GEA91" s="180"/>
      <c r="GEB91" s="180"/>
      <c r="GEC91" s="180"/>
      <c r="GED91" s="180"/>
      <c r="GEE91" s="180"/>
      <c r="GEF91" s="180"/>
      <c r="GEG91" s="180"/>
      <c r="GEH91" s="180"/>
      <c r="GEI91" s="180"/>
      <c r="GEJ91" s="180"/>
      <c r="GEK91" s="180"/>
      <c r="GEL91" s="180"/>
      <c r="GEM91" s="180"/>
      <c r="GEN91" s="180"/>
      <c r="GEO91" s="180"/>
      <c r="GEP91" s="180"/>
      <c r="GEQ91" s="180"/>
      <c r="GER91" s="180"/>
      <c r="GES91" s="180"/>
      <c r="GET91" s="180"/>
      <c r="GEU91" s="180"/>
      <c r="GEV91" s="180"/>
      <c r="GEW91" s="180"/>
      <c r="GEX91" s="180"/>
      <c r="GEY91" s="180"/>
      <c r="GEZ91" s="180"/>
      <c r="GFA91" s="180"/>
      <c r="GFB91" s="180"/>
      <c r="GFC91" s="180"/>
      <c r="GFD91" s="180"/>
      <c r="GFE91" s="180"/>
      <c r="GFF91" s="180"/>
      <c r="GFG91" s="180"/>
      <c r="GFH91" s="180"/>
      <c r="GFI91" s="180"/>
      <c r="GFJ91" s="180"/>
      <c r="GFK91" s="180"/>
      <c r="GFL91" s="180"/>
      <c r="GFM91" s="180"/>
      <c r="GFN91" s="180"/>
      <c r="GFO91" s="180"/>
      <c r="GFP91" s="180"/>
      <c r="GFQ91" s="180"/>
      <c r="GFR91" s="180"/>
      <c r="GFS91" s="180"/>
      <c r="GFT91" s="180"/>
      <c r="GFU91" s="180"/>
      <c r="GFV91" s="180"/>
      <c r="GFW91" s="180"/>
      <c r="GFX91" s="180"/>
      <c r="GFY91" s="180"/>
      <c r="GFZ91" s="180"/>
      <c r="GGA91" s="180"/>
      <c r="GGB91" s="180"/>
      <c r="GGC91" s="180"/>
      <c r="GGD91" s="180"/>
      <c r="GGE91" s="180"/>
      <c r="GGF91" s="180"/>
      <c r="GGG91" s="180"/>
      <c r="GGH91" s="180"/>
      <c r="GGI91" s="180"/>
      <c r="GGJ91" s="180"/>
      <c r="GGK91" s="180"/>
      <c r="GGL91" s="180"/>
      <c r="GGM91" s="180"/>
      <c r="GGN91" s="180"/>
      <c r="GGO91" s="180"/>
      <c r="GGP91" s="180"/>
      <c r="GGQ91" s="180"/>
      <c r="GGR91" s="180"/>
      <c r="GGS91" s="180"/>
      <c r="GGT91" s="180"/>
      <c r="GGU91" s="180"/>
      <c r="GGV91" s="180"/>
      <c r="GGW91" s="180"/>
      <c r="GGX91" s="180"/>
      <c r="GGY91" s="180"/>
      <c r="GGZ91" s="180"/>
      <c r="GHA91" s="180"/>
      <c r="GHB91" s="180"/>
      <c r="GHC91" s="180"/>
      <c r="GHD91" s="180"/>
      <c r="GHE91" s="180"/>
      <c r="GHF91" s="180"/>
      <c r="GHG91" s="180"/>
      <c r="GHH91" s="180"/>
      <c r="GHI91" s="180"/>
      <c r="GHJ91" s="180"/>
      <c r="GHK91" s="180"/>
      <c r="GHL91" s="180"/>
      <c r="GHM91" s="180"/>
      <c r="GHN91" s="180"/>
      <c r="GHO91" s="180"/>
      <c r="GHP91" s="180"/>
      <c r="GHQ91" s="180"/>
      <c r="GHR91" s="180"/>
      <c r="GHS91" s="180"/>
      <c r="GHT91" s="180"/>
      <c r="GHU91" s="180"/>
      <c r="GHV91" s="180"/>
      <c r="GHW91" s="180"/>
      <c r="GHX91" s="180"/>
      <c r="GHY91" s="180"/>
      <c r="GHZ91" s="180"/>
      <c r="GIA91" s="180"/>
      <c r="GIB91" s="180"/>
      <c r="GIC91" s="180"/>
      <c r="GID91" s="180"/>
      <c r="GIE91" s="180"/>
      <c r="GIF91" s="180"/>
      <c r="GIG91" s="180"/>
      <c r="GIH91" s="180"/>
      <c r="GII91" s="180"/>
      <c r="GIJ91" s="180"/>
      <c r="GIK91" s="180"/>
      <c r="GIL91" s="180"/>
      <c r="GIM91" s="180"/>
      <c r="GIN91" s="180"/>
      <c r="GIO91" s="180"/>
      <c r="GIP91" s="180"/>
      <c r="GIQ91" s="180"/>
      <c r="GIR91" s="180"/>
      <c r="GIS91" s="180"/>
      <c r="GIT91" s="180"/>
      <c r="GIU91" s="180"/>
      <c r="GIV91" s="180"/>
      <c r="GIW91" s="180"/>
      <c r="GIX91" s="180"/>
      <c r="GIY91" s="180"/>
      <c r="GIZ91" s="180"/>
      <c r="GJA91" s="180"/>
      <c r="GJB91" s="180"/>
      <c r="GJC91" s="180"/>
      <c r="GJD91" s="180"/>
      <c r="GJE91" s="180"/>
      <c r="GJF91" s="180"/>
      <c r="GJG91" s="180"/>
      <c r="GJH91" s="180"/>
      <c r="GJI91" s="180"/>
      <c r="GJJ91" s="180"/>
      <c r="GJK91" s="180"/>
      <c r="GJL91" s="180"/>
      <c r="GJM91" s="180"/>
      <c r="GJN91" s="180"/>
      <c r="GJO91" s="180"/>
      <c r="GJP91" s="180"/>
      <c r="GJQ91" s="180"/>
      <c r="GJR91" s="180"/>
      <c r="GJS91" s="180"/>
      <c r="GJT91" s="180"/>
      <c r="GJU91" s="180"/>
      <c r="GJV91" s="180"/>
      <c r="GJW91" s="180"/>
      <c r="GJX91" s="180"/>
      <c r="GJY91" s="180"/>
      <c r="GJZ91" s="180"/>
      <c r="GKA91" s="180"/>
      <c r="GKB91" s="180"/>
      <c r="GKC91" s="180"/>
      <c r="GKD91" s="180"/>
      <c r="GKE91" s="180"/>
      <c r="GKF91" s="180"/>
      <c r="GKG91" s="180"/>
      <c r="GKH91" s="180"/>
      <c r="GKI91" s="180"/>
      <c r="GKJ91" s="180"/>
      <c r="GKK91" s="180"/>
      <c r="GKL91" s="180"/>
      <c r="GKM91" s="180"/>
      <c r="GKN91" s="180"/>
      <c r="GKO91" s="180"/>
      <c r="GKP91" s="180"/>
      <c r="GKQ91" s="180"/>
      <c r="GKR91" s="180"/>
      <c r="GKS91" s="180"/>
      <c r="GKT91" s="180"/>
      <c r="GKU91" s="180"/>
      <c r="GKV91" s="180"/>
      <c r="GKW91" s="180"/>
      <c r="GKX91" s="180"/>
      <c r="GKY91" s="180"/>
      <c r="GKZ91" s="180"/>
      <c r="GLA91" s="180"/>
      <c r="GLB91" s="180"/>
      <c r="GLC91" s="180"/>
      <c r="GLD91" s="180"/>
      <c r="GLE91" s="180"/>
      <c r="GLF91" s="180"/>
      <c r="GLG91" s="180"/>
      <c r="GLH91" s="180"/>
      <c r="GLI91" s="180"/>
      <c r="GLJ91" s="180"/>
      <c r="GLK91" s="180"/>
      <c r="GLL91" s="180"/>
      <c r="GLM91" s="180"/>
      <c r="GLN91" s="180"/>
      <c r="GLO91" s="180"/>
      <c r="GLP91" s="180"/>
      <c r="GLQ91" s="180"/>
      <c r="GLR91" s="180"/>
      <c r="GLS91" s="180"/>
      <c r="GLT91" s="180"/>
      <c r="GLU91" s="180"/>
      <c r="GLV91" s="180"/>
      <c r="GLW91" s="180"/>
      <c r="GLX91" s="180"/>
      <c r="GLY91" s="180"/>
      <c r="GLZ91" s="180"/>
      <c r="GMA91" s="180"/>
      <c r="GMB91" s="180"/>
      <c r="GMC91" s="180"/>
      <c r="GMD91" s="180"/>
      <c r="GME91" s="180"/>
      <c r="GMF91" s="180"/>
      <c r="GMG91" s="180"/>
      <c r="GMH91" s="180"/>
      <c r="GMI91" s="180"/>
      <c r="GMJ91" s="180"/>
      <c r="GMK91" s="180"/>
      <c r="GML91" s="180"/>
      <c r="GMM91" s="180"/>
      <c r="GMN91" s="180"/>
      <c r="GMO91" s="180"/>
      <c r="GMP91" s="180"/>
      <c r="GMQ91" s="180"/>
      <c r="GMR91" s="180"/>
      <c r="GMS91" s="180"/>
      <c r="GMT91" s="180"/>
      <c r="GMU91" s="180"/>
      <c r="GMV91" s="180"/>
      <c r="GMW91" s="180"/>
      <c r="GMX91" s="180"/>
      <c r="GMY91" s="180"/>
      <c r="GMZ91" s="180"/>
      <c r="GNA91" s="180"/>
      <c r="GNB91" s="180"/>
      <c r="GNC91" s="180"/>
      <c r="GND91" s="180"/>
      <c r="GNE91" s="180"/>
      <c r="GNF91" s="180"/>
      <c r="GNG91" s="180"/>
      <c r="GNH91" s="180"/>
      <c r="GNI91" s="180"/>
      <c r="GNJ91" s="180"/>
      <c r="GNK91" s="180"/>
      <c r="GNL91" s="180"/>
      <c r="GNM91" s="180"/>
      <c r="GNN91" s="180"/>
      <c r="GNO91" s="180"/>
      <c r="GNP91" s="180"/>
      <c r="GNQ91" s="180"/>
      <c r="GNR91" s="180"/>
      <c r="GNS91" s="180"/>
      <c r="GNT91" s="180"/>
      <c r="GNU91" s="180"/>
      <c r="GNV91" s="180"/>
      <c r="GNW91" s="180"/>
      <c r="GNX91" s="180"/>
      <c r="GNY91" s="180"/>
      <c r="GNZ91" s="180"/>
      <c r="GOA91" s="180"/>
      <c r="GOB91" s="180"/>
      <c r="GOC91" s="180"/>
      <c r="GOD91" s="180"/>
      <c r="GOE91" s="180"/>
      <c r="GOF91" s="180"/>
      <c r="GOG91" s="180"/>
      <c r="GOH91" s="180"/>
      <c r="GOI91" s="180"/>
      <c r="GOJ91" s="180"/>
      <c r="GOK91" s="180"/>
      <c r="GOL91" s="180"/>
      <c r="GOM91" s="180"/>
      <c r="GON91" s="180"/>
      <c r="GOO91" s="180"/>
      <c r="GOP91" s="180"/>
      <c r="GOQ91" s="180"/>
      <c r="GOR91" s="180"/>
      <c r="GOS91" s="180"/>
      <c r="GOT91" s="180"/>
      <c r="GOU91" s="180"/>
      <c r="GOV91" s="180"/>
      <c r="GOW91" s="180"/>
      <c r="GOX91" s="180"/>
      <c r="GOY91" s="180"/>
      <c r="GOZ91" s="180"/>
      <c r="GPA91" s="180"/>
      <c r="GPB91" s="180"/>
      <c r="GPC91" s="180"/>
      <c r="GPD91" s="180"/>
      <c r="GPE91" s="180"/>
      <c r="GPF91" s="180"/>
      <c r="GPG91" s="180"/>
      <c r="GPH91" s="180"/>
      <c r="GPI91" s="180"/>
      <c r="GPJ91" s="180"/>
      <c r="GPK91" s="180"/>
      <c r="GPL91" s="180"/>
      <c r="GPM91" s="180"/>
      <c r="GPN91" s="180"/>
      <c r="GPO91" s="180"/>
      <c r="GPP91" s="180"/>
      <c r="GPQ91" s="180"/>
      <c r="GPR91" s="180"/>
      <c r="GPS91" s="180"/>
      <c r="GPT91" s="180"/>
      <c r="GPU91" s="180"/>
      <c r="GPV91" s="180"/>
      <c r="GPW91" s="180"/>
      <c r="GPX91" s="180"/>
      <c r="GPY91" s="180"/>
      <c r="GPZ91" s="180"/>
      <c r="GQA91" s="180"/>
      <c r="GQB91" s="180"/>
      <c r="GQC91" s="180"/>
      <c r="GQD91" s="180"/>
      <c r="GQE91" s="180"/>
      <c r="GQF91" s="180"/>
      <c r="GQG91" s="180"/>
      <c r="GQH91" s="180"/>
      <c r="GQI91" s="180"/>
      <c r="GQJ91" s="180"/>
      <c r="GQK91" s="180"/>
      <c r="GQL91" s="180"/>
      <c r="GQM91" s="180"/>
      <c r="GQN91" s="180"/>
      <c r="GQO91" s="180"/>
      <c r="GQP91" s="180"/>
      <c r="GQQ91" s="180"/>
      <c r="GQR91" s="180"/>
      <c r="GQS91" s="180"/>
      <c r="GQT91" s="180"/>
      <c r="GQU91" s="180"/>
      <c r="GQV91" s="180"/>
      <c r="GQW91" s="180"/>
      <c r="GQX91" s="180"/>
      <c r="GQY91" s="180"/>
      <c r="GQZ91" s="180"/>
      <c r="GRA91" s="180"/>
      <c r="GRB91" s="180"/>
      <c r="GRC91" s="180"/>
      <c r="GRD91" s="180"/>
      <c r="GRE91" s="180"/>
      <c r="GRF91" s="180"/>
      <c r="GRG91" s="180"/>
      <c r="GRH91" s="180"/>
      <c r="GRI91" s="180"/>
      <c r="GRJ91" s="180"/>
      <c r="GRK91" s="180"/>
      <c r="GRL91" s="180"/>
      <c r="GRM91" s="180"/>
      <c r="GRN91" s="180"/>
      <c r="GRO91" s="180"/>
      <c r="GRP91" s="180"/>
      <c r="GRQ91" s="180"/>
      <c r="GRR91" s="180"/>
      <c r="GRS91" s="180"/>
      <c r="GRT91" s="180"/>
      <c r="GRU91" s="180"/>
      <c r="GRV91" s="180"/>
      <c r="GRW91" s="180"/>
      <c r="GRX91" s="180"/>
      <c r="GRY91" s="180"/>
      <c r="GRZ91" s="180"/>
      <c r="GSA91" s="180"/>
      <c r="GSB91" s="180"/>
      <c r="GSC91" s="180"/>
      <c r="GSD91" s="180"/>
      <c r="GSE91" s="180"/>
      <c r="GSF91" s="180"/>
      <c r="GSG91" s="180"/>
      <c r="GSH91" s="180"/>
      <c r="GSI91" s="180"/>
      <c r="GSJ91" s="180"/>
      <c r="GSK91" s="180"/>
      <c r="GSL91" s="180"/>
      <c r="GSM91" s="180"/>
      <c r="GSN91" s="180"/>
      <c r="GSO91" s="180"/>
      <c r="GSP91" s="180"/>
      <c r="GSQ91" s="180"/>
      <c r="GSR91" s="180"/>
      <c r="GSS91" s="180"/>
      <c r="GST91" s="180"/>
      <c r="GSU91" s="180"/>
      <c r="GSV91" s="180"/>
      <c r="GSW91" s="180"/>
      <c r="GSX91" s="180"/>
      <c r="GSY91" s="180"/>
      <c r="GSZ91" s="180"/>
      <c r="GTA91" s="180"/>
      <c r="GTB91" s="180"/>
      <c r="GTC91" s="180"/>
      <c r="GTD91" s="180"/>
      <c r="GTE91" s="180"/>
      <c r="GTF91" s="180"/>
      <c r="GTG91" s="180"/>
      <c r="GTH91" s="180"/>
      <c r="GTI91" s="180"/>
      <c r="GTJ91" s="180"/>
      <c r="GTK91" s="180"/>
      <c r="GTL91" s="180"/>
      <c r="GTM91" s="180"/>
      <c r="GTN91" s="180"/>
      <c r="GTO91" s="180"/>
      <c r="GTP91" s="180"/>
      <c r="GTQ91" s="180"/>
      <c r="GTR91" s="180"/>
      <c r="GTS91" s="180"/>
      <c r="GTT91" s="180"/>
      <c r="GTU91" s="180"/>
      <c r="GTV91" s="180"/>
      <c r="GTW91" s="180"/>
      <c r="GTX91" s="180"/>
      <c r="GTY91" s="180"/>
      <c r="GTZ91" s="180"/>
      <c r="GUA91" s="180"/>
      <c r="GUB91" s="180"/>
      <c r="GUC91" s="180"/>
      <c r="GUD91" s="180"/>
      <c r="GUE91" s="180"/>
      <c r="GUF91" s="180"/>
      <c r="GUG91" s="180"/>
      <c r="GUH91" s="180"/>
      <c r="GUI91" s="180"/>
      <c r="GUJ91" s="180"/>
      <c r="GUK91" s="180"/>
      <c r="GUL91" s="180"/>
      <c r="GUM91" s="180"/>
      <c r="GUN91" s="180"/>
      <c r="GUO91" s="180"/>
      <c r="GUP91" s="180"/>
      <c r="GUQ91" s="180"/>
      <c r="GUR91" s="180"/>
      <c r="GUS91" s="180"/>
      <c r="GUT91" s="180"/>
      <c r="GUU91" s="180"/>
      <c r="GUV91" s="180"/>
      <c r="GUW91" s="180"/>
      <c r="GUX91" s="180"/>
      <c r="GUY91" s="180"/>
      <c r="GUZ91" s="180"/>
      <c r="GVA91" s="180"/>
      <c r="GVB91" s="180"/>
      <c r="GVC91" s="180"/>
      <c r="GVD91" s="180"/>
      <c r="GVE91" s="180"/>
      <c r="GVF91" s="180"/>
      <c r="GVG91" s="180"/>
      <c r="GVH91" s="180"/>
      <c r="GVI91" s="180"/>
      <c r="GVJ91" s="180"/>
      <c r="GVK91" s="180"/>
      <c r="GVL91" s="180"/>
      <c r="GVM91" s="180"/>
      <c r="GVN91" s="180"/>
      <c r="GVO91" s="180"/>
      <c r="GVP91" s="180"/>
      <c r="GVQ91" s="180"/>
      <c r="GVR91" s="180"/>
      <c r="GVS91" s="180"/>
      <c r="GVT91" s="180"/>
      <c r="GVU91" s="180"/>
      <c r="GVV91" s="180"/>
      <c r="GVW91" s="180"/>
      <c r="GVX91" s="180"/>
      <c r="GVY91" s="180"/>
      <c r="GVZ91" s="180"/>
      <c r="GWA91" s="180"/>
      <c r="GWB91" s="180"/>
      <c r="GWC91" s="180"/>
      <c r="GWD91" s="180"/>
      <c r="GWE91" s="180"/>
      <c r="GWF91" s="180"/>
      <c r="GWG91" s="180"/>
      <c r="GWH91" s="180"/>
      <c r="GWI91" s="180"/>
      <c r="GWJ91" s="180"/>
      <c r="GWK91" s="180"/>
      <c r="GWL91" s="180"/>
      <c r="GWM91" s="180"/>
      <c r="GWN91" s="180"/>
      <c r="GWO91" s="180"/>
      <c r="GWP91" s="180"/>
      <c r="GWQ91" s="180"/>
      <c r="GWR91" s="180"/>
      <c r="GWS91" s="180"/>
      <c r="GWT91" s="180"/>
      <c r="GWU91" s="180"/>
      <c r="GWV91" s="180"/>
      <c r="GWW91" s="180"/>
      <c r="GWX91" s="180"/>
      <c r="GWY91" s="180"/>
      <c r="GWZ91" s="180"/>
      <c r="GXA91" s="180"/>
      <c r="GXB91" s="180"/>
      <c r="GXC91" s="180"/>
      <c r="GXD91" s="180"/>
      <c r="GXE91" s="180"/>
      <c r="GXF91" s="180"/>
      <c r="GXG91" s="180"/>
      <c r="GXH91" s="180"/>
      <c r="GXI91" s="180"/>
      <c r="GXJ91" s="180"/>
      <c r="GXK91" s="180"/>
      <c r="GXL91" s="180"/>
      <c r="GXM91" s="180"/>
      <c r="GXN91" s="180"/>
      <c r="GXO91" s="180"/>
      <c r="GXP91" s="180"/>
      <c r="GXQ91" s="180"/>
      <c r="GXR91" s="180"/>
      <c r="GXS91" s="180"/>
      <c r="GXT91" s="180"/>
      <c r="GXU91" s="180"/>
      <c r="GXV91" s="180"/>
      <c r="GXW91" s="180"/>
      <c r="GXX91" s="180"/>
      <c r="GXY91" s="180"/>
      <c r="GXZ91" s="180"/>
      <c r="GYA91" s="180"/>
      <c r="GYB91" s="180"/>
      <c r="GYC91" s="180"/>
      <c r="GYD91" s="180"/>
      <c r="GYE91" s="180"/>
      <c r="GYF91" s="180"/>
      <c r="GYG91" s="180"/>
      <c r="GYH91" s="180"/>
      <c r="GYI91" s="180"/>
      <c r="GYJ91" s="180"/>
      <c r="GYK91" s="180"/>
      <c r="GYL91" s="180"/>
      <c r="GYM91" s="180"/>
      <c r="GYN91" s="180"/>
      <c r="GYO91" s="180"/>
      <c r="GYP91" s="180"/>
      <c r="GYQ91" s="180"/>
      <c r="GYR91" s="180"/>
      <c r="GYS91" s="180"/>
      <c r="GYT91" s="180"/>
      <c r="GYU91" s="180"/>
      <c r="GYV91" s="180"/>
      <c r="GYW91" s="180"/>
      <c r="GYX91" s="180"/>
      <c r="GYY91" s="180"/>
      <c r="GYZ91" s="180"/>
      <c r="GZA91" s="180"/>
      <c r="GZB91" s="180"/>
      <c r="GZC91" s="180"/>
      <c r="GZD91" s="180"/>
      <c r="GZE91" s="180"/>
      <c r="GZF91" s="180"/>
      <c r="GZG91" s="180"/>
      <c r="GZH91" s="180"/>
      <c r="GZI91" s="180"/>
      <c r="GZJ91" s="180"/>
      <c r="GZK91" s="180"/>
      <c r="GZL91" s="180"/>
      <c r="GZM91" s="180"/>
      <c r="GZN91" s="180"/>
      <c r="GZO91" s="180"/>
      <c r="GZP91" s="180"/>
      <c r="GZQ91" s="180"/>
      <c r="GZR91" s="180"/>
      <c r="GZS91" s="180"/>
      <c r="GZT91" s="180"/>
      <c r="GZU91" s="180"/>
      <c r="GZV91" s="180"/>
      <c r="GZW91" s="180"/>
      <c r="GZX91" s="180"/>
      <c r="GZY91" s="180"/>
      <c r="GZZ91" s="180"/>
      <c r="HAA91" s="180"/>
      <c r="HAB91" s="180"/>
      <c r="HAC91" s="180"/>
      <c r="HAD91" s="180"/>
      <c r="HAE91" s="180"/>
      <c r="HAF91" s="180"/>
      <c r="HAG91" s="180"/>
      <c r="HAH91" s="180"/>
      <c r="HAI91" s="180"/>
      <c r="HAJ91" s="180"/>
      <c r="HAK91" s="180"/>
      <c r="HAL91" s="180"/>
      <c r="HAM91" s="180"/>
      <c r="HAN91" s="180"/>
      <c r="HAO91" s="180"/>
      <c r="HAP91" s="180"/>
      <c r="HAQ91" s="180"/>
      <c r="HAR91" s="180"/>
      <c r="HAS91" s="180"/>
      <c r="HAT91" s="180"/>
      <c r="HAU91" s="180"/>
      <c r="HAV91" s="180"/>
      <c r="HAW91" s="180"/>
      <c r="HAX91" s="180"/>
      <c r="HAY91" s="180"/>
      <c r="HAZ91" s="180"/>
      <c r="HBA91" s="180"/>
      <c r="HBB91" s="180"/>
      <c r="HBC91" s="180"/>
      <c r="HBD91" s="180"/>
      <c r="HBE91" s="180"/>
      <c r="HBF91" s="180"/>
      <c r="HBG91" s="180"/>
      <c r="HBH91" s="180"/>
      <c r="HBI91" s="180"/>
      <c r="HBJ91" s="180"/>
      <c r="HBK91" s="180"/>
      <c r="HBL91" s="180"/>
      <c r="HBM91" s="180"/>
      <c r="HBN91" s="180"/>
      <c r="HBO91" s="180"/>
      <c r="HBP91" s="180"/>
      <c r="HBQ91" s="180"/>
      <c r="HBR91" s="180"/>
      <c r="HBS91" s="180"/>
      <c r="HBT91" s="180"/>
      <c r="HBU91" s="180"/>
      <c r="HBV91" s="180"/>
      <c r="HBW91" s="180"/>
      <c r="HBX91" s="180"/>
      <c r="HBY91" s="180"/>
      <c r="HBZ91" s="180"/>
      <c r="HCA91" s="180"/>
      <c r="HCB91" s="180"/>
      <c r="HCC91" s="180"/>
      <c r="HCD91" s="180"/>
      <c r="HCE91" s="180"/>
      <c r="HCF91" s="180"/>
      <c r="HCG91" s="180"/>
      <c r="HCH91" s="180"/>
      <c r="HCI91" s="180"/>
      <c r="HCJ91" s="180"/>
      <c r="HCK91" s="180"/>
      <c r="HCL91" s="180"/>
      <c r="HCM91" s="180"/>
      <c r="HCN91" s="180"/>
      <c r="HCO91" s="180"/>
      <c r="HCP91" s="180"/>
      <c r="HCQ91" s="180"/>
      <c r="HCR91" s="180"/>
      <c r="HCS91" s="180"/>
      <c r="HCT91" s="180"/>
      <c r="HCU91" s="180"/>
      <c r="HCV91" s="180"/>
      <c r="HCW91" s="180"/>
      <c r="HCX91" s="180"/>
      <c r="HCY91" s="180"/>
      <c r="HCZ91" s="180"/>
      <c r="HDA91" s="180"/>
      <c r="HDB91" s="180"/>
      <c r="HDC91" s="180"/>
      <c r="HDD91" s="180"/>
      <c r="HDE91" s="180"/>
      <c r="HDF91" s="180"/>
      <c r="HDG91" s="180"/>
      <c r="HDH91" s="180"/>
      <c r="HDI91" s="180"/>
      <c r="HDJ91" s="180"/>
      <c r="HDK91" s="180"/>
      <c r="HDL91" s="180"/>
      <c r="HDM91" s="180"/>
      <c r="HDN91" s="180"/>
      <c r="HDO91" s="180"/>
      <c r="HDP91" s="180"/>
      <c r="HDQ91" s="180"/>
      <c r="HDR91" s="180"/>
      <c r="HDS91" s="180"/>
      <c r="HDT91" s="180"/>
      <c r="HDU91" s="180"/>
      <c r="HDV91" s="180"/>
      <c r="HDW91" s="180"/>
      <c r="HDX91" s="180"/>
      <c r="HDY91" s="180"/>
      <c r="HDZ91" s="180"/>
      <c r="HEA91" s="180"/>
      <c r="HEB91" s="180"/>
      <c r="HEC91" s="180"/>
      <c r="HED91" s="180"/>
      <c r="HEE91" s="180"/>
      <c r="HEF91" s="180"/>
      <c r="HEG91" s="180"/>
      <c r="HEH91" s="180"/>
      <c r="HEI91" s="180"/>
      <c r="HEJ91" s="180"/>
      <c r="HEK91" s="180"/>
      <c r="HEL91" s="180"/>
      <c r="HEM91" s="180"/>
      <c r="HEN91" s="180"/>
      <c r="HEO91" s="180"/>
      <c r="HEP91" s="180"/>
      <c r="HEQ91" s="180"/>
      <c r="HER91" s="180"/>
      <c r="HES91" s="180"/>
      <c r="HET91" s="180"/>
      <c r="HEU91" s="180"/>
      <c r="HEV91" s="180"/>
      <c r="HEW91" s="180"/>
      <c r="HEX91" s="180"/>
      <c r="HEY91" s="180"/>
      <c r="HEZ91" s="180"/>
      <c r="HFA91" s="180"/>
      <c r="HFB91" s="180"/>
      <c r="HFC91" s="180"/>
      <c r="HFD91" s="180"/>
      <c r="HFE91" s="180"/>
      <c r="HFF91" s="180"/>
      <c r="HFG91" s="180"/>
      <c r="HFH91" s="180"/>
      <c r="HFI91" s="180"/>
      <c r="HFJ91" s="180"/>
      <c r="HFK91" s="180"/>
      <c r="HFL91" s="180"/>
      <c r="HFM91" s="180"/>
      <c r="HFN91" s="180"/>
      <c r="HFO91" s="180"/>
      <c r="HFP91" s="180"/>
      <c r="HFQ91" s="180"/>
      <c r="HFR91" s="180"/>
      <c r="HFS91" s="180"/>
      <c r="HFT91" s="180"/>
      <c r="HFU91" s="180"/>
      <c r="HFV91" s="180"/>
      <c r="HFW91" s="180"/>
      <c r="HFX91" s="180"/>
      <c r="HFY91" s="180"/>
      <c r="HFZ91" s="180"/>
      <c r="HGA91" s="180"/>
      <c r="HGB91" s="180"/>
      <c r="HGC91" s="180"/>
      <c r="HGD91" s="180"/>
      <c r="HGE91" s="180"/>
      <c r="HGF91" s="180"/>
      <c r="HGG91" s="180"/>
      <c r="HGH91" s="180"/>
      <c r="HGI91" s="180"/>
      <c r="HGJ91" s="180"/>
      <c r="HGK91" s="180"/>
      <c r="HGL91" s="180"/>
      <c r="HGM91" s="180"/>
      <c r="HGN91" s="180"/>
      <c r="HGO91" s="180"/>
      <c r="HGP91" s="180"/>
      <c r="HGQ91" s="180"/>
      <c r="HGR91" s="180"/>
      <c r="HGS91" s="180"/>
      <c r="HGT91" s="180"/>
      <c r="HGU91" s="180"/>
      <c r="HGV91" s="180"/>
      <c r="HGW91" s="180"/>
      <c r="HGX91" s="180"/>
      <c r="HGY91" s="180"/>
      <c r="HGZ91" s="180"/>
      <c r="HHA91" s="180"/>
      <c r="HHB91" s="180"/>
      <c r="HHC91" s="180"/>
      <c r="HHD91" s="180"/>
      <c r="HHE91" s="180"/>
      <c r="HHF91" s="180"/>
      <c r="HHG91" s="180"/>
      <c r="HHH91" s="180"/>
      <c r="HHI91" s="180"/>
      <c r="HHJ91" s="180"/>
      <c r="HHK91" s="180"/>
      <c r="HHL91" s="180"/>
      <c r="HHM91" s="180"/>
      <c r="HHN91" s="180"/>
      <c r="HHO91" s="180"/>
      <c r="HHP91" s="180"/>
      <c r="HHQ91" s="180"/>
      <c r="HHR91" s="180"/>
      <c r="HHS91" s="180"/>
      <c r="HHT91" s="180"/>
      <c r="HHU91" s="180"/>
      <c r="HHV91" s="180"/>
      <c r="HHW91" s="180"/>
      <c r="HHX91" s="180"/>
      <c r="HHY91" s="180"/>
      <c r="HHZ91" s="180"/>
      <c r="HIA91" s="180"/>
      <c r="HIB91" s="180"/>
      <c r="HIC91" s="180"/>
      <c r="HID91" s="180"/>
      <c r="HIE91" s="180"/>
      <c r="HIF91" s="180"/>
      <c r="HIG91" s="180"/>
      <c r="HIH91" s="180"/>
      <c r="HII91" s="180"/>
      <c r="HIJ91" s="180"/>
      <c r="HIK91" s="180"/>
      <c r="HIL91" s="180"/>
      <c r="HIM91" s="180"/>
      <c r="HIN91" s="180"/>
      <c r="HIO91" s="180"/>
      <c r="HIP91" s="180"/>
      <c r="HIQ91" s="180"/>
      <c r="HIR91" s="180"/>
      <c r="HIS91" s="180"/>
      <c r="HIT91" s="180"/>
      <c r="HIU91" s="180"/>
      <c r="HIV91" s="180"/>
      <c r="HIW91" s="180"/>
      <c r="HIX91" s="180"/>
      <c r="HIY91" s="180"/>
      <c r="HIZ91" s="180"/>
      <c r="HJA91" s="180"/>
      <c r="HJB91" s="180"/>
      <c r="HJC91" s="180"/>
      <c r="HJD91" s="180"/>
      <c r="HJE91" s="180"/>
      <c r="HJF91" s="180"/>
      <c r="HJG91" s="180"/>
      <c r="HJH91" s="180"/>
      <c r="HJI91" s="180"/>
      <c r="HJJ91" s="180"/>
      <c r="HJK91" s="180"/>
      <c r="HJL91" s="180"/>
      <c r="HJM91" s="180"/>
      <c r="HJN91" s="180"/>
      <c r="HJO91" s="180"/>
      <c r="HJP91" s="180"/>
      <c r="HJQ91" s="180"/>
      <c r="HJR91" s="180"/>
      <c r="HJS91" s="180"/>
      <c r="HJT91" s="180"/>
      <c r="HJU91" s="180"/>
      <c r="HJV91" s="180"/>
      <c r="HJW91" s="180"/>
      <c r="HJX91" s="180"/>
      <c r="HJY91" s="180"/>
      <c r="HJZ91" s="180"/>
      <c r="HKA91" s="180"/>
      <c r="HKB91" s="180"/>
      <c r="HKC91" s="180"/>
      <c r="HKD91" s="180"/>
      <c r="HKE91" s="180"/>
      <c r="HKF91" s="180"/>
      <c r="HKG91" s="180"/>
      <c r="HKH91" s="180"/>
      <c r="HKI91" s="180"/>
      <c r="HKJ91" s="180"/>
      <c r="HKK91" s="180"/>
      <c r="HKL91" s="180"/>
      <c r="HKM91" s="180"/>
      <c r="HKN91" s="180"/>
      <c r="HKO91" s="180"/>
      <c r="HKP91" s="180"/>
      <c r="HKQ91" s="180"/>
      <c r="HKR91" s="180"/>
      <c r="HKS91" s="180"/>
      <c r="HKT91" s="180"/>
      <c r="HKU91" s="180"/>
      <c r="HKV91" s="180"/>
      <c r="HKW91" s="180"/>
      <c r="HKX91" s="180"/>
      <c r="HKY91" s="180"/>
      <c r="HKZ91" s="180"/>
      <c r="HLA91" s="180"/>
      <c r="HLB91" s="180"/>
      <c r="HLC91" s="180"/>
      <c r="HLD91" s="180"/>
      <c r="HLE91" s="180"/>
      <c r="HLF91" s="180"/>
      <c r="HLG91" s="180"/>
      <c r="HLH91" s="180"/>
      <c r="HLI91" s="180"/>
      <c r="HLJ91" s="180"/>
      <c r="HLK91" s="180"/>
      <c r="HLL91" s="180"/>
      <c r="HLM91" s="180"/>
      <c r="HLN91" s="180"/>
      <c r="HLO91" s="180"/>
      <c r="HLP91" s="180"/>
      <c r="HLQ91" s="180"/>
      <c r="HLR91" s="180"/>
      <c r="HLS91" s="180"/>
      <c r="HLT91" s="180"/>
      <c r="HLU91" s="180"/>
      <c r="HLV91" s="180"/>
      <c r="HLW91" s="180"/>
      <c r="HLX91" s="180"/>
      <c r="HLY91" s="180"/>
      <c r="HLZ91" s="180"/>
      <c r="HMA91" s="180"/>
      <c r="HMB91" s="180"/>
      <c r="HMC91" s="180"/>
      <c r="HMD91" s="180"/>
      <c r="HME91" s="180"/>
      <c r="HMF91" s="180"/>
      <c r="HMG91" s="180"/>
      <c r="HMH91" s="180"/>
      <c r="HMI91" s="180"/>
      <c r="HMJ91" s="180"/>
      <c r="HMK91" s="180"/>
      <c r="HML91" s="180"/>
      <c r="HMM91" s="180"/>
      <c r="HMN91" s="180"/>
      <c r="HMO91" s="180"/>
      <c r="HMP91" s="180"/>
      <c r="HMQ91" s="180"/>
      <c r="HMR91" s="180"/>
      <c r="HMS91" s="180"/>
      <c r="HMT91" s="180"/>
      <c r="HMU91" s="180"/>
      <c r="HMV91" s="180"/>
      <c r="HMW91" s="180"/>
      <c r="HMX91" s="180"/>
      <c r="HMY91" s="180"/>
      <c r="HMZ91" s="180"/>
      <c r="HNA91" s="180"/>
      <c r="HNB91" s="180"/>
      <c r="HNC91" s="180"/>
      <c r="HND91" s="180"/>
      <c r="HNE91" s="180"/>
      <c r="HNF91" s="180"/>
      <c r="HNG91" s="180"/>
      <c r="HNH91" s="180"/>
      <c r="HNI91" s="180"/>
      <c r="HNJ91" s="180"/>
      <c r="HNK91" s="180"/>
      <c r="HNL91" s="180"/>
      <c r="HNM91" s="180"/>
      <c r="HNN91" s="180"/>
      <c r="HNO91" s="180"/>
      <c r="HNP91" s="180"/>
      <c r="HNQ91" s="180"/>
      <c r="HNR91" s="180"/>
      <c r="HNS91" s="180"/>
      <c r="HNT91" s="180"/>
      <c r="HNU91" s="180"/>
      <c r="HNV91" s="180"/>
      <c r="HNW91" s="180"/>
      <c r="HNX91" s="180"/>
      <c r="HNY91" s="180"/>
      <c r="HNZ91" s="180"/>
      <c r="HOA91" s="180"/>
      <c r="HOB91" s="180"/>
      <c r="HOC91" s="180"/>
      <c r="HOD91" s="180"/>
      <c r="HOE91" s="180"/>
      <c r="HOF91" s="180"/>
      <c r="HOG91" s="180"/>
      <c r="HOH91" s="180"/>
      <c r="HOI91" s="180"/>
      <c r="HOJ91" s="180"/>
      <c r="HOK91" s="180"/>
      <c r="HOL91" s="180"/>
      <c r="HOM91" s="180"/>
      <c r="HON91" s="180"/>
      <c r="HOO91" s="180"/>
      <c r="HOP91" s="180"/>
      <c r="HOQ91" s="180"/>
      <c r="HOR91" s="180"/>
      <c r="HOS91" s="180"/>
      <c r="HOT91" s="180"/>
      <c r="HOU91" s="180"/>
      <c r="HOV91" s="180"/>
      <c r="HOW91" s="180"/>
      <c r="HOX91" s="180"/>
      <c r="HOY91" s="180"/>
      <c r="HOZ91" s="180"/>
      <c r="HPA91" s="180"/>
      <c r="HPB91" s="180"/>
      <c r="HPC91" s="180"/>
      <c r="HPD91" s="180"/>
      <c r="HPE91" s="180"/>
      <c r="HPF91" s="180"/>
      <c r="HPG91" s="180"/>
      <c r="HPH91" s="180"/>
      <c r="HPI91" s="180"/>
      <c r="HPJ91" s="180"/>
      <c r="HPK91" s="180"/>
      <c r="HPL91" s="180"/>
      <c r="HPM91" s="180"/>
      <c r="HPN91" s="180"/>
      <c r="HPO91" s="180"/>
      <c r="HPP91" s="180"/>
      <c r="HPQ91" s="180"/>
      <c r="HPR91" s="180"/>
      <c r="HPS91" s="180"/>
      <c r="HPT91" s="180"/>
      <c r="HPU91" s="180"/>
      <c r="HPV91" s="180"/>
      <c r="HPW91" s="180"/>
      <c r="HPX91" s="180"/>
      <c r="HPY91" s="180"/>
      <c r="HPZ91" s="180"/>
      <c r="HQA91" s="180"/>
      <c r="HQB91" s="180"/>
      <c r="HQC91" s="180"/>
      <c r="HQD91" s="180"/>
      <c r="HQE91" s="180"/>
      <c r="HQF91" s="180"/>
      <c r="HQG91" s="180"/>
      <c r="HQH91" s="180"/>
      <c r="HQI91" s="180"/>
      <c r="HQJ91" s="180"/>
      <c r="HQK91" s="180"/>
      <c r="HQL91" s="180"/>
      <c r="HQM91" s="180"/>
      <c r="HQN91" s="180"/>
      <c r="HQO91" s="180"/>
      <c r="HQP91" s="180"/>
      <c r="HQQ91" s="180"/>
      <c r="HQR91" s="180"/>
      <c r="HQS91" s="180"/>
      <c r="HQT91" s="180"/>
      <c r="HQU91" s="180"/>
      <c r="HQV91" s="180"/>
      <c r="HQW91" s="180"/>
      <c r="HQX91" s="180"/>
      <c r="HQY91" s="180"/>
      <c r="HQZ91" s="180"/>
      <c r="HRA91" s="180"/>
      <c r="HRB91" s="180"/>
      <c r="HRC91" s="180"/>
      <c r="HRD91" s="180"/>
      <c r="HRE91" s="180"/>
      <c r="HRF91" s="180"/>
      <c r="HRG91" s="180"/>
      <c r="HRH91" s="180"/>
      <c r="HRI91" s="180"/>
      <c r="HRJ91" s="180"/>
      <c r="HRK91" s="180"/>
      <c r="HRL91" s="180"/>
      <c r="HRM91" s="180"/>
      <c r="HRN91" s="180"/>
      <c r="HRO91" s="180"/>
      <c r="HRP91" s="180"/>
      <c r="HRQ91" s="180"/>
      <c r="HRR91" s="180"/>
      <c r="HRS91" s="180"/>
      <c r="HRT91" s="180"/>
      <c r="HRU91" s="180"/>
      <c r="HRV91" s="180"/>
      <c r="HRW91" s="180"/>
      <c r="HRX91" s="180"/>
      <c r="HRY91" s="180"/>
      <c r="HRZ91" s="180"/>
      <c r="HSA91" s="180"/>
      <c r="HSB91" s="180"/>
      <c r="HSC91" s="180"/>
      <c r="HSD91" s="180"/>
      <c r="HSE91" s="180"/>
      <c r="HSF91" s="180"/>
      <c r="HSG91" s="180"/>
      <c r="HSH91" s="180"/>
      <c r="HSI91" s="180"/>
      <c r="HSJ91" s="180"/>
      <c r="HSK91" s="180"/>
      <c r="HSL91" s="180"/>
      <c r="HSM91" s="180"/>
      <c r="HSN91" s="180"/>
      <c r="HSO91" s="180"/>
      <c r="HSP91" s="180"/>
      <c r="HSQ91" s="180"/>
      <c r="HSR91" s="180"/>
      <c r="HSS91" s="180"/>
      <c r="HST91" s="180"/>
      <c r="HSU91" s="180"/>
      <c r="HSV91" s="180"/>
      <c r="HSW91" s="180"/>
      <c r="HSX91" s="180"/>
      <c r="HSY91" s="180"/>
      <c r="HSZ91" s="180"/>
      <c r="HTA91" s="180"/>
      <c r="HTB91" s="180"/>
      <c r="HTC91" s="180"/>
      <c r="HTD91" s="180"/>
      <c r="HTE91" s="180"/>
      <c r="HTF91" s="180"/>
      <c r="HTG91" s="180"/>
      <c r="HTH91" s="180"/>
      <c r="HTI91" s="180"/>
      <c r="HTJ91" s="180"/>
      <c r="HTK91" s="180"/>
      <c r="HTL91" s="180"/>
      <c r="HTM91" s="180"/>
      <c r="HTN91" s="180"/>
      <c r="HTO91" s="180"/>
      <c r="HTP91" s="180"/>
      <c r="HTQ91" s="180"/>
      <c r="HTR91" s="180"/>
      <c r="HTS91" s="180"/>
      <c r="HTT91" s="180"/>
      <c r="HTU91" s="180"/>
      <c r="HTV91" s="180"/>
      <c r="HTW91" s="180"/>
      <c r="HTX91" s="180"/>
      <c r="HTY91" s="180"/>
      <c r="HTZ91" s="180"/>
      <c r="HUA91" s="180"/>
      <c r="HUB91" s="180"/>
      <c r="HUC91" s="180"/>
      <c r="HUD91" s="180"/>
      <c r="HUE91" s="180"/>
      <c r="HUF91" s="180"/>
      <c r="HUG91" s="180"/>
      <c r="HUH91" s="180"/>
      <c r="HUI91" s="180"/>
      <c r="HUJ91" s="180"/>
      <c r="HUK91" s="180"/>
      <c r="HUL91" s="180"/>
      <c r="HUM91" s="180"/>
      <c r="HUN91" s="180"/>
      <c r="HUO91" s="180"/>
      <c r="HUP91" s="180"/>
      <c r="HUQ91" s="180"/>
      <c r="HUR91" s="180"/>
      <c r="HUS91" s="180"/>
      <c r="HUT91" s="180"/>
      <c r="HUU91" s="180"/>
      <c r="HUV91" s="180"/>
      <c r="HUW91" s="180"/>
      <c r="HUX91" s="180"/>
      <c r="HUY91" s="180"/>
      <c r="HUZ91" s="180"/>
      <c r="HVA91" s="180"/>
      <c r="HVB91" s="180"/>
      <c r="HVC91" s="180"/>
      <c r="HVD91" s="180"/>
      <c r="HVE91" s="180"/>
      <c r="HVF91" s="180"/>
      <c r="HVG91" s="180"/>
      <c r="HVH91" s="180"/>
      <c r="HVI91" s="180"/>
      <c r="HVJ91" s="180"/>
      <c r="HVK91" s="180"/>
      <c r="HVL91" s="180"/>
      <c r="HVM91" s="180"/>
      <c r="HVN91" s="180"/>
      <c r="HVO91" s="180"/>
      <c r="HVP91" s="180"/>
      <c r="HVQ91" s="180"/>
      <c r="HVR91" s="180"/>
      <c r="HVS91" s="180"/>
      <c r="HVT91" s="180"/>
      <c r="HVU91" s="180"/>
      <c r="HVV91" s="180"/>
      <c r="HVW91" s="180"/>
      <c r="HVX91" s="180"/>
      <c r="HVY91" s="180"/>
      <c r="HVZ91" s="180"/>
      <c r="HWA91" s="180"/>
      <c r="HWB91" s="180"/>
      <c r="HWC91" s="180"/>
      <c r="HWD91" s="180"/>
      <c r="HWE91" s="180"/>
      <c r="HWF91" s="180"/>
      <c r="HWG91" s="180"/>
      <c r="HWH91" s="180"/>
      <c r="HWI91" s="180"/>
      <c r="HWJ91" s="180"/>
      <c r="HWK91" s="180"/>
      <c r="HWL91" s="180"/>
      <c r="HWM91" s="180"/>
      <c r="HWN91" s="180"/>
      <c r="HWO91" s="180"/>
      <c r="HWP91" s="180"/>
      <c r="HWQ91" s="180"/>
      <c r="HWR91" s="180"/>
      <c r="HWS91" s="180"/>
      <c r="HWT91" s="180"/>
      <c r="HWU91" s="180"/>
      <c r="HWV91" s="180"/>
      <c r="HWW91" s="180"/>
      <c r="HWX91" s="180"/>
      <c r="HWY91" s="180"/>
      <c r="HWZ91" s="180"/>
      <c r="HXA91" s="180"/>
      <c r="HXB91" s="180"/>
      <c r="HXC91" s="180"/>
      <c r="HXD91" s="180"/>
      <c r="HXE91" s="180"/>
      <c r="HXF91" s="180"/>
      <c r="HXG91" s="180"/>
      <c r="HXH91" s="180"/>
      <c r="HXI91" s="180"/>
      <c r="HXJ91" s="180"/>
      <c r="HXK91" s="180"/>
      <c r="HXL91" s="180"/>
      <c r="HXM91" s="180"/>
      <c r="HXN91" s="180"/>
      <c r="HXO91" s="180"/>
      <c r="HXP91" s="180"/>
      <c r="HXQ91" s="180"/>
      <c r="HXR91" s="180"/>
      <c r="HXS91" s="180"/>
      <c r="HXT91" s="180"/>
      <c r="HXU91" s="180"/>
      <c r="HXV91" s="180"/>
      <c r="HXW91" s="180"/>
      <c r="HXX91" s="180"/>
      <c r="HXY91" s="180"/>
      <c r="HXZ91" s="180"/>
      <c r="HYA91" s="180"/>
      <c r="HYB91" s="180"/>
      <c r="HYC91" s="180"/>
      <c r="HYD91" s="180"/>
      <c r="HYE91" s="180"/>
      <c r="HYF91" s="180"/>
      <c r="HYG91" s="180"/>
      <c r="HYH91" s="180"/>
      <c r="HYI91" s="180"/>
      <c r="HYJ91" s="180"/>
      <c r="HYK91" s="180"/>
      <c r="HYL91" s="180"/>
      <c r="HYM91" s="180"/>
      <c r="HYN91" s="180"/>
      <c r="HYO91" s="180"/>
      <c r="HYP91" s="180"/>
      <c r="HYQ91" s="180"/>
      <c r="HYR91" s="180"/>
      <c r="HYS91" s="180"/>
      <c r="HYT91" s="180"/>
      <c r="HYU91" s="180"/>
      <c r="HYV91" s="180"/>
      <c r="HYW91" s="180"/>
      <c r="HYX91" s="180"/>
      <c r="HYY91" s="180"/>
      <c r="HYZ91" s="180"/>
      <c r="HZA91" s="180"/>
      <c r="HZB91" s="180"/>
      <c r="HZC91" s="180"/>
      <c r="HZD91" s="180"/>
      <c r="HZE91" s="180"/>
      <c r="HZF91" s="180"/>
      <c r="HZG91" s="180"/>
      <c r="HZH91" s="180"/>
      <c r="HZI91" s="180"/>
      <c r="HZJ91" s="180"/>
      <c r="HZK91" s="180"/>
      <c r="HZL91" s="180"/>
      <c r="HZM91" s="180"/>
      <c r="HZN91" s="180"/>
      <c r="HZO91" s="180"/>
      <c r="HZP91" s="180"/>
      <c r="HZQ91" s="180"/>
      <c r="HZR91" s="180"/>
      <c r="HZS91" s="180"/>
      <c r="HZT91" s="180"/>
      <c r="HZU91" s="180"/>
      <c r="HZV91" s="180"/>
      <c r="HZW91" s="180"/>
      <c r="HZX91" s="180"/>
      <c r="HZY91" s="180"/>
      <c r="HZZ91" s="180"/>
      <c r="IAA91" s="180"/>
      <c r="IAB91" s="180"/>
      <c r="IAC91" s="180"/>
      <c r="IAD91" s="180"/>
      <c r="IAE91" s="180"/>
      <c r="IAF91" s="180"/>
      <c r="IAG91" s="180"/>
      <c r="IAH91" s="180"/>
      <c r="IAI91" s="180"/>
      <c r="IAJ91" s="180"/>
      <c r="IAK91" s="180"/>
      <c r="IAL91" s="180"/>
      <c r="IAM91" s="180"/>
      <c r="IAN91" s="180"/>
      <c r="IAO91" s="180"/>
      <c r="IAP91" s="180"/>
      <c r="IAQ91" s="180"/>
      <c r="IAR91" s="180"/>
      <c r="IAS91" s="180"/>
      <c r="IAT91" s="180"/>
      <c r="IAU91" s="180"/>
      <c r="IAV91" s="180"/>
      <c r="IAW91" s="180"/>
      <c r="IAX91" s="180"/>
      <c r="IAY91" s="180"/>
      <c r="IAZ91" s="180"/>
      <c r="IBA91" s="180"/>
      <c r="IBB91" s="180"/>
      <c r="IBC91" s="180"/>
      <c r="IBD91" s="180"/>
      <c r="IBE91" s="180"/>
      <c r="IBF91" s="180"/>
      <c r="IBG91" s="180"/>
      <c r="IBH91" s="180"/>
      <c r="IBI91" s="180"/>
      <c r="IBJ91" s="180"/>
      <c r="IBK91" s="180"/>
      <c r="IBL91" s="180"/>
      <c r="IBM91" s="180"/>
      <c r="IBN91" s="180"/>
      <c r="IBO91" s="180"/>
      <c r="IBP91" s="180"/>
      <c r="IBQ91" s="180"/>
      <c r="IBR91" s="180"/>
      <c r="IBS91" s="180"/>
      <c r="IBT91" s="180"/>
      <c r="IBU91" s="180"/>
      <c r="IBV91" s="180"/>
      <c r="IBW91" s="180"/>
      <c r="IBX91" s="180"/>
      <c r="IBY91" s="180"/>
      <c r="IBZ91" s="180"/>
      <c r="ICA91" s="180"/>
      <c r="ICB91" s="180"/>
      <c r="ICC91" s="180"/>
      <c r="ICD91" s="180"/>
      <c r="ICE91" s="180"/>
      <c r="ICF91" s="180"/>
      <c r="ICG91" s="180"/>
      <c r="ICH91" s="180"/>
      <c r="ICI91" s="180"/>
      <c r="ICJ91" s="180"/>
      <c r="ICK91" s="180"/>
      <c r="ICL91" s="180"/>
      <c r="ICM91" s="180"/>
      <c r="ICN91" s="180"/>
      <c r="ICO91" s="180"/>
      <c r="ICP91" s="180"/>
      <c r="ICQ91" s="180"/>
      <c r="ICR91" s="180"/>
      <c r="ICS91" s="180"/>
      <c r="ICT91" s="180"/>
      <c r="ICU91" s="180"/>
      <c r="ICV91" s="180"/>
      <c r="ICW91" s="180"/>
      <c r="ICX91" s="180"/>
      <c r="ICY91" s="180"/>
      <c r="ICZ91" s="180"/>
      <c r="IDA91" s="180"/>
      <c r="IDB91" s="180"/>
      <c r="IDC91" s="180"/>
      <c r="IDD91" s="180"/>
      <c r="IDE91" s="180"/>
      <c r="IDF91" s="180"/>
      <c r="IDG91" s="180"/>
      <c r="IDH91" s="180"/>
      <c r="IDI91" s="180"/>
      <c r="IDJ91" s="180"/>
      <c r="IDK91" s="180"/>
      <c r="IDL91" s="180"/>
      <c r="IDM91" s="180"/>
      <c r="IDN91" s="180"/>
      <c r="IDO91" s="180"/>
      <c r="IDP91" s="180"/>
      <c r="IDQ91" s="180"/>
      <c r="IDR91" s="180"/>
      <c r="IDS91" s="180"/>
      <c r="IDT91" s="180"/>
      <c r="IDU91" s="180"/>
      <c r="IDV91" s="180"/>
      <c r="IDW91" s="180"/>
      <c r="IDX91" s="180"/>
      <c r="IDY91" s="180"/>
      <c r="IDZ91" s="180"/>
      <c r="IEA91" s="180"/>
      <c r="IEB91" s="180"/>
      <c r="IEC91" s="180"/>
      <c r="IED91" s="180"/>
      <c r="IEE91" s="180"/>
      <c r="IEF91" s="180"/>
      <c r="IEG91" s="180"/>
      <c r="IEH91" s="180"/>
      <c r="IEI91" s="180"/>
      <c r="IEJ91" s="180"/>
      <c r="IEK91" s="180"/>
      <c r="IEL91" s="180"/>
      <c r="IEM91" s="180"/>
      <c r="IEN91" s="180"/>
      <c r="IEO91" s="180"/>
      <c r="IEP91" s="180"/>
      <c r="IEQ91" s="180"/>
      <c r="IER91" s="180"/>
      <c r="IES91" s="180"/>
      <c r="IET91" s="180"/>
      <c r="IEU91" s="180"/>
      <c r="IEV91" s="180"/>
      <c r="IEW91" s="180"/>
      <c r="IEX91" s="180"/>
      <c r="IEY91" s="180"/>
      <c r="IEZ91" s="180"/>
      <c r="IFA91" s="180"/>
      <c r="IFB91" s="180"/>
      <c r="IFC91" s="180"/>
      <c r="IFD91" s="180"/>
      <c r="IFE91" s="180"/>
      <c r="IFF91" s="180"/>
      <c r="IFG91" s="180"/>
      <c r="IFH91" s="180"/>
      <c r="IFI91" s="180"/>
      <c r="IFJ91" s="180"/>
      <c r="IFK91" s="180"/>
      <c r="IFL91" s="180"/>
      <c r="IFM91" s="180"/>
      <c r="IFN91" s="180"/>
      <c r="IFO91" s="180"/>
      <c r="IFP91" s="180"/>
      <c r="IFQ91" s="180"/>
      <c r="IFR91" s="180"/>
      <c r="IFS91" s="180"/>
      <c r="IFT91" s="180"/>
      <c r="IFU91" s="180"/>
      <c r="IFV91" s="180"/>
      <c r="IFW91" s="180"/>
      <c r="IFX91" s="180"/>
      <c r="IFY91" s="180"/>
      <c r="IFZ91" s="180"/>
      <c r="IGA91" s="180"/>
      <c r="IGB91" s="180"/>
      <c r="IGC91" s="180"/>
      <c r="IGD91" s="180"/>
      <c r="IGE91" s="180"/>
      <c r="IGF91" s="180"/>
      <c r="IGG91" s="180"/>
      <c r="IGH91" s="180"/>
      <c r="IGI91" s="180"/>
      <c r="IGJ91" s="180"/>
      <c r="IGK91" s="180"/>
      <c r="IGL91" s="180"/>
      <c r="IGM91" s="180"/>
      <c r="IGN91" s="180"/>
      <c r="IGO91" s="180"/>
      <c r="IGP91" s="180"/>
      <c r="IGQ91" s="180"/>
      <c r="IGR91" s="180"/>
      <c r="IGS91" s="180"/>
      <c r="IGT91" s="180"/>
      <c r="IGU91" s="180"/>
      <c r="IGV91" s="180"/>
      <c r="IGW91" s="180"/>
      <c r="IGX91" s="180"/>
      <c r="IGY91" s="180"/>
      <c r="IGZ91" s="180"/>
      <c r="IHA91" s="180"/>
      <c r="IHB91" s="180"/>
      <c r="IHC91" s="180"/>
      <c r="IHD91" s="180"/>
      <c r="IHE91" s="180"/>
      <c r="IHF91" s="180"/>
      <c r="IHG91" s="180"/>
      <c r="IHH91" s="180"/>
      <c r="IHI91" s="180"/>
      <c r="IHJ91" s="180"/>
      <c r="IHK91" s="180"/>
      <c r="IHL91" s="180"/>
      <c r="IHM91" s="180"/>
      <c r="IHN91" s="180"/>
      <c r="IHO91" s="180"/>
      <c r="IHP91" s="180"/>
      <c r="IHQ91" s="180"/>
      <c r="IHR91" s="180"/>
      <c r="IHS91" s="180"/>
      <c r="IHT91" s="180"/>
      <c r="IHU91" s="180"/>
      <c r="IHV91" s="180"/>
      <c r="IHW91" s="180"/>
      <c r="IHX91" s="180"/>
      <c r="IHY91" s="180"/>
      <c r="IHZ91" s="180"/>
      <c r="IIA91" s="180"/>
      <c r="IIB91" s="180"/>
      <c r="IIC91" s="180"/>
      <c r="IID91" s="180"/>
      <c r="IIE91" s="180"/>
      <c r="IIF91" s="180"/>
      <c r="IIG91" s="180"/>
      <c r="IIH91" s="180"/>
      <c r="III91" s="180"/>
      <c r="IIJ91" s="180"/>
      <c r="IIK91" s="180"/>
      <c r="IIL91" s="180"/>
      <c r="IIM91" s="180"/>
      <c r="IIN91" s="180"/>
      <c r="IIO91" s="180"/>
      <c r="IIP91" s="180"/>
      <c r="IIQ91" s="180"/>
      <c r="IIR91" s="180"/>
      <c r="IIS91" s="180"/>
      <c r="IIT91" s="180"/>
      <c r="IIU91" s="180"/>
      <c r="IIV91" s="180"/>
      <c r="IIW91" s="180"/>
      <c r="IIX91" s="180"/>
      <c r="IIY91" s="180"/>
      <c r="IIZ91" s="180"/>
      <c r="IJA91" s="180"/>
      <c r="IJB91" s="180"/>
      <c r="IJC91" s="180"/>
      <c r="IJD91" s="180"/>
      <c r="IJE91" s="180"/>
      <c r="IJF91" s="180"/>
      <c r="IJG91" s="180"/>
      <c r="IJH91" s="180"/>
      <c r="IJI91" s="180"/>
      <c r="IJJ91" s="180"/>
      <c r="IJK91" s="180"/>
      <c r="IJL91" s="180"/>
      <c r="IJM91" s="180"/>
      <c r="IJN91" s="180"/>
      <c r="IJO91" s="180"/>
      <c r="IJP91" s="180"/>
      <c r="IJQ91" s="180"/>
      <c r="IJR91" s="180"/>
      <c r="IJS91" s="180"/>
      <c r="IJT91" s="180"/>
      <c r="IJU91" s="180"/>
      <c r="IJV91" s="180"/>
      <c r="IJW91" s="180"/>
      <c r="IJX91" s="180"/>
      <c r="IJY91" s="180"/>
      <c r="IJZ91" s="180"/>
      <c r="IKA91" s="180"/>
      <c r="IKB91" s="180"/>
      <c r="IKC91" s="180"/>
      <c r="IKD91" s="180"/>
      <c r="IKE91" s="180"/>
      <c r="IKF91" s="180"/>
      <c r="IKG91" s="180"/>
      <c r="IKH91" s="180"/>
      <c r="IKI91" s="180"/>
      <c r="IKJ91" s="180"/>
      <c r="IKK91" s="180"/>
      <c r="IKL91" s="180"/>
      <c r="IKM91" s="180"/>
      <c r="IKN91" s="180"/>
      <c r="IKO91" s="180"/>
      <c r="IKP91" s="180"/>
      <c r="IKQ91" s="180"/>
      <c r="IKR91" s="180"/>
      <c r="IKS91" s="180"/>
      <c r="IKT91" s="180"/>
      <c r="IKU91" s="180"/>
      <c r="IKV91" s="180"/>
      <c r="IKW91" s="180"/>
      <c r="IKX91" s="180"/>
      <c r="IKY91" s="180"/>
      <c r="IKZ91" s="180"/>
      <c r="ILA91" s="180"/>
      <c r="ILB91" s="180"/>
      <c r="ILC91" s="180"/>
      <c r="ILD91" s="180"/>
      <c r="ILE91" s="180"/>
      <c r="ILF91" s="180"/>
      <c r="ILG91" s="180"/>
      <c r="ILH91" s="180"/>
      <c r="ILI91" s="180"/>
      <c r="ILJ91" s="180"/>
      <c r="ILK91" s="180"/>
      <c r="ILL91" s="180"/>
      <c r="ILM91" s="180"/>
      <c r="ILN91" s="180"/>
      <c r="ILO91" s="180"/>
      <c r="ILP91" s="180"/>
      <c r="ILQ91" s="180"/>
      <c r="ILR91" s="180"/>
      <c r="ILS91" s="180"/>
      <c r="ILT91" s="180"/>
      <c r="ILU91" s="180"/>
      <c r="ILV91" s="180"/>
      <c r="ILW91" s="180"/>
      <c r="ILX91" s="180"/>
      <c r="ILY91" s="180"/>
      <c r="ILZ91" s="180"/>
      <c r="IMA91" s="180"/>
      <c r="IMB91" s="180"/>
      <c r="IMC91" s="180"/>
      <c r="IMD91" s="180"/>
      <c r="IME91" s="180"/>
      <c r="IMF91" s="180"/>
      <c r="IMG91" s="180"/>
      <c r="IMH91" s="180"/>
      <c r="IMI91" s="180"/>
      <c r="IMJ91" s="180"/>
      <c r="IMK91" s="180"/>
      <c r="IML91" s="180"/>
      <c r="IMM91" s="180"/>
      <c r="IMN91" s="180"/>
      <c r="IMO91" s="180"/>
      <c r="IMP91" s="180"/>
      <c r="IMQ91" s="180"/>
      <c r="IMR91" s="180"/>
      <c r="IMS91" s="180"/>
      <c r="IMT91" s="180"/>
      <c r="IMU91" s="180"/>
      <c r="IMV91" s="180"/>
      <c r="IMW91" s="180"/>
      <c r="IMX91" s="180"/>
      <c r="IMY91" s="180"/>
      <c r="IMZ91" s="180"/>
      <c r="INA91" s="180"/>
      <c r="INB91" s="180"/>
      <c r="INC91" s="180"/>
      <c r="IND91" s="180"/>
      <c r="INE91" s="180"/>
      <c r="INF91" s="180"/>
      <c r="ING91" s="180"/>
      <c r="INH91" s="180"/>
      <c r="INI91" s="180"/>
      <c r="INJ91" s="180"/>
      <c r="INK91" s="180"/>
      <c r="INL91" s="180"/>
      <c r="INM91" s="180"/>
      <c r="INN91" s="180"/>
      <c r="INO91" s="180"/>
      <c r="INP91" s="180"/>
      <c r="INQ91" s="180"/>
      <c r="INR91" s="180"/>
      <c r="INS91" s="180"/>
      <c r="INT91" s="180"/>
      <c r="INU91" s="180"/>
      <c r="INV91" s="180"/>
      <c r="INW91" s="180"/>
      <c r="INX91" s="180"/>
      <c r="INY91" s="180"/>
      <c r="INZ91" s="180"/>
      <c r="IOA91" s="180"/>
      <c r="IOB91" s="180"/>
      <c r="IOC91" s="180"/>
      <c r="IOD91" s="180"/>
      <c r="IOE91" s="180"/>
      <c r="IOF91" s="180"/>
      <c r="IOG91" s="180"/>
      <c r="IOH91" s="180"/>
      <c r="IOI91" s="180"/>
      <c r="IOJ91" s="180"/>
      <c r="IOK91" s="180"/>
      <c r="IOL91" s="180"/>
      <c r="IOM91" s="180"/>
      <c r="ION91" s="180"/>
      <c r="IOO91" s="180"/>
      <c r="IOP91" s="180"/>
      <c r="IOQ91" s="180"/>
      <c r="IOR91" s="180"/>
      <c r="IOS91" s="180"/>
      <c r="IOT91" s="180"/>
      <c r="IOU91" s="180"/>
      <c r="IOV91" s="180"/>
      <c r="IOW91" s="180"/>
      <c r="IOX91" s="180"/>
      <c r="IOY91" s="180"/>
      <c r="IOZ91" s="180"/>
      <c r="IPA91" s="180"/>
      <c r="IPB91" s="180"/>
      <c r="IPC91" s="180"/>
      <c r="IPD91" s="180"/>
      <c r="IPE91" s="180"/>
      <c r="IPF91" s="180"/>
      <c r="IPG91" s="180"/>
      <c r="IPH91" s="180"/>
      <c r="IPI91" s="180"/>
      <c r="IPJ91" s="180"/>
      <c r="IPK91" s="180"/>
      <c r="IPL91" s="180"/>
      <c r="IPM91" s="180"/>
      <c r="IPN91" s="180"/>
      <c r="IPO91" s="180"/>
      <c r="IPP91" s="180"/>
      <c r="IPQ91" s="180"/>
      <c r="IPR91" s="180"/>
      <c r="IPS91" s="180"/>
      <c r="IPT91" s="180"/>
      <c r="IPU91" s="180"/>
      <c r="IPV91" s="180"/>
      <c r="IPW91" s="180"/>
      <c r="IPX91" s="180"/>
      <c r="IPY91" s="180"/>
      <c r="IPZ91" s="180"/>
      <c r="IQA91" s="180"/>
      <c r="IQB91" s="180"/>
      <c r="IQC91" s="180"/>
      <c r="IQD91" s="180"/>
      <c r="IQE91" s="180"/>
      <c r="IQF91" s="180"/>
      <c r="IQG91" s="180"/>
      <c r="IQH91" s="180"/>
      <c r="IQI91" s="180"/>
      <c r="IQJ91" s="180"/>
      <c r="IQK91" s="180"/>
      <c r="IQL91" s="180"/>
      <c r="IQM91" s="180"/>
      <c r="IQN91" s="180"/>
      <c r="IQO91" s="180"/>
      <c r="IQP91" s="180"/>
      <c r="IQQ91" s="180"/>
      <c r="IQR91" s="180"/>
      <c r="IQS91" s="180"/>
      <c r="IQT91" s="180"/>
      <c r="IQU91" s="180"/>
      <c r="IQV91" s="180"/>
      <c r="IQW91" s="180"/>
      <c r="IQX91" s="180"/>
      <c r="IQY91" s="180"/>
      <c r="IQZ91" s="180"/>
      <c r="IRA91" s="180"/>
      <c r="IRB91" s="180"/>
      <c r="IRC91" s="180"/>
      <c r="IRD91" s="180"/>
      <c r="IRE91" s="180"/>
      <c r="IRF91" s="180"/>
      <c r="IRG91" s="180"/>
      <c r="IRH91" s="180"/>
      <c r="IRI91" s="180"/>
      <c r="IRJ91" s="180"/>
      <c r="IRK91" s="180"/>
      <c r="IRL91" s="180"/>
      <c r="IRM91" s="180"/>
      <c r="IRN91" s="180"/>
      <c r="IRO91" s="180"/>
      <c r="IRP91" s="180"/>
      <c r="IRQ91" s="180"/>
      <c r="IRR91" s="180"/>
      <c r="IRS91" s="180"/>
      <c r="IRT91" s="180"/>
      <c r="IRU91" s="180"/>
      <c r="IRV91" s="180"/>
      <c r="IRW91" s="180"/>
      <c r="IRX91" s="180"/>
      <c r="IRY91" s="180"/>
      <c r="IRZ91" s="180"/>
      <c r="ISA91" s="180"/>
      <c r="ISB91" s="180"/>
      <c r="ISC91" s="180"/>
      <c r="ISD91" s="180"/>
      <c r="ISE91" s="180"/>
      <c r="ISF91" s="180"/>
      <c r="ISG91" s="180"/>
      <c r="ISH91" s="180"/>
      <c r="ISI91" s="180"/>
      <c r="ISJ91" s="180"/>
      <c r="ISK91" s="180"/>
      <c r="ISL91" s="180"/>
      <c r="ISM91" s="180"/>
      <c r="ISN91" s="180"/>
      <c r="ISO91" s="180"/>
      <c r="ISP91" s="180"/>
      <c r="ISQ91" s="180"/>
      <c r="ISR91" s="180"/>
      <c r="ISS91" s="180"/>
      <c r="IST91" s="180"/>
      <c r="ISU91" s="180"/>
      <c r="ISV91" s="180"/>
      <c r="ISW91" s="180"/>
      <c r="ISX91" s="180"/>
      <c r="ISY91" s="180"/>
      <c r="ISZ91" s="180"/>
      <c r="ITA91" s="180"/>
      <c r="ITB91" s="180"/>
      <c r="ITC91" s="180"/>
      <c r="ITD91" s="180"/>
      <c r="ITE91" s="180"/>
      <c r="ITF91" s="180"/>
      <c r="ITG91" s="180"/>
      <c r="ITH91" s="180"/>
      <c r="ITI91" s="180"/>
      <c r="ITJ91" s="180"/>
      <c r="ITK91" s="180"/>
      <c r="ITL91" s="180"/>
      <c r="ITM91" s="180"/>
      <c r="ITN91" s="180"/>
      <c r="ITO91" s="180"/>
      <c r="ITP91" s="180"/>
      <c r="ITQ91" s="180"/>
      <c r="ITR91" s="180"/>
      <c r="ITS91" s="180"/>
      <c r="ITT91" s="180"/>
      <c r="ITU91" s="180"/>
      <c r="ITV91" s="180"/>
      <c r="ITW91" s="180"/>
      <c r="ITX91" s="180"/>
      <c r="ITY91" s="180"/>
      <c r="ITZ91" s="180"/>
      <c r="IUA91" s="180"/>
      <c r="IUB91" s="180"/>
      <c r="IUC91" s="180"/>
      <c r="IUD91" s="180"/>
      <c r="IUE91" s="180"/>
      <c r="IUF91" s="180"/>
      <c r="IUG91" s="180"/>
      <c r="IUH91" s="180"/>
      <c r="IUI91" s="180"/>
      <c r="IUJ91" s="180"/>
      <c r="IUK91" s="180"/>
      <c r="IUL91" s="180"/>
      <c r="IUM91" s="180"/>
      <c r="IUN91" s="180"/>
      <c r="IUO91" s="180"/>
      <c r="IUP91" s="180"/>
      <c r="IUQ91" s="180"/>
      <c r="IUR91" s="180"/>
      <c r="IUS91" s="180"/>
      <c r="IUT91" s="180"/>
      <c r="IUU91" s="180"/>
      <c r="IUV91" s="180"/>
      <c r="IUW91" s="180"/>
      <c r="IUX91" s="180"/>
      <c r="IUY91" s="180"/>
      <c r="IUZ91" s="180"/>
      <c r="IVA91" s="180"/>
      <c r="IVB91" s="180"/>
      <c r="IVC91" s="180"/>
      <c r="IVD91" s="180"/>
      <c r="IVE91" s="180"/>
      <c r="IVF91" s="180"/>
      <c r="IVG91" s="180"/>
      <c r="IVH91" s="180"/>
      <c r="IVI91" s="180"/>
      <c r="IVJ91" s="180"/>
      <c r="IVK91" s="180"/>
      <c r="IVL91" s="180"/>
      <c r="IVM91" s="180"/>
      <c r="IVN91" s="180"/>
      <c r="IVO91" s="180"/>
      <c r="IVP91" s="180"/>
      <c r="IVQ91" s="180"/>
      <c r="IVR91" s="180"/>
      <c r="IVS91" s="180"/>
      <c r="IVT91" s="180"/>
      <c r="IVU91" s="180"/>
      <c r="IVV91" s="180"/>
      <c r="IVW91" s="180"/>
      <c r="IVX91" s="180"/>
      <c r="IVY91" s="180"/>
      <c r="IVZ91" s="180"/>
      <c r="IWA91" s="180"/>
      <c r="IWB91" s="180"/>
      <c r="IWC91" s="180"/>
      <c r="IWD91" s="180"/>
      <c r="IWE91" s="180"/>
      <c r="IWF91" s="180"/>
      <c r="IWG91" s="180"/>
      <c r="IWH91" s="180"/>
      <c r="IWI91" s="180"/>
      <c r="IWJ91" s="180"/>
      <c r="IWK91" s="180"/>
      <c r="IWL91" s="180"/>
      <c r="IWM91" s="180"/>
      <c r="IWN91" s="180"/>
      <c r="IWO91" s="180"/>
      <c r="IWP91" s="180"/>
      <c r="IWQ91" s="180"/>
      <c r="IWR91" s="180"/>
      <c r="IWS91" s="180"/>
      <c r="IWT91" s="180"/>
      <c r="IWU91" s="180"/>
      <c r="IWV91" s="180"/>
      <c r="IWW91" s="180"/>
      <c r="IWX91" s="180"/>
      <c r="IWY91" s="180"/>
      <c r="IWZ91" s="180"/>
      <c r="IXA91" s="180"/>
      <c r="IXB91" s="180"/>
      <c r="IXC91" s="180"/>
      <c r="IXD91" s="180"/>
      <c r="IXE91" s="180"/>
      <c r="IXF91" s="180"/>
      <c r="IXG91" s="180"/>
      <c r="IXH91" s="180"/>
      <c r="IXI91" s="180"/>
      <c r="IXJ91" s="180"/>
      <c r="IXK91" s="180"/>
      <c r="IXL91" s="180"/>
      <c r="IXM91" s="180"/>
      <c r="IXN91" s="180"/>
      <c r="IXO91" s="180"/>
      <c r="IXP91" s="180"/>
      <c r="IXQ91" s="180"/>
      <c r="IXR91" s="180"/>
      <c r="IXS91" s="180"/>
      <c r="IXT91" s="180"/>
      <c r="IXU91" s="180"/>
      <c r="IXV91" s="180"/>
      <c r="IXW91" s="180"/>
      <c r="IXX91" s="180"/>
      <c r="IXY91" s="180"/>
      <c r="IXZ91" s="180"/>
      <c r="IYA91" s="180"/>
      <c r="IYB91" s="180"/>
      <c r="IYC91" s="180"/>
      <c r="IYD91" s="180"/>
      <c r="IYE91" s="180"/>
      <c r="IYF91" s="180"/>
      <c r="IYG91" s="180"/>
      <c r="IYH91" s="180"/>
      <c r="IYI91" s="180"/>
      <c r="IYJ91" s="180"/>
      <c r="IYK91" s="180"/>
      <c r="IYL91" s="180"/>
      <c r="IYM91" s="180"/>
      <c r="IYN91" s="180"/>
      <c r="IYO91" s="180"/>
      <c r="IYP91" s="180"/>
      <c r="IYQ91" s="180"/>
      <c r="IYR91" s="180"/>
      <c r="IYS91" s="180"/>
      <c r="IYT91" s="180"/>
      <c r="IYU91" s="180"/>
      <c r="IYV91" s="180"/>
      <c r="IYW91" s="180"/>
      <c r="IYX91" s="180"/>
      <c r="IYY91" s="180"/>
      <c r="IYZ91" s="180"/>
      <c r="IZA91" s="180"/>
      <c r="IZB91" s="180"/>
      <c r="IZC91" s="180"/>
      <c r="IZD91" s="180"/>
      <c r="IZE91" s="180"/>
      <c r="IZF91" s="180"/>
      <c r="IZG91" s="180"/>
      <c r="IZH91" s="180"/>
      <c r="IZI91" s="180"/>
      <c r="IZJ91" s="180"/>
      <c r="IZK91" s="180"/>
      <c r="IZL91" s="180"/>
      <c r="IZM91" s="180"/>
      <c r="IZN91" s="180"/>
      <c r="IZO91" s="180"/>
      <c r="IZP91" s="180"/>
      <c r="IZQ91" s="180"/>
      <c r="IZR91" s="180"/>
      <c r="IZS91" s="180"/>
      <c r="IZT91" s="180"/>
      <c r="IZU91" s="180"/>
      <c r="IZV91" s="180"/>
      <c r="IZW91" s="180"/>
      <c r="IZX91" s="180"/>
      <c r="IZY91" s="180"/>
      <c r="IZZ91" s="180"/>
      <c r="JAA91" s="180"/>
      <c r="JAB91" s="180"/>
      <c r="JAC91" s="180"/>
      <c r="JAD91" s="180"/>
      <c r="JAE91" s="180"/>
      <c r="JAF91" s="180"/>
      <c r="JAG91" s="180"/>
      <c r="JAH91" s="180"/>
      <c r="JAI91" s="180"/>
      <c r="JAJ91" s="180"/>
      <c r="JAK91" s="180"/>
      <c r="JAL91" s="180"/>
      <c r="JAM91" s="180"/>
      <c r="JAN91" s="180"/>
      <c r="JAO91" s="180"/>
      <c r="JAP91" s="180"/>
      <c r="JAQ91" s="180"/>
      <c r="JAR91" s="180"/>
      <c r="JAS91" s="180"/>
      <c r="JAT91" s="180"/>
      <c r="JAU91" s="180"/>
      <c r="JAV91" s="180"/>
      <c r="JAW91" s="180"/>
      <c r="JAX91" s="180"/>
      <c r="JAY91" s="180"/>
      <c r="JAZ91" s="180"/>
      <c r="JBA91" s="180"/>
      <c r="JBB91" s="180"/>
      <c r="JBC91" s="180"/>
      <c r="JBD91" s="180"/>
      <c r="JBE91" s="180"/>
      <c r="JBF91" s="180"/>
      <c r="JBG91" s="180"/>
      <c r="JBH91" s="180"/>
      <c r="JBI91" s="180"/>
      <c r="JBJ91" s="180"/>
      <c r="JBK91" s="180"/>
      <c r="JBL91" s="180"/>
      <c r="JBM91" s="180"/>
      <c r="JBN91" s="180"/>
      <c r="JBO91" s="180"/>
      <c r="JBP91" s="180"/>
      <c r="JBQ91" s="180"/>
      <c r="JBR91" s="180"/>
      <c r="JBS91" s="180"/>
      <c r="JBT91" s="180"/>
      <c r="JBU91" s="180"/>
      <c r="JBV91" s="180"/>
      <c r="JBW91" s="180"/>
      <c r="JBX91" s="180"/>
      <c r="JBY91" s="180"/>
      <c r="JBZ91" s="180"/>
      <c r="JCA91" s="180"/>
      <c r="JCB91" s="180"/>
      <c r="JCC91" s="180"/>
      <c r="JCD91" s="180"/>
      <c r="JCE91" s="180"/>
      <c r="JCF91" s="180"/>
      <c r="JCG91" s="180"/>
      <c r="JCH91" s="180"/>
      <c r="JCI91" s="180"/>
      <c r="JCJ91" s="180"/>
      <c r="JCK91" s="180"/>
      <c r="JCL91" s="180"/>
      <c r="JCM91" s="180"/>
      <c r="JCN91" s="180"/>
      <c r="JCO91" s="180"/>
      <c r="JCP91" s="180"/>
      <c r="JCQ91" s="180"/>
      <c r="JCR91" s="180"/>
      <c r="JCS91" s="180"/>
      <c r="JCT91" s="180"/>
      <c r="JCU91" s="180"/>
      <c r="JCV91" s="180"/>
      <c r="JCW91" s="180"/>
      <c r="JCX91" s="180"/>
      <c r="JCY91" s="180"/>
      <c r="JCZ91" s="180"/>
      <c r="JDA91" s="180"/>
      <c r="JDB91" s="180"/>
      <c r="JDC91" s="180"/>
      <c r="JDD91" s="180"/>
      <c r="JDE91" s="180"/>
      <c r="JDF91" s="180"/>
      <c r="JDG91" s="180"/>
      <c r="JDH91" s="180"/>
      <c r="JDI91" s="180"/>
      <c r="JDJ91" s="180"/>
      <c r="JDK91" s="180"/>
      <c r="JDL91" s="180"/>
      <c r="JDM91" s="180"/>
      <c r="JDN91" s="180"/>
      <c r="JDO91" s="180"/>
      <c r="JDP91" s="180"/>
      <c r="JDQ91" s="180"/>
      <c r="JDR91" s="180"/>
      <c r="JDS91" s="180"/>
      <c r="JDT91" s="180"/>
      <c r="JDU91" s="180"/>
      <c r="JDV91" s="180"/>
      <c r="JDW91" s="180"/>
      <c r="JDX91" s="180"/>
      <c r="JDY91" s="180"/>
      <c r="JDZ91" s="180"/>
      <c r="JEA91" s="180"/>
      <c r="JEB91" s="180"/>
      <c r="JEC91" s="180"/>
      <c r="JED91" s="180"/>
      <c r="JEE91" s="180"/>
      <c r="JEF91" s="180"/>
      <c r="JEG91" s="180"/>
      <c r="JEH91" s="180"/>
      <c r="JEI91" s="180"/>
      <c r="JEJ91" s="180"/>
      <c r="JEK91" s="180"/>
      <c r="JEL91" s="180"/>
      <c r="JEM91" s="180"/>
      <c r="JEN91" s="180"/>
      <c r="JEO91" s="180"/>
      <c r="JEP91" s="180"/>
      <c r="JEQ91" s="180"/>
      <c r="JER91" s="180"/>
      <c r="JES91" s="180"/>
      <c r="JET91" s="180"/>
      <c r="JEU91" s="180"/>
      <c r="JEV91" s="180"/>
      <c r="JEW91" s="180"/>
      <c r="JEX91" s="180"/>
      <c r="JEY91" s="180"/>
      <c r="JEZ91" s="180"/>
      <c r="JFA91" s="180"/>
      <c r="JFB91" s="180"/>
      <c r="JFC91" s="180"/>
      <c r="JFD91" s="180"/>
      <c r="JFE91" s="180"/>
      <c r="JFF91" s="180"/>
      <c r="JFG91" s="180"/>
      <c r="JFH91" s="180"/>
      <c r="JFI91" s="180"/>
      <c r="JFJ91" s="180"/>
      <c r="JFK91" s="180"/>
      <c r="JFL91" s="180"/>
      <c r="JFM91" s="180"/>
      <c r="JFN91" s="180"/>
      <c r="JFO91" s="180"/>
      <c r="JFP91" s="180"/>
      <c r="JFQ91" s="180"/>
      <c r="JFR91" s="180"/>
      <c r="JFS91" s="180"/>
      <c r="JFT91" s="180"/>
      <c r="JFU91" s="180"/>
      <c r="JFV91" s="180"/>
      <c r="JFW91" s="180"/>
      <c r="JFX91" s="180"/>
      <c r="JFY91" s="180"/>
      <c r="JFZ91" s="180"/>
      <c r="JGA91" s="180"/>
      <c r="JGB91" s="180"/>
      <c r="JGC91" s="180"/>
      <c r="JGD91" s="180"/>
      <c r="JGE91" s="180"/>
      <c r="JGF91" s="180"/>
      <c r="JGG91" s="180"/>
      <c r="JGH91" s="180"/>
      <c r="JGI91" s="180"/>
      <c r="JGJ91" s="180"/>
      <c r="JGK91" s="180"/>
      <c r="JGL91" s="180"/>
      <c r="JGM91" s="180"/>
      <c r="JGN91" s="180"/>
      <c r="JGO91" s="180"/>
      <c r="JGP91" s="180"/>
      <c r="JGQ91" s="180"/>
      <c r="JGR91" s="180"/>
      <c r="JGS91" s="180"/>
      <c r="JGT91" s="180"/>
      <c r="JGU91" s="180"/>
      <c r="JGV91" s="180"/>
      <c r="JGW91" s="180"/>
      <c r="JGX91" s="180"/>
      <c r="JGY91" s="180"/>
      <c r="JGZ91" s="180"/>
      <c r="JHA91" s="180"/>
      <c r="JHB91" s="180"/>
      <c r="JHC91" s="180"/>
      <c r="JHD91" s="180"/>
      <c r="JHE91" s="180"/>
      <c r="JHF91" s="180"/>
      <c r="JHG91" s="180"/>
      <c r="JHH91" s="180"/>
      <c r="JHI91" s="180"/>
      <c r="JHJ91" s="180"/>
      <c r="JHK91" s="180"/>
      <c r="JHL91" s="180"/>
      <c r="JHM91" s="180"/>
      <c r="JHN91" s="180"/>
      <c r="JHO91" s="180"/>
      <c r="JHP91" s="180"/>
      <c r="JHQ91" s="180"/>
      <c r="JHR91" s="180"/>
      <c r="JHS91" s="180"/>
      <c r="JHT91" s="180"/>
      <c r="JHU91" s="180"/>
      <c r="JHV91" s="180"/>
      <c r="JHW91" s="180"/>
      <c r="JHX91" s="180"/>
      <c r="JHY91" s="180"/>
      <c r="JHZ91" s="180"/>
      <c r="JIA91" s="180"/>
      <c r="JIB91" s="180"/>
      <c r="JIC91" s="180"/>
      <c r="JID91" s="180"/>
      <c r="JIE91" s="180"/>
      <c r="JIF91" s="180"/>
      <c r="JIG91" s="180"/>
      <c r="JIH91" s="180"/>
      <c r="JII91" s="180"/>
      <c r="JIJ91" s="180"/>
      <c r="JIK91" s="180"/>
      <c r="JIL91" s="180"/>
      <c r="JIM91" s="180"/>
      <c r="JIN91" s="180"/>
      <c r="JIO91" s="180"/>
      <c r="JIP91" s="180"/>
      <c r="JIQ91" s="180"/>
      <c r="JIR91" s="180"/>
      <c r="JIS91" s="180"/>
      <c r="JIT91" s="180"/>
      <c r="JIU91" s="180"/>
      <c r="JIV91" s="180"/>
      <c r="JIW91" s="180"/>
      <c r="JIX91" s="180"/>
      <c r="JIY91" s="180"/>
      <c r="JIZ91" s="180"/>
      <c r="JJA91" s="180"/>
      <c r="JJB91" s="180"/>
      <c r="JJC91" s="180"/>
      <c r="JJD91" s="180"/>
      <c r="JJE91" s="180"/>
      <c r="JJF91" s="180"/>
      <c r="JJG91" s="180"/>
      <c r="JJH91" s="180"/>
      <c r="JJI91" s="180"/>
      <c r="JJJ91" s="180"/>
      <c r="JJK91" s="180"/>
      <c r="JJL91" s="180"/>
      <c r="JJM91" s="180"/>
      <c r="JJN91" s="180"/>
      <c r="JJO91" s="180"/>
      <c r="JJP91" s="180"/>
      <c r="JJQ91" s="180"/>
      <c r="JJR91" s="180"/>
      <c r="JJS91" s="180"/>
      <c r="JJT91" s="180"/>
      <c r="JJU91" s="180"/>
      <c r="JJV91" s="180"/>
      <c r="JJW91" s="180"/>
      <c r="JJX91" s="180"/>
      <c r="JJY91" s="180"/>
      <c r="JJZ91" s="180"/>
      <c r="JKA91" s="180"/>
      <c r="JKB91" s="180"/>
      <c r="JKC91" s="180"/>
      <c r="JKD91" s="180"/>
      <c r="JKE91" s="180"/>
      <c r="JKF91" s="180"/>
      <c r="JKG91" s="180"/>
      <c r="JKH91" s="180"/>
      <c r="JKI91" s="180"/>
      <c r="JKJ91" s="180"/>
      <c r="JKK91" s="180"/>
      <c r="JKL91" s="180"/>
      <c r="JKM91" s="180"/>
      <c r="JKN91" s="180"/>
      <c r="JKO91" s="180"/>
      <c r="JKP91" s="180"/>
      <c r="JKQ91" s="180"/>
      <c r="JKR91" s="180"/>
      <c r="JKS91" s="180"/>
      <c r="JKT91" s="180"/>
      <c r="JKU91" s="180"/>
      <c r="JKV91" s="180"/>
      <c r="JKW91" s="180"/>
      <c r="JKX91" s="180"/>
      <c r="JKY91" s="180"/>
      <c r="JKZ91" s="180"/>
      <c r="JLA91" s="180"/>
      <c r="JLB91" s="180"/>
      <c r="JLC91" s="180"/>
      <c r="JLD91" s="180"/>
      <c r="JLE91" s="180"/>
      <c r="JLF91" s="180"/>
      <c r="JLG91" s="180"/>
      <c r="JLH91" s="180"/>
      <c r="JLI91" s="180"/>
      <c r="JLJ91" s="180"/>
      <c r="JLK91" s="180"/>
      <c r="JLL91" s="180"/>
      <c r="JLM91" s="180"/>
      <c r="JLN91" s="180"/>
      <c r="JLO91" s="180"/>
      <c r="JLP91" s="180"/>
      <c r="JLQ91" s="180"/>
      <c r="JLR91" s="180"/>
      <c r="JLS91" s="180"/>
      <c r="JLT91" s="180"/>
      <c r="JLU91" s="180"/>
      <c r="JLV91" s="180"/>
      <c r="JLW91" s="180"/>
      <c r="JLX91" s="180"/>
      <c r="JLY91" s="180"/>
      <c r="JLZ91" s="180"/>
      <c r="JMA91" s="180"/>
      <c r="JMB91" s="180"/>
      <c r="JMC91" s="180"/>
      <c r="JMD91" s="180"/>
      <c r="JME91" s="180"/>
      <c r="JMF91" s="180"/>
      <c r="JMG91" s="180"/>
      <c r="JMH91" s="180"/>
      <c r="JMI91" s="180"/>
      <c r="JMJ91" s="180"/>
      <c r="JMK91" s="180"/>
      <c r="JML91" s="180"/>
      <c r="JMM91" s="180"/>
      <c r="JMN91" s="180"/>
      <c r="JMO91" s="180"/>
      <c r="JMP91" s="180"/>
      <c r="JMQ91" s="180"/>
      <c r="JMR91" s="180"/>
      <c r="JMS91" s="180"/>
      <c r="JMT91" s="180"/>
      <c r="JMU91" s="180"/>
      <c r="JMV91" s="180"/>
      <c r="JMW91" s="180"/>
      <c r="JMX91" s="180"/>
      <c r="JMY91" s="180"/>
      <c r="JMZ91" s="180"/>
      <c r="JNA91" s="180"/>
      <c r="JNB91" s="180"/>
      <c r="JNC91" s="180"/>
      <c r="JND91" s="180"/>
      <c r="JNE91" s="180"/>
      <c r="JNF91" s="180"/>
      <c r="JNG91" s="180"/>
      <c r="JNH91" s="180"/>
      <c r="JNI91" s="180"/>
      <c r="JNJ91" s="180"/>
      <c r="JNK91" s="180"/>
      <c r="JNL91" s="180"/>
      <c r="JNM91" s="180"/>
      <c r="JNN91" s="180"/>
      <c r="JNO91" s="180"/>
      <c r="JNP91" s="180"/>
      <c r="JNQ91" s="180"/>
      <c r="JNR91" s="180"/>
      <c r="JNS91" s="180"/>
      <c r="JNT91" s="180"/>
      <c r="JNU91" s="180"/>
      <c r="JNV91" s="180"/>
      <c r="JNW91" s="180"/>
      <c r="JNX91" s="180"/>
      <c r="JNY91" s="180"/>
      <c r="JNZ91" s="180"/>
      <c r="JOA91" s="180"/>
      <c r="JOB91" s="180"/>
      <c r="JOC91" s="180"/>
      <c r="JOD91" s="180"/>
      <c r="JOE91" s="180"/>
      <c r="JOF91" s="180"/>
      <c r="JOG91" s="180"/>
      <c r="JOH91" s="180"/>
      <c r="JOI91" s="180"/>
      <c r="JOJ91" s="180"/>
      <c r="JOK91" s="180"/>
      <c r="JOL91" s="180"/>
      <c r="JOM91" s="180"/>
      <c r="JON91" s="180"/>
      <c r="JOO91" s="180"/>
      <c r="JOP91" s="180"/>
      <c r="JOQ91" s="180"/>
      <c r="JOR91" s="180"/>
      <c r="JOS91" s="180"/>
      <c r="JOT91" s="180"/>
      <c r="JOU91" s="180"/>
      <c r="JOV91" s="180"/>
      <c r="JOW91" s="180"/>
      <c r="JOX91" s="180"/>
      <c r="JOY91" s="180"/>
      <c r="JOZ91" s="180"/>
      <c r="JPA91" s="180"/>
      <c r="JPB91" s="180"/>
      <c r="JPC91" s="180"/>
      <c r="JPD91" s="180"/>
      <c r="JPE91" s="180"/>
      <c r="JPF91" s="180"/>
      <c r="JPG91" s="180"/>
      <c r="JPH91" s="180"/>
      <c r="JPI91" s="180"/>
      <c r="JPJ91" s="180"/>
      <c r="JPK91" s="180"/>
      <c r="JPL91" s="180"/>
      <c r="JPM91" s="180"/>
      <c r="JPN91" s="180"/>
      <c r="JPO91" s="180"/>
      <c r="JPP91" s="180"/>
      <c r="JPQ91" s="180"/>
      <c r="JPR91" s="180"/>
      <c r="JPS91" s="180"/>
      <c r="JPT91" s="180"/>
      <c r="JPU91" s="180"/>
      <c r="JPV91" s="180"/>
      <c r="JPW91" s="180"/>
      <c r="JPX91" s="180"/>
      <c r="JPY91" s="180"/>
      <c r="JPZ91" s="180"/>
      <c r="JQA91" s="180"/>
      <c r="JQB91" s="180"/>
      <c r="JQC91" s="180"/>
      <c r="JQD91" s="180"/>
      <c r="JQE91" s="180"/>
      <c r="JQF91" s="180"/>
      <c r="JQG91" s="180"/>
      <c r="JQH91" s="180"/>
      <c r="JQI91" s="180"/>
      <c r="JQJ91" s="180"/>
      <c r="JQK91" s="180"/>
      <c r="JQL91" s="180"/>
      <c r="JQM91" s="180"/>
      <c r="JQN91" s="180"/>
      <c r="JQO91" s="180"/>
      <c r="JQP91" s="180"/>
      <c r="JQQ91" s="180"/>
      <c r="JQR91" s="180"/>
      <c r="JQS91" s="180"/>
      <c r="JQT91" s="180"/>
      <c r="JQU91" s="180"/>
      <c r="JQV91" s="180"/>
      <c r="JQW91" s="180"/>
      <c r="JQX91" s="180"/>
      <c r="JQY91" s="180"/>
      <c r="JQZ91" s="180"/>
      <c r="JRA91" s="180"/>
      <c r="JRB91" s="180"/>
      <c r="JRC91" s="180"/>
      <c r="JRD91" s="180"/>
      <c r="JRE91" s="180"/>
      <c r="JRF91" s="180"/>
      <c r="JRG91" s="180"/>
      <c r="JRH91" s="180"/>
      <c r="JRI91" s="180"/>
      <c r="JRJ91" s="180"/>
      <c r="JRK91" s="180"/>
      <c r="JRL91" s="180"/>
      <c r="JRM91" s="180"/>
      <c r="JRN91" s="180"/>
      <c r="JRO91" s="180"/>
      <c r="JRP91" s="180"/>
      <c r="JRQ91" s="180"/>
      <c r="JRR91" s="180"/>
      <c r="JRS91" s="180"/>
      <c r="JRT91" s="180"/>
      <c r="JRU91" s="180"/>
      <c r="JRV91" s="180"/>
      <c r="JRW91" s="180"/>
      <c r="JRX91" s="180"/>
      <c r="JRY91" s="180"/>
      <c r="JRZ91" s="180"/>
      <c r="JSA91" s="180"/>
      <c r="JSB91" s="180"/>
      <c r="JSC91" s="180"/>
      <c r="JSD91" s="180"/>
      <c r="JSE91" s="180"/>
      <c r="JSF91" s="180"/>
      <c r="JSG91" s="180"/>
      <c r="JSH91" s="180"/>
      <c r="JSI91" s="180"/>
      <c r="JSJ91" s="180"/>
      <c r="JSK91" s="180"/>
      <c r="JSL91" s="180"/>
      <c r="JSM91" s="180"/>
      <c r="JSN91" s="180"/>
      <c r="JSO91" s="180"/>
      <c r="JSP91" s="180"/>
      <c r="JSQ91" s="180"/>
      <c r="JSR91" s="180"/>
      <c r="JSS91" s="180"/>
      <c r="JST91" s="180"/>
      <c r="JSU91" s="180"/>
      <c r="JSV91" s="180"/>
      <c r="JSW91" s="180"/>
      <c r="JSX91" s="180"/>
      <c r="JSY91" s="180"/>
      <c r="JSZ91" s="180"/>
      <c r="JTA91" s="180"/>
      <c r="JTB91" s="180"/>
      <c r="JTC91" s="180"/>
      <c r="JTD91" s="180"/>
      <c r="JTE91" s="180"/>
      <c r="JTF91" s="180"/>
      <c r="JTG91" s="180"/>
      <c r="JTH91" s="180"/>
      <c r="JTI91" s="180"/>
      <c r="JTJ91" s="180"/>
      <c r="JTK91" s="180"/>
      <c r="JTL91" s="180"/>
      <c r="JTM91" s="180"/>
      <c r="JTN91" s="180"/>
      <c r="JTO91" s="180"/>
      <c r="JTP91" s="180"/>
      <c r="JTQ91" s="180"/>
      <c r="JTR91" s="180"/>
      <c r="JTS91" s="180"/>
      <c r="JTT91" s="180"/>
      <c r="JTU91" s="180"/>
      <c r="JTV91" s="180"/>
      <c r="JTW91" s="180"/>
      <c r="JTX91" s="180"/>
      <c r="JTY91" s="180"/>
      <c r="JTZ91" s="180"/>
      <c r="JUA91" s="180"/>
      <c r="JUB91" s="180"/>
      <c r="JUC91" s="180"/>
      <c r="JUD91" s="180"/>
      <c r="JUE91" s="180"/>
      <c r="JUF91" s="180"/>
      <c r="JUG91" s="180"/>
      <c r="JUH91" s="180"/>
      <c r="JUI91" s="180"/>
      <c r="JUJ91" s="180"/>
      <c r="JUK91" s="180"/>
      <c r="JUL91" s="180"/>
      <c r="JUM91" s="180"/>
      <c r="JUN91" s="180"/>
      <c r="JUO91" s="180"/>
      <c r="JUP91" s="180"/>
      <c r="JUQ91" s="180"/>
      <c r="JUR91" s="180"/>
      <c r="JUS91" s="180"/>
      <c r="JUT91" s="180"/>
      <c r="JUU91" s="180"/>
      <c r="JUV91" s="180"/>
      <c r="JUW91" s="180"/>
      <c r="JUX91" s="180"/>
      <c r="JUY91" s="180"/>
      <c r="JUZ91" s="180"/>
      <c r="JVA91" s="180"/>
      <c r="JVB91" s="180"/>
      <c r="JVC91" s="180"/>
      <c r="JVD91" s="180"/>
      <c r="JVE91" s="180"/>
      <c r="JVF91" s="180"/>
      <c r="JVG91" s="180"/>
      <c r="JVH91" s="180"/>
      <c r="JVI91" s="180"/>
      <c r="JVJ91" s="180"/>
      <c r="JVK91" s="180"/>
      <c r="JVL91" s="180"/>
      <c r="JVM91" s="180"/>
      <c r="JVN91" s="180"/>
      <c r="JVO91" s="180"/>
      <c r="JVP91" s="180"/>
      <c r="JVQ91" s="180"/>
      <c r="JVR91" s="180"/>
      <c r="JVS91" s="180"/>
      <c r="JVT91" s="180"/>
      <c r="JVU91" s="180"/>
      <c r="JVV91" s="180"/>
      <c r="JVW91" s="180"/>
      <c r="JVX91" s="180"/>
      <c r="JVY91" s="180"/>
      <c r="JVZ91" s="180"/>
      <c r="JWA91" s="180"/>
      <c r="JWB91" s="180"/>
      <c r="JWC91" s="180"/>
      <c r="JWD91" s="180"/>
      <c r="JWE91" s="180"/>
      <c r="JWF91" s="180"/>
      <c r="JWG91" s="180"/>
      <c r="JWH91" s="180"/>
      <c r="JWI91" s="180"/>
      <c r="JWJ91" s="180"/>
      <c r="JWK91" s="180"/>
      <c r="JWL91" s="180"/>
      <c r="JWM91" s="180"/>
      <c r="JWN91" s="180"/>
      <c r="JWO91" s="180"/>
      <c r="JWP91" s="180"/>
      <c r="JWQ91" s="180"/>
      <c r="JWR91" s="180"/>
      <c r="JWS91" s="180"/>
      <c r="JWT91" s="180"/>
      <c r="JWU91" s="180"/>
      <c r="JWV91" s="180"/>
      <c r="JWW91" s="180"/>
      <c r="JWX91" s="180"/>
      <c r="JWY91" s="180"/>
      <c r="JWZ91" s="180"/>
      <c r="JXA91" s="180"/>
      <c r="JXB91" s="180"/>
      <c r="JXC91" s="180"/>
      <c r="JXD91" s="180"/>
      <c r="JXE91" s="180"/>
      <c r="JXF91" s="180"/>
      <c r="JXG91" s="180"/>
      <c r="JXH91" s="180"/>
      <c r="JXI91" s="180"/>
      <c r="JXJ91" s="180"/>
      <c r="JXK91" s="180"/>
      <c r="JXL91" s="180"/>
      <c r="JXM91" s="180"/>
      <c r="JXN91" s="180"/>
      <c r="JXO91" s="180"/>
      <c r="JXP91" s="180"/>
      <c r="JXQ91" s="180"/>
      <c r="JXR91" s="180"/>
      <c r="JXS91" s="180"/>
      <c r="JXT91" s="180"/>
      <c r="JXU91" s="180"/>
      <c r="JXV91" s="180"/>
      <c r="JXW91" s="180"/>
      <c r="JXX91" s="180"/>
      <c r="JXY91" s="180"/>
      <c r="JXZ91" s="180"/>
      <c r="JYA91" s="180"/>
      <c r="JYB91" s="180"/>
      <c r="JYC91" s="180"/>
      <c r="JYD91" s="180"/>
      <c r="JYE91" s="180"/>
      <c r="JYF91" s="180"/>
      <c r="JYG91" s="180"/>
      <c r="JYH91" s="180"/>
      <c r="JYI91" s="180"/>
      <c r="JYJ91" s="180"/>
      <c r="JYK91" s="180"/>
      <c r="JYL91" s="180"/>
      <c r="JYM91" s="180"/>
      <c r="JYN91" s="180"/>
      <c r="JYO91" s="180"/>
      <c r="JYP91" s="180"/>
      <c r="JYQ91" s="180"/>
      <c r="JYR91" s="180"/>
      <c r="JYS91" s="180"/>
      <c r="JYT91" s="180"/>
      <c r="JYU91" s="180"/>
      <c r="JYV91" s="180"/>
      <c r="JYW91" s="180"/>
      <c r="JYX91" s="180"/>
      <c r="JYY91" s="180"/>
      <c r="JYZ91" s="180"/>
      <c r="JZA91" s="180"/>
      <c r="JZB91" s="180"/>
      <c r="JZC91" s="180"/>
      <c r="JZD91" s="180"/>
      <c r="JZE91" s="180"/>
      <c r="JZF91" s="180"/>
      <c r="JZG91" s="180"/>
      <c r="JZH91" s="180"/>
      <c r="JZI91" s="180"/>
      <c r="JZJ91" s="180"/>
      <c r="JZK91" s="180"/>
      <c r="JZL91" s="180"/>
      <c r="JZM91" s="180"/>
      <c r="JZN91" s="180"/>
      <c r="JZO91" s="180"/>
      <c r="JZP91" s="180"/>
      <c r="JZQ91" s="180"/>
      <c r="JZR91" s="180"/>
      <c r="JZS91" s="180"/>
      <c r="JZT91" s="180"/>
      <c r="JZU91" s="180"/>
      <c r="JZV91" s="180"/>
      <c r="JZW91" s="180"/>
      <c r="JZX91" s="180"/>
      <c r="JZY91" s="180"/>
      <c r="JZZ91" s="180"/>
      <c r="KAA91" s="180"/>
      <c r="KAB91" s="180"/>
      <c r="KAC91" s="180"/>
      <c r="KAD91" s="180"/>
      <c r="KAE91" s="180"/>
      <c r="KAF91" s="180"/>
      <c r="KAG91" s="180"/>
      <c r="KAH91" s="180"/>
      <c r="KAI91" s="180"/>
      <c r="KAJ91" s="180"/>
      <c r="KAK91" s="180"/>
      <c r="KAL91" s="180"/>
      <c r="KAM91" s="180"/>
      <c r="KAN91" s="180"/>
      <c r="KAO91" s="180"/>
      <c r="KAP91" s="180"/>
      <c r="KAQ91" s="180"/>
      <c r="KAR91" s="180"/>
      <c r="KAS91" s="180"/>
      <c r="KAT91" s="180"/>
      <c r="KAU91" s="180"/>
      <c r="KAV91" s="180"/>
      <c r="KAW91" s="180"/>
      <c r="KAX91" s="180"/>
      <c r="KAY91" s="180"/>
      <c r="KAZ91" s="180"/>
      <c r="KBA91" s="180"/>
      <c r="KBB91" s="180"/>
      <c r="KBC91" s="180"/>
      <c r="KBD91" s="180"/>
      <c r="KBE91" s="180"/>
      <c r="KBF91" s="180"/>
      <c r="KBG91" s="180"/>
      <c r="KBH91" s="180"/>
      <c r="KBI91" s="180"/>
      <c r="KBJ91" s="180"/>
      <c r="KBK91" s="180"/>
      <c r="KBL91" s="180"/>
      <c r="KBM91" s="180"/>
      <c r="KBN91" s="180"/>
      <c r="KBO91" s="180"/>
      <c r="KBP91" s="180"/>
      <c r="KBQ91" s="180"/>
      <c r="KBR91" s="180"/>
      <c r="KBS91" s="180"/>
      <c r="KBT91" s="180"/>
      <c r="KBU91" s="180"/>
      <c r="KBV91" s="180"/>
      <c r="KBW91" s="180"/>
      <c r="KBX91" s="180"/>
      <c r="KBY91" s="180"/>
      <c r="KBZ91" s="180"/>
      <c r="KCA91" s="180"/>
      <c r="KCB91" s="180"/>
      <c r="KCC91" s="180"/>
      <c r="KCD91" s="180"/>
      <c r="KCE91" s="180"/>
      <c r="KCF91" s="180"/>
      <c r="KCG91" s="180"/>
      <c r="KCH91" s="180"/>
      <c r="KCI91" s="180"/>
      <c r="KCJ91" s="180"/>
      <c r="KCK91" s="180"/>
      <c r="KCL91" s="180"/>
      <c r="KCM91" s="180"/>
      <c r="KCN91" s="180"/>
      <c r="KCO91" s="180"/>
      <c r="KCP91" s="180"/>
      <c r="KCQ91" s="180"/>
      <c r="KCR91" s="180"/>
      <c r="KCS91" s="180"/>
      <c r="KCT91" s="180"/>
      <c r="KCU91" s="180"/>
      <c r="KCV91" s="180"/>
      <c r="KCW91" s="180"/>
      <c r="KCX91" s="180"/>
      <c r="KCY91" s="180"/>
      <c r="KCZ91" s="180"/>
      <c r="KDA91" s="180"/>
      <c r="KDB91" s="180"/>
      <c r="KDC91" s="180"/>
      <c r="KDD91" s="180"/>
      <c r="KDE91" s="180"/>
      <c r="KDF91" s="180"/>
      <c r="KDG91" s="180"/>
      <c r="KDH91" s="180"/>
      <c r="KDI91" s="180"/>
      <c r="KDJ91" s="180"/>
      <c r="KDK91" s="180"/>
      <c r="KDL91" s="180"/>
      <c r="KDM91" s="180"/>
      <c r="KDN91" s="180"/>
      <c r="KDO91" s="180"/>
      <c r="KDP91" s="180"/>
      <c r="KDQ91" s="180"/>
      <c r="KDR91" s="180"/>
      <c r="KDS91" s="180"/>
      <c r="KDT91" s="180"/>
      <c r="KDU91" s="180"/>
      <c r="KDV91" s="180"/>
      <c r="KDW91" s="180"/>
      <c r="KDX91" s="180"/>
      <c r="KDY91" s="180"/>
      <c r="KDZ91" s="180"/>
      <c r="KEA91" s="180"/>
      <c r="KEB91" s="180"/>
      <c r="KEC91" s="180"/>
      <c r="KED91" s="180"/>
      <c r="KEE91" s="180"/>
      <c r="KEF91" s="180"/>
      <c r="KEG91" s="180"/>
      <c r="KEH91" s="180"/>
      <c r="KEI91" s="180"/>
      <c r="KEJ91" s="180"/>
      <c r="KEK91" s="180"/>
      <c r="KEL91" s="180"/>
      <c r="KEM91" s="180"/>
      <c r="KEN91" s="180"/>
      <c r="KEO91" s="180"/>
      <c r="KEP91" s="180"/>
      <c r="KEQ91" s="180"/>
      <c r="KER91" s="180"/>
      <c r="KES91" s="180"/>
      <c r="KET91" s="180"/>
      <c r="KEU91" s="180"/>
      <c r="KEV91" s="180"/>
      <c r="KEW91" s="180"/>
      <c r="KEX91" s="180"/>
      <c r="KEY91" s="180"/>
      <c r="KEZ91" s="180"/>
      <c r="KFA91" s="180"/>
      <c r="KFB91" s="180"/>
      <c r="KFC91" s="180"/>
      <c r="KFD91" s="180"/>
      <c r="KFE91" s="180"/>
      <c r="KFF91" s="180"/>
      <c r="KFG91" s="180"/>
      <c r="KFH91" s="180"/>
      <c r="KFI91" s="180"/>
      <c r="KFJ91" s="180"/>
      <c r="KFK91" s="180"/>
      <c r="KFL91" s="180"/>
      <c r="KFM91" s="180"/>
      <c r="KFN91" s="180"/>
      <c r="KFO91" s="180"/>
      <c r="KFP91" s="180"/>
      <c r="KFQ91" s="180"/>
      <c r="KFR91" s="180"/>
      <c r="KFS91" s="180"/>
      <c r="KFT91" s="180"/>
      <c r="KFU91" s="180"/>
      <c r="KFV91" s="180"/>
      <c r="KFW91" s="180"/>
      <c r="KFX91" s="180"/>
      <c r="KFY91" s="180"/>
      <c r="KFZ91" s="180"/>
      <c r="KGA91" s="180"/>
      <c r="KGB91" s="180"/>
      <c r="KGC91" s="180"/>
      <c r="KGD91" s="180"/>
      <c r="KGE91" s="180"/>
      <c r="KGF91" s="180"/>
      <c r="KGG91" s="180"/>
      <c r="KGH91" s="180"/>
      <c r="KGI91" s="180"/>
      <c r="KGJ91" s="180"/>
      <c r="KGK91" s="180"/>
      <c r="KGL91" s="180"/>
      <c r="KGM91" s="180"/>
      <c r="KGN91" s="180"/>
      <c r="KGO91" s="180"/>
      <c r="KGP91" s="180"/>
      <c r="KGQ91" s="180"/>
      <c r="KGR91" s="180"/>
      <c r="KGS91" s="180"/>
      <c r="KGT91" s="180"/>
      <c r="KGU91" s="180"/>
      <c r="KGV91" s="180"/>
      <c r="KGW91" s="180"/>
      <c r="KGX91" s="180"/>
      <c r="KGY91" s="180"/>
      <c r="KGZ91" s="180"/>
      <c r="KHA91" s="180"/>
      <c r="KHB91" s="180"/>
      <c r="KHC91" s="180"/>
      <c r="KHD91" s="180"/>
      <c r="KHE91" s="180"/>
      <c r="KHF91" s="180"/>
      <c r="KHG91" s="180"/>
      <c r="KHH91" s="180"/>
      <c r="KHI91" s="180"/>
      <c r="KHJ91" s="180"/>
      <c r="KHK91" s="180"/>
      <c r="KHL91" s="180"/>
      <c r="KHM91" s="180"/>
      <c r="KHN91" s="180"/>
      <c r="KHO91" s="180"/>
      <c r="KHP91" s="180"/>
      <c r="KHQ91" s="180"/>
      <c r="KHR91" s="180"/>
      <c r="KHS91" s="180"/>
      <c r="KHT91" s="180"/>
      <c r="KHU91" s="180"/>
      <c r="KHV91" s="180"/>
      <c r="KHW91" s="180"/>
      <c r="KHX91" s="180"/>
      <c r="KHY91" s="180"/>
      <c r="KHZ91" s="180"/>
      <c r="KIA91" s="180"/>
      <c r="KIB91" s="180"/>
      <c r="KIC91" s="180"/>
      <c r="KID91" s="180"/>
      <c r="KIE91" s="180"/>
      <c r="KIF91" s="180"/>
      <c r="KIG91" s="180"/>
      <c r="KIH91" s="180"/>
      <c r="KII91" s="180"/>
      <c r="KIJ91" s="180"/>
      <c r="KIK91" s="180"/>
      <c r="KIL91" s="180"/>
      <c r="KIM91" s="180"/>
      <c r="KIN91" s="180"/>
      <c r="KIO91" s="180"/>
      <c r="KIP91" s="180"/>
      <c r="KIQ91" s="180"/>
      <c r="KIR91" s="180"/>
      <c r="KIS91" s="180"/>
      <c r="KIT91" s="180"/>
      <c r="KIU91" s="180"/>
      <c r="KIV91" s="180"/>
      <c r="KIW91" s="180"/>
      <c r="KIX91" s="180"/>
      <c r="KIY91" s="180"/>
      <c r="KIZ91" s="180"/>
      <c r="KJA91" s="180"/>
      <c r="KJB91" s="180"/>
      <c r="KJC91" s="180"/>
      <c r="KJD91" s="180"/>
      <c r="KJE91" s="180"/>
      <c r="KJF91" s="180"/>
      <c r="KJG91" s="180"/>
      <c r="KJH91" s="180"/>
      <c r="KJI91" s="180"/>
      <c r="KJJ91" s="180"/>
      <c r="KJK91" s="180"/>
      <c r="KJL91" s="180"/>
      <c r="KJM91" s="180"/>
      <c r="KJN91" s="180"/>
      <c r="KJO91" s="180"/>
      <c r="KJP91" s="180"/>
      <c r="KJQ91" s="180"/>
      <c r="KJR91" s="180"/>
      <c r="KJS91" s="180"/>
      <c r="KJT91" s="180"/>
      <c r="KJU91" s="180"/>
      <c r="KJV91" s="180"/>
      <c r="KJW91" s="180"/>
      <c r="KJX91" s="180"/>
      <c r="KJY91" s="180"/>
      <c r="KJZ91" s="180"/>
      <c r="KKA91" s="180"/>
      <c r="KKB91" s="180"/>
      <c r="KKC91" s="180"/>
      <c r="KKD91" s="180"/>
      <c r="KKE91" s="180"/>
      <c r="KKF91" s="180"/>
      <c r="KKG91" s="180"/>
      <c r="KKH91" s="180"/>
      <c r="KKI91" s="180"/>
      <c r="KKJ91" s="180"/>
      <c r="KKK91" s="180"/>
      <c r="KKL91" s="180"/>
      <c r="KKM91" s="180"/>
      <c r="KKN91" s="180"/>
      <c r="KKO91" s="180"/>
      <c r="KKP91" s="180"/>
      <c r="KKQ91" s="180"/>
      <c r="KKR91" s="180"/>
      <c r="KKS91" s="180"/>
      <c r="KKT91" s="180"/>
      <c r="KKU91" s="180"/>
      <c r="KKV91" s="180"/>
      <c r="KKW91" s="180"/>
      <c r="KKX91" s="180"/>
      <c r="KKY91" s="180"/>
      <c r="KKZ91" s="180"/>
      <c r="KLA91" s="180"/>
      <c r="KLB91" s="180"/>
      <c r="KLC91" s="180"/>
      <c r="KLD91" s="180"/>
      <c r="KLE91" s="180"/>
      <c r="KLF91" s="180"/>
      <c r="KLG91" s="180"/>
      <c r="KLH91" s="180"/>
      <c r="KLI91" s="180"/>
      <c r="KLJ91" s="180"/>
      <c r="KLK91" s="180"/>
      <c r="KLL91" s="180"/>
      <c r="KLM91" s="180"/>
      <c r="KLN91" s="180"/>
      <c r="KLO91" s="180"/>
      <c r="KLP91" s="180"/>
      <c r="KLQ91" s="180"/>
      <c r="KLR91" s="180"/>
      <c r="KLS91" s="180"/>
      <c r="KLT91" s="180"/>
      <c r="KLU91" s="180"/>
      <c r="KLV91" s="180"/>
      <c r="KLW91" s="180"/>
      <c r="KLX91" s="180"/>
      <c r="KLY91" s="180"/>
      <c r="KLZ91" s="180"/>
      <c r="KMA91" s="180"/>
      <c r="KMB91" s="180"/>
      <c r="KMC91" s="180"/>
      <c r="KMD91" s="180"/>
      <c r="KME91" s="180"/>
      <c r="KMF91" s="180"/>
      <c r="KMG91" s="180"/>
      <c r="KMH91" s="180"/>
      <c r="KMI91" s="180"/>
      <c r="KMJ91" s="180"/>
      <c r="KMK91" s="180"/>
      <c r="KML91" s="180"/>
      <c r="KMM91" s="180"/>
      <c r="KMN91" s="180"/>
      <c r="KMO91" s="180"/>
      <c r="KMP91" s="180"/>
      <c r="KMQ91" s="180"/>
      <c r="KMR91" s="180"/>
      <c r="KMS91" s="180"/>
      <c r="KMT91" s="180"/>
      <c r="KMU91" s="180"/>
      <c r="KMV91" s="180"/>
      <c r="KMW91" s="180"/>
      <c r="KMX91" s="180"/>
      <c r="KMY91" s="180"/>
      <c r="KMZ91" s="180"/>
      <c r="KNA91" s="180"/>
      <c r="KNB91" s="180"/>
      <c r="KNC91" s="180"/>
      <c r="KND91" s="180"/>
      <c r="KNE91" s="180"/>
      <c r="KNF91" s="180"/>
      <c r="KNG91" s="180"/>
      <c r="KNH91" s="180"/>
      <c r="KNI91" s="180"/>
      <c r="KNJ91" s="180"/>
      <c r="KNK91" s="180"/>
      <c r="KNL91" s="180"/>
      <c r="KNM91" s="180"/>
      <c r="KNN91" s="180"/>
      <c r="KNO91" s="180"/>
      <c r="KNP91" s="180"/>
      <c r="KNQ91" s="180"/>
      <c r="KNR91" s="180"/>
      <c r="KNS91" s="180"/>
      <c r="KNT91" s="180"/>
      <c r="KNU91" s="180"/>
      <c r="KNV91" s="180"/>
      <c r="KNW91" s="180"/>
      <c r="KNX91" s="180"/>
      <c r="KNY91" s="180"/>
      <c r="KNZ91" s="180"/>
      <c r="KOA91" s="180"/>
      <c r="KOB91" s="180"/>
      <c r="KOC91" s="180"/>
      <c r="KOD91" s="180"/>
      <c r="KOE91" s="180"/>
      <c r="KOF91" s="180"/>
      <c r="KOG91" s="180"/>
      <c r="KOH91" s="180"/>
      <c r="KOI91" s="180"/>
      <c r="KOJ91" s="180"/>
      <c r="KOK91" s="180"/>
      <c r="KOL91" s="180"/>
      <c r="KOM91" s="180"/>
      <c r="KON91" s="180"/>
      <c r="KOO91" s="180"/>
      <c r="KOP91" s="180"/>
      <c r="KOQ91" s="180"/>
      <c r="KOR91" s="180"/>
      <c r="KOS91" s="180"/>
      <c r="KOT91" s="180"/>
      <c r="KOU91" s="180"/>
      <c r="KOV91" s="180"/>
      <c r="KOW91" s="180"/>
      <c r="KOX91" s="180"/>
      <c r="KOY91" s="180"/>
      <c r="KOZ91" s="180"/>
      <c r="KPA91" s="180"/>
      <c r="KPB91" s="180"/>
      <c r="KPC91" s="180"/>
      <c r="KPD91" s="180"/>
      <c r="KPE91" s="180"/>
      <c r="KPF91" s="180"/>
      <c r="KPG91" s="180"/>
      <c r="KPH91" s="180"/>
      <c r="KPI91" s="180"/>
      <c r="KPJ91" s="180"/>
      <c r="KPK91" s="180"/>
      <c r="KPL91" s="180"/>
      <c r="KPM91" s="180"/>
      <c r="KPN91" s="180"/>
      <c r="KPO91" s="180"/>
      <c r="KPP91" s="180"/>
      <c r="KPQ91" s="180"/>
      <c r="KPR91" s="180"/>
      <c r="KPS91" s="180"/>
      <c r="KPT91" s="180"/>
      <c r="KPU91" s="180"/>
      <c r="KPV91" s="180"/>
      <c r="KPW91" s="180"/>
      <c r="KPX91" s="180"/>
      <c r="KPY91" s="180"/>
      <c r="KPZ91" s="180"/>
      <c r="KQA91" s="180"/>
      <c r="KQB91" s="180"/>
      <c r="KQC91" s="180"/>
      <c r="KQD91" s="180"/>
      <c r="KQE91" s="180"/>
      <c r="KQF91" s="180"/>
      <c r="KQG91" s="180"/>
      <c r="KQH91" s="180"/>
      <c r="KQI91" s="180"/>
      <c r="KQJ91" s="180"/>
      <c r="KQK91" s="180"/>
      <c r="KQL91" s="180"/>
      <c r="KQM91" s="180"/>
      <c r="KQN91" s="180"/>
      <c r="KQO91" s="180"/>
      <c r="KQP91" s="180"/>
      <c r="KQQ91" s="180"/>
      <c r="KQR91" s="180"/>
      <c r="KQS91" s="180"/>
      <c r="KQT91" s="180"/>
      <c r="KQU91" s="180"/>
      <c r="KQV91" s="180"/>
      <c r="KQW91" s="180"/>
      <c r="KQX91" s="180"/>
      <c r="KQY91" s="180"/>
      <c r="KQZ91" s="180"/>
      <c r="KRA91" s="180"/>
      <c r="KRB91" s="180"/>
      <c r="KRC91" s="180"/>
      <c r="KRD91" s="180"/>
      <c r="KRE91" s="180"/>
      <c r="KRF91" s="180"/>
      <c r="KRG91" s="180"/>
      <c r="KRH91" s="180"/>
      <c r="KRI91" s="180"/>
      <c r="KRJ91" s="180"/>
      <c r="KRK91" s="180"/>
      <c r="KRL91" s="180"/>
      <c r="KRM91" s="180"/>
      <c r="KRN91" s="180"/>
      <c r="KRO91" s="180"/>
      <c r="KRP91" s="180"/>
      <c r="KRQ91" s="180"/>
      <c r="KRR91" s="180"/>
      <c r="KRS91" s="180"/>
      <c r="KRT91" s="180"/>
      <c r="KRU91" s="180"/>
      <c r="KRV91" s="180"/>
      <c r="KRW91" s="180"/>
      <c r="KRX91" s="180"/>
      <c r="KRY91" s="180"/>
      <c r="KRZ91" s="180"/>
      <c r="KSA91" s="180"/>
      <c r="KSB91" s="180"/>
      <c r="KSC91" s="180"/>
      <c r="KSD91" s="180"/>
      <c r="KSE91" s="180"/>
      <c r="KSF91" s="180"/>
      <c r="KSG91" s="180"/>
      <c r="KSH91" s="180"/>
      <c r="KSI91" s="180"/>
      <c r="KSJ91" s="180"/>
      <c r="KSK91" s="180"/>
      <c r="KSL91" s="180"/>
      <c r="KSM91" s="180"/>
      <c r="KSN91" s="180"/>
      <c r="KSO91" s="180"/>
      <c r="KSP91" s="180"/>
      <c r="KSQ91" s="180"/>
      <c r="KSR91" s="180"/>
      <c r="KSS91" s="180"/>
      <c r="KST91" s="180"/>
      <c r="KSU91" s="180"/>
      <c r="KSV91" s="180"/>
      <c r="KSW91" s="180"/>
      <c r="KSX91" s="180"/>
      <c r="KSY91" s="180"/>
      <c r="KSZ91" s="180"/>
      <c r="KTA91" s="180"/>
      <c r="KTB91" s="180"/>
      <c r="KTC91" s="180"/>
      <c r="KTD91" s="180"/>
      <c r="KTE91" s="180"/>
      <c r="KTF91" s="180"/>
      <c r="KTG91" s="180"/>
      <c r="KTH91" s="180"/>
      <c r="KTI91" s="180"/>
      <c r="KTJ91" s="180"/>
      <c r="KTK91" s="180"/>
      <c r="KTL91" s="180"/>
      <c r="KTM91" s="180"/>
      <c r="KTN91" s="180"/>
      <c r="KTO91" s="180"/>
      <c r="KTP91" s="180"/>
      <c r="KTQ91" s="180"/>
      <c r="KTR91" s="180"/>
      <c r="KTS91" s="180"/>
      <c r="KTT91" s="180"/>
      <c r="KTU91" s="180"/>
      <c r="KTV91" s="180"/>
      <c r="KTW91" s="180"/>
      <c r="KTX91" s="180"/>
      <c r="KTY91" s="180"/>
      <c r="KTZ91" s="180"/>
      <c r="KUA91" s="180"/>
      <c r="KUB91" s="180"/>
      <c r="KUC91" s="180"/>
      <c r="KUD91" s="180"/>
      <c r="KUE91" s="180"/>
      <c r="KUF91" s="180"/>
      <c r="KUG91" s="180"/>
      <c r="KUH91" s="180"/>
      <c r="KUI91" s="180"/>
      <c r="KUJ91" s="180"/>
      <c r="KUK91" s="180"/>
      <c r="KUL91" s="180"/>
      <c r="KUM91" s="180"/>
      <c r="KUN91" s="180"/>
      <c r="KUO91" s="180"/>
      <c r="KUP91" s="180"/>
      <c r="KUQ91" s="180"/>
      <c r="KUR91" s="180"/>
      <c r="KUS91" s="180"/>
      <c r="KUT91" s="180"/>
      <c r="KUU91" s="180"/>
      <c r="KUV91" s="180"/>
      <c r="KUW91" s="180"/>
      <c r="KUX91" s="180"/>
      <c r="KUY91" s="180"/>
      <c r="KUZ91" s="180"/>
      <c r="KVA91" s="180"/>
      <c r="KVB91" s="180"/>
      <c r="KVC91" s="180"/>
      <c r="KVD91" s="180"/>
      <c r="KVE91" s="180"/>
      <c r="KVF91" s="180"/>
      <c r="KVG91" s="180"/>
      <c r="KVH91" s="180"/>
      <c r="KVI91" s="180"/>
      <c r="KVJ91" s="180"/>
      <c r="KVK91" s="180"/>
      <c r="KVL91" s="180"/>
      <c r="KVM91" s="180"/>
      <c r="KVN91" s="180"/>
      <c r="KVO91" s="180"/>
      <c r="KVP91" s="180"/>
      <c r="KVQ91" s="180"/>
      <c r="KVR91" s="180"/>
      <c r="KVS91" s="180"/>
      <c r="KVT91" s="180"/>
      <c r="KVU91" s="180"/>
      <c r="KVV91" s="180"/>
      <c r="KVW91" s="180"/>
      <c r="KVX91" s="180"/>
      <c r="KVY91" s="180"/>
      <c r="KVZ91" s="180"/>
      <c r="KWA91" s="180"/>
      <c r="KWB91" s="180"/>
      <c r="KWC91" s="180"/>
      <c r="KWD91" s="180"/>
      <c r="KWE91" s="180"/>
      <c r="KWF91" s="180"/>
      <c r="KWG91" s="180"/>
      <c r="KWH91" s="180"/>
      <c r="KWI91" s="180"/>
      <c r="KWJ91" s="180"/>
      <c r="KWK91" s="180"/>
      <c r="KWL91" s="180"/>
      <c r="KWM91" s="180"/>
      <c r="KWN91" s="180"/>
      <c r="KWO91" s="180"/>
      <c r="KWP91" s="180"/>
      <c r="KWQ91" s="180"/>
      <c r="KWR91" s="180"/>
      <c r="KWS91" s="180"/>
      <c r="KWT91" s="180"/>
      <c r="KWU91" s="180"/>
      <c r="KWV91" s="180"/>
      <c r="KWW91" s="180"/>
      <c r="KWX91" s="180"/>
      <c r="KWY91" s="180"/>
      <c r="KWZ91" s="180"/>
      <c r="KXA91" s="180"/>
      <c r="KXB91" s="180"/>
      <c r="KXC91" s="180"/>
      <c r="KXD91" s="180"/>
      <c r="KXE91" s="180"/>
      <c r="KXF91" s="180"/>
      <c r="KXG91" s="180"/>
      <c r="KXH91" s="180"/>
      <c r="KXI91" s="180"/>
      <c r="KXJ91" s="180"/>
      <c r="KXK91" s="180"/>
      <c r="KXL91" s="180"/>
      <c r="KXM91" s="180"/>
      <c r="KXN91" s="180"/>
      <c r="KXO91" s="180"/>
      <c r="KXP91" s="180"/>
      <c r="KXQ91" s="180"/>
      <c r="KXR91" s="180"/>
      <c r="KXS91" s="180"/>
      <c r="KXT91" s="180"/>
      <c r="KXU91" s="180"/>
      <c r="KXV91" s="180"/>
      <c r="KXW91" s="180"/>
      <c r="KXX91" s="180"/>
      <c r="KXY91" s="180"/>
      <c r="KXZ91" s="180"/>
      <c r="KYA91" s="180"/>
      <c r="KYB91" s="180"/>
      <c r="KYC91" s="180"/>
      <c r="KYD91" s="180"/>
      <c r="KYE91" s="180"/>
      <c r="KYF91" s="180"/>
      <c r="KYG91" s="180"/>
      <c r="KYH91" s="180"/>
      <c r="KYI91" s="180"/>
      <c r="KYJ91" s="180"/>
      <c r="KYK91" s="180"/>
      <c r="KYL91" s="180"/>
      <c r="KYM91" s="180"/>
      <c r="KYN91" s="180"/>
      <c r="KYO91" s="180"/>
      <c r="KYP91" s="180"/>
      <c r="KYQ91" s="180"/>
      <c r="KYR91" s="180"/>
      <c r="KYS91" s="180"/>
      <c r="KYT91" s="180"/>
      <c r="KYU91" s="180"/>
      <c r="KYV91" s="180"/>
      <c r="KYW91" s="180"/>
      <c r="KYX91" s="180"/>
      <c r="KYY91" s="180"/>
      <c r="KYZ91" s="180"/>
      <c r="KZA91" s="180"/>
      <c r="KZB91" s="180"/>
      <c r="KZC91" s="180"/>
      <c r="KZD91" s="180"/>
      <c r="KZE91" s="180"/>
      <c r="KZF91" s="180"/>
      <c r="KZG91" s="180"/>
      <c r="KZH91" s="180"/>
      <c r="KZI91" s="180"/>
      <c r="KZJ91" s="180"/>
      <c r="KZK91" s="180"/>
      <c r="KZL91" s="180"/>
      <c r="KZM91" s="180"/>
      <c r="KZN91" s="180"/>
      <c r="KZO91" s="180"/>
      <c r="KZP91" s="180"/>
      <c r="KZQ91" s="180"/>
      <c r="KZR91" s="180"/>
      <c r="KZS91" s="180"/>
      <c r="KZT91" s="180"/>
      <c r="KZU91" s="180"/>
      <c r="KZV91" s="180"/>
      <c r="KZW91" s="180"/>
      <c r="KZX91" s="180"/>
      <c r="KZY91" s="180"/>
      <c r="KZZ91" s="180"/>
      <c r="LAA91" s="180"/>
      <c r="LAB91" s="180"/>
      <c r="LAC91" s="180"/>
      <c r="LAD91" s="180"/>
      <c r="LAE91" s="180"/>
      <c r="LAF91" s="180"/>
      <c r="LAG91" s="180"/>
      <c r="LAH91" s="180"/>
      <c r="LAI91" s="180"/>
      <c r="LAJ91" s="180"/>
      <c r="LAK91" s="180"/>
      <c r="LAL91" s="180"/>
      <c r="LAM91" s="180"/>
      <c r="LAN91" s="180"/>
      <c r="LAO91" s="180"/>
      <c r="LAP91" s="180"/>
      <c r="LAQ91" s="180"/>
      <c r="LAR91" s="180"/>
      <c r="LAS91" s="180"/>
      <c r="LAT91" s="180"/>
      <c r="LAU91" s="180"/>
      <c r="LAV91" s="180"/>
      <c r="LAW91" s="180"/>
      <c r="LAX91" s="180"/>
      <c r="LAY91" s="180"/>
      <c r="LAZ91" s="180"/>
      <c r="LBA91" s="180"/>
      <c r="LBB91" s="180"/>
      <c r="LBC91" s="180"/>
      <c r="LBD91" s="180"/>
      <c r="LBE91" s="180"/>
      <c r="LBF91" s="180"/>
      <c r="LBG91" s="180"/>
      <c r="LBH91" s="180"/>
      <c r="LBI91" s="180"/>
      <c r="LBJ91" s="180"/>
      <c r="LBK91" s="180"/>
      <c r="LBL91" s="180"/>
      <c r="LBM91" s="180"/>
      <c r="LBN91" s="180"/>
      <c r="LBO91" s="180"/>
      <c r="LBP91" s="180"/>
      <c r="LBQ91" s="180"/>
      <c r="LBR91" s="180"/>
      <c r="LBS91" s="180"/>
      <c r="LBT91" s="180"/>
      <c r="LBU91" s="180"/>
      <c r="LBV91" s="180"/>
      <c r="LBW91" s="180"/>
      <c r="LBX91" s="180"/>
      <c r="LBY91" s="180"/>
      <c r="LBZ91" s="180"/>
      <c r="LCA91" s="180"/>
      <c r="LCB91" s="180"/>
      <c r="LCC91" s="180"/>
      <c r="LCD91" s="180"/>
      <c r="LCE91" s="180"/>
      <c r="LCF91" s="180"/>
      <c r="LCG91" s="180"/>
      <c r="LCH91" s="180"/>
      <c r="LCI91" s="180"/>
      <c r="LCJ91" s="180"/>
      <c r="LCK91" s="180"/>
      <c r="LCL91" s="180"/>
      <c r="LCM91" s="180"/>
      <c r="LCN91" s="180"/>
      <c r="LCO91" s="180"/>
      <c r="LCP91" s="180"/>
      <c r="LCQ91" s="180"/>
      <c r="LCR91" s="180"/>
      <c r="LCS91" s="180"/>
      <c r="LCT91" s="180"/>
      <c r="LCU91" s="180"/>
      <c r="LCV91" s="180"/>
      <c r="LCW91" s="180"/>
      <c r="LCX91" s="180"/>
      <c r="LCY91" s="180"/>
      <c r="LCZ91" s="180"/>
      <c r="LDA91" s="180"/>
      <c r="LDB91" s="180"/>
      <c r="LDC91" s="180"/>
      <c r="LDD91" s="180"/>
      <c r="LDE91" s="180"/>
      <c r="LDF91" s="180"/>
      <c r="LDG91" s="180"/>
      <c r="LDH91" s="180"/>
      <c r="LDI91" s="180"/>
      <c r="LDJ91" s="180"/>
      <c r="LDK91" s="180"/>
      <c r="LDL91" s="180"/>
      <c r="LDM91" s="180"/>
      <c r="LDN91" s="180"/>
      <c r="LDO91" s="180"/>
      <c r="LDP91" s="180"/>
      <c r="LDQ91" s="180"/>
      <c r="LDR91" s="180"/>
      <c r="LDS91" s="180"/>
      <c r="LDT91" s="180"/>
      <c r="LDU91" s="180"/>
      <c r="LDV91" s="180"/>
      <c r="LDW91" s="180"/>
      <c r="LDX91" s="180"/>
      <c r="LDY91" s="180"/>
      <c r="LDZ91" s="180"/>
      <c r="LEA91" s="180"/>
      <c r="LEB91" s="180"/>
      <c r="LEC91" s="180"/>
      <c r="LED91" s="180"/>
      <c r="LEE91" s="180"/>
      <c r="LEF91" s="180"/>
      <c r="LEG91" s="180"/>
      <c r="LEH91" s="180"/>
      <c r="LEI91" s="180"/>
      <c r="LEJ91" s="180"/>
      <c r="LEK91" s="180"/>
      <c r="LEL91" s="180"/>
      <c r="LEM91" s="180"/>
      <c r="LEN91" s="180"/>
      <c r="LEO91" s="180"/>
      <c r="LEP91" s="180"/>
      <c r="LEQ91" s="180"/>
      <c r="LER91" s="180"/>
      <c r="LES91" s="180"/>
      <c r="LET91" s="180"/>
      <c r="LEU91" s="180"/>
      <c r="LEV91" s="180"/>
      <c r="LEW91" s="180"/>
      <c r="LEX91" s="180"/>
      <c r="LEY91" s="180"/>
      <c r="LEZ91" s="180"/>
      <c r="LFA91" s="180"/>
      <c r="LFB91" s="180"/>
      <c r="LFC91" s="180"/>
      <c r="LFD91" s="180"/>
      <c r="LFE91" s="180"/>
      <c r="LFF91" s="180"/>
      <c r="LFG91" s="180"/>
      <c r="LFH91" s="180"/>
      <c r="LFI91" s="180"/>
      <c r="LFJ91" s="180"/>
      <c r="LFK91" s="180"/>
      <c r="LFL91" s="180"/>
      <c r="LFM91" s="180"/>
      <c r="LFN91" s="180"/>
      <c r="LFO91" s="180"/>
      <c r="LFP91" s="180"/>
      <c r="LFQ91" s="180"/>
      <c r="LFR91" s="180"/>
      <c r="LFS91" s="180"/>
      <c r="LFT91" s="180"/>
      <c r="LFU91" s="180"/>
      <c r="LFV91" s="180"/>
      <c r="LFW91" s="180"/>
      <c r="LFX91" s="180"/>
      <c r="LFY91" s="180"/>
      <c r="LFZ91" s="180"/>
      <c r="LGA91" s="180"/>
      <c r="LGB91" s="180"/>
      <c r="LGC91" s="180"/>
      <c r="LGD91" s="180"/>
      <c r="LGE91" s="180"/>
      <c r="LGF91" s="180"/>
      <c r="LGG91" s="180"/>
      <c r="LGH91" s="180"/>
      <c r="LGI91" s="180"/>
      <c r="LGJ91" s="180"/>
      <c r="LGK91" s="180"/>
      <c r="LGL91" s="180"/>
      <c r="LGM91" s="180"/>
      <c r="LGN91" s="180"/>
      <c r="LGO91" s="180"/>
      <c r="LGP91" s="180"/>
      <c r="LGQ91" s="180"/>
      <c r="LGR91" s="180"/>
      <c r="LGS91" s="180"/>
      <c r="LGT91" s="180"/>
      <c r="LGU91" s="180"/>
      <c r="LGV91" s="180"/>
      <c r="LGW91" s="180"/>
      <c r="LGX91" s="180"/>
      <c r="LGY91" s="180"/>
      <c r="LGZ91" s="180"/>
      <c r="LHA91" s="180"/>
      <c r="LHB91" s="180"/>
      <c r="LHC91" s="180"/>
      <c r="LHD91" s="180"/>
      <c r="LHE91" s="180"/>
      <c r="LHF91" s="180"/>
      <c r="LHG91" s="180"/>
      <c r="LHH91" s="180"/>
      <c r="LHI91" s="180"/>
      <c r="LHJ91" s="180"/>
      <c r="LHK91" s="180"/>
      <c r="LHL91" s="180"/>
      <c r="LHM91" s="180"/>
      <c r="LHN91" s="180"/>
      <c r="LHO91" s="180"/>
      <c r="LHP91" s="180"/>
      <c r="LHQ91" s="180"/>
      <c r="LHR91" s="180"/>
      <c r="LHS91" s="180"/>
      <c r="LHT91" s="180"/>
      <c r="LHU91" s="180"/>
      <c r="LHV91" s="180"/>
      <c r="LHW91" s="180"/>
      <c r="LHX91" s="180"/>
      <c r="LHY91" s="180"/>
      <c r="LHZ91" s="180"/>
      <c r="LIA91" s="180"/>
      <c r="LIB91" s="180"/>
      <c r="LIC91" s="180"/>
      <c r="LID91" s="180"/>
      <c r="LIE91" s="180"/>
      <c r="LIF91" s="180"/>
      <c r="LIG91" s="180"/>
      <c r="LIH91" s="180"/>
      <c r="LII91" s="180"/>
      <c r="LIJ91" s="180"/>
      <c r="LIK91" s="180"/>
      <c r="LIL91" s="180"/>
      <c r="LIM91" s="180"/>
      <c r="LIN91" s="180"/>
      <c r="LIO91" s="180"/>
      <c r="LIP91" s="180"/>
      <c r="LIQ91" s="180"/>
      <c r="LIR91" s="180"/>
      <c r="LIS91" s="180"/>
      <c r="LIT91" s="180"/>
      <c r="LIU91" s="180"/>
      <c r="LIV91" s="180"/>
      <c r="LIW91" s="180"/>
      <c r="LIX91" s="180"/>
      <c r="LIY91" s="180"/>
      <c r="LIZ91" s="180"/>
      <c r="LJA91" s="180"/>
      <c r="LJB91" s="180"/>
      <c r="LJC91" s="180"/>
      <c r="LJD91" s="180"/>
      <c r="LJE91" s="180"/>
      <c r="LJF91" s="180"/>
      <c r="LJG91" s="180"/>
      <c r="LJH91" s="180"/>
      <c r="LJI91" s="180"/>
      <c r="LJJ91" s="180"/>
      <c r="LJK91" s="180"/>
      <c r="LJL91" s="180"/>
      <c r="LJM91" s="180"/>
      <c r="LJN91" s="180"/>
      <c r="LJO91" s="180"/>
      <c r="LJP91" s="180"/>
      <c r="LJQ91" s="180"/>
      <c r="LJR91" s="180"/>
      <c r="LJS91" s="180"/>
      <c r="LJT91" s="180"/>
      <c r="LJU91" s="180"/>
      <c r="LJV91" s="180"/>
      <c r="LJW91" s="180"/>
      <c r="LJX91" s="180"/>
      <c r="LJY91" s="180"/>
      <c r="LJZ91" s="180"/>
      <c r="LKA91" s="180"/>
      <c r="LKB91" s="180"/>
      <c r="LKC91" s="180"/>
      <c r="LKD91" s="180"/>
      <c r="LKE91" s="180"/>
      <c r="LKF91" s="180"/>
      <c r="LKG91" s="180"/>
      <c r="LKH91" s="180"/>
      <c r="LKI91" s="180"/>
      <c r="LKJ91" s="180"/>
      <c r="LKK91" s="180"/>
      <c r="LKL91" s="180"/>
      <c r="LKM91" s="180"/>
      <c r="LKN91" s="180"/>
      <c r="LKO91" s="180"/>
      <c r="LKP91" s="180"/>
      <c r="LKQ91" s="180"/>
      <c r="LKR91" s="180"/>
      <c r="LKS91" s="180"/>
      <c r="LKT91" s="180"/>
      <c r="LKU91" s="180"/>
      <c r="LKV91" s="180"/>
      <c r="LKW91" s="180"/>
      <c r="LKX91" s="180"/>
      <c r="LKY91" s="180"/>
      <c r="LKZ91" s="180"/>
      <c r="LLA91" s="180"/>
      <c r="LLB91" s="180"/>
      <c r="LLC91" s="180"/>
      <c r="LLD91" s="180"/>
      <c r="LLE91" s="180"/>
      <c r="LLF91" s="180"/>
      <c r="LLG91" s="180"/>
      <c r="LLH91" s="180"/>
      <c r="LLI91" s="180"/>
      <c r="LLJ91" s="180"/>
      <c r="LLK91" s="180"/>
      <c r="LLL91" s="180"/>
      <c r="LLM91" s="180"/>
      <c r="LLN91" s="180"/>
      <c r="LLO91" s="180"/>
      <c r="LLP91" s="180"/>
      <c r="LLQ91" s="180"/>
      <c r="LLR91" s="180"/>
      <c r="LLS91" s="180"/>
      <c r="LLT91" s="180"/>
      <c r="LLU91" s="180"/>
      <c r="LLV91" s="180"/>
      <c r="LLW91" s="180"/>
      <c r="LLX91" s="180"/>
      <c r="LLY91" s="180"/>
      <c r="LLZ91" s="180"/>
      <c r="LMA91" s="180"/>
      <c r="LMB91" s="180"/>
      <c r="LMC91" s="180"/>
      <c r="LMD91" s="180"/>
      <c r="LME91" s="180"/>
      <c r="LMF91" s="180"/>
      <c r="LMG91" s="180"/>
      <c r="LMH91" s="180"/>
      <c r="LMI91" s="180"/>
      <c r="LMJ91" s="180"/>
      <c r="LMK91" s="180"/>
      <c r="LML91" s="180"/>
      <c r="LMM91" s="180"/>
      <c r="LMN91" s="180"/>
      <c r="LMO91" s="180"/>
      <c r="LMP91" s="180"/>
      <c r="LMQ91" s="180"/>
      <c r="LMR91" s="180"/>
      <c r="LMS91" s="180"/>
      <c r="LMT91" s="180"/>
      <c r="LMU91" s="180"/>
      <c r="LMV91" s="180"/>
      <c r="LMW91" s="180"/>
      <c r="LMX91" s="180"/>
      <c r="LMY91" s="180"/>
      <c r="LMZ91" s="180"/>
      <c r="LNA91" s="180"/>
      <c r="LNB91" s="180"/>
      <c r="LNC91" s="180"/>
      <c r="LND91" s="180"/>
      <c r="LNE91" s="180"/>
      <c r="LNF91" s="180"/>
      <c r="LNG91" s="180"/>
      <c r="LNH91" s="180"/>
      <c r="LNI91" s="180"/>
      <c r="LNJ91" s="180"/>
      <c r="LNK91" s="180"/>
      <c r="LNL91" s="180"/>
      <c r="LNM91" s="180"/>
      <c r="LNN91" s="180"/>
      <c r="LNO91" s="180"/>
      <c r="LNP91" s="180"/>
      <c r="LNQ91" s="180"/>
      <c r="LNR91" s="180"/>
      <c r="LNS91" s="180"/>
      <c r="LNT91" s="180"/>
      <c r="LNU91" s="180"/>
      <c r="LNV91" s="180"/>
      <c r="LNW91" s="180"/>
      <c r="LNX91" s="180"/>
      <c r="LNY91" s="180"/>
      <c r="LNZ91" s="180"/>
      <c r="LOA91" s="180"/>
      <c r="LOB91" s="180"/>
      <c r="LOC91" s="180"/>
      <c r="LOD91" s="180"/>
      <c r="LOE91" s="180"/>
      <c r="LOF91" s="180"/>
      <c r="LOG91" s="180"/>
      <c r="LOH91" s="180"/>
      <c r="LOI91" s="180"/>
      <c r="LOJ91" s="180"/>
      <c r="LOK91" s="180"/>
      <c r="LOL91" s="180"/>
      <c r="LOM91" s="180"/>
      <c r="LON91" s="180"/>
      <c r="LOO91" s="180"/>
      <c r="LOP91" s="180"/>
      <c r="LOQ91" s="180"/>
      <c r="LOR91" s="180"/>
      <c r="LOS91" s="180"/>
      <c r="LOT91" s="180"/>
      <c r="LOU91" s="180"/>
      <c r="LOV91" s="180"/>
      <c r="LOW91" s="180"/>
      <c r="LOX91" s="180"/>
      <c r="LOY91" s="180"/>
      <c r="LOZ91" s="180"/>
      <c r="LPA91" s="180"/>
      <c r="LPB91" s="180"/>
      <c r="LPC91" s="180"/>
      <c r="LPD91" s="180"/>
      <c r="LPE91" s="180"/>
      <c r="LPF91" s="180"/>
      <c r="LPG91" s="180"/>
      <c r="LPH91" s="180"/>
      <c r="LPI91" s="180"/>
      <c r="LPJ91" s="180"/>
      <c r="LPK91" s="180"/>
      <c r="LPL91" s="180"/>
      <c r="LPM91" s="180"/>
      <c r="LPN91" s="180"/>
      <c r="LPO91" s="180"/>
      <c r="LPP91" s="180"/>
      <c r="LPQ91" s="180"/>
      <c r="LPR91" s="180"/>
      <c r="LPS91" s="180"/>
      <c r="LPT91" s="180"/>
      <c r="LPU91" s="180"/>
      <c r="LPV91" s="180"/>
      <c r="LPW91" s="180"/>
      <c r="LPX91" s="180"/>
      <c r="LPY91" s="180"/>
      <c r="LPZ91" s="180"/>
      <c r="LQA91" s="180"/>
      <c r="LQB91" s="180"/>
      <c r="LQC91" s="180"/>
      <c r="LQD91" s="180"/>
      <c r="LQE91" s="180"/>
      <c r="LQF91" s="180"/>
      <c r="LQG91" s="180"/>
      <c r="LQH91" s="180"/>
      <c r="LQI91" s="180"/>
      <c r="LQJ91" s="180"/>
      <c r="LQK91" s="180"/>
      <c r="LQL91" s="180"/>
      <c r="LQM91" s="180"/>
      <c r="LQN91" s="180"/>
      <c r="LQO91" s="180"/>
      <c r="LQP91" s="180"/>
      <c r="LQQ91" s="180"/>
      <c r="LQR91" s="180"/>
      <c r="LQS91" s="180"/>
      <c r="LQT91" s="180"/>
      <c r="LQU91" s="180"/>
      <c r="LQV91" s="180"/>
      <c r="LQW91" s="180"/>
      <c r="LQX91" s="180"/>
      <c r="LQY91" s="180"/>
      <c r="LQZ91" s="180"/>
      <c r="LRA91" s="180"/>
      <c r="LRB91" s="180"/>
      <c r="LRC91" s="180"/>
      <c r="LRD91" s="180"/>
      <c r="LRE91" s="180"/>
      <c r="LRF91" s="180"/>
      <c r="LRG91" s="180"/>
      <c r="LRH91" s="180"/>
      <c r="LRI91" s="180"/>
      <c r="LRJ91" s="180"/>
      <c r="LRK91" s="180"/>
      <c r="LRL91" s="180"/>
      <c r="LRM91" s="180"/>
      <c r="LRN91" s="180"/>
      <c r="LRO91" s="180"/>
      <c r="LRP91" s="180"/>
      <c r="LRQ91" s="180"/>
      <c r="LRR91" s="180"/>
      <c r="LRS91" s="180"/>
      <c r="LRT91" s="180"/>
      <c r="LRU91" s="180"/>
      <c r="LRV91" s="180"/>
      <c r="LRW91" s="180"/>
      <c r="LRX91" s="180"/>
      <c r="LRY91" s="180"/>
      <c r="LRZ91" s="180"/>
      <c r="LSA91" s="180"/>
      <c r="LSB91" s="180"/>
      <c r="LSC91" s="180"/>
      <c r="LSD91" s="180"/>
      <c r="LSE91" s="180"/>
      <c r="LSF91" s="180"/>
      <c r="LSG91" s="180"/>
      <c r="LSH91" s="180"/>
      <c r="LSI91" s="180"/>
      <c r="LSJ91" s="180"/>
      <c r="LSK91" s="180"/>
      <c r="LSL91" s="180"/>
      <c r="LSM91" s="180"/>
      <c r="LSN91" s="180"/>
      <c r="LSO91" s="180"/>
      <c r="LSP91" s="180"/>
      <c r="LSQ91" s="180"/>
      <c r="LSR91" s="180"/>
      <c r="LSS91" s="180"/>
      <c r="LST91" s="180"/>
      <c r="LSU91" s="180"/>
      <c r="LSV91" s="180"/>
      <c r="LSW91" s="180"/>
      <c r="LSX91" s="180"/>
      <c r="LSY91" s="180"/>
      <c r="LSZ91" s="180"/>
      <c r="LTA91" s="180"/>
      <c r="LTB91" s="180"/>
      <c r="LTC91" s="180"/>
      <c r="LTD91" s="180"/>
      <c r="LTE91" s="180"/>
      <c r="LTF91" s="180"/>
      <c r="LTG91" s="180"/>
      <c r="LTH91" s="180"/>
      <c r="LTI91" s="180"/>
      <c r="LTJ91" s="180"/>
      <c r="LTK91" s="180"/>
      <c r="LTL91" s="180"/>
      <c r="LTM91" s="180"/>
      <c r="LTN91" s="180"/>
      <c r="LTO91" s="180"/>
      <c r="LTP91" s="180"/>
      <c r="LTQ91" s="180"/>
      <c r="LTR91" s="180"/>
      <c r="LTS91" s="180"/>
      <c r="LTT91" s="180"/>
      <c r="LTU91" s="180"/>
      <c r="LTV91" s="180"/>
      <c r="LTW91" s="180"/>
      <c r="LTX91" s="180"/>
      <c r="LTY91" s="180"/>
      <c r="LTZ91" s="180"/>
      <c r="LUA91" s="180"/>
      <c r="LUB91" s="180"/>
      <c r="LUC91" s="180"/>
      <c r="LUD91" s="180"/>
      <c r="LUE91" s="180"/>
      <c r="LUF91" s="180"/>
      <c r="LUG91" s="180"/>
      <c r="LUH91" s="180"/>
      <c r="LUI91" s="180"/>
      <c r="LUJ91" s="180"/>
      <c r="LUK91" s="180"/>
      <c r="LUL91" s="180"/>
      <c r="LUM91" s="180"/>
      <c r="LUN91" s="180"/>
      <c r="LUO91" s="180"/>
      <c r="LUP91" s="180"/>
      <c r="LUQ91" s="180"/>
      <c r="LUR91" s="180"/>
      <c r="LUS91" s="180"/>
      <c r="LUT91" s="180"/>
      <c r="LUU91" s="180"/>
      <c r="LUV91" s="180"/>
      <c r="LUW91" s="180"/>
      <c r="LUX91" s="180"/>
      <c r="LUY91" s="180"/>
      <c r="LUZ91" s="180"/>
      <c r="LVA91" s="180"/>
      <c r="LVB91" s="180"/>
      <c r="LVC91" s="180"/>
      <c r="LVD91" s="180"/>
      <c r="LVE91" s="180"/>
      <c r="LVF91" s="180"/>
      <c r="LVG91" s="180"/>
      <c r="LVH91" s="180"/>
      <c r="LVI91" s="180"/>
      <c r="LVJ91" s="180"/>
      <c r="LVK91" s="180"/>
      <c r="LVL91" s="180"/>
      <c r="LVM91" s="180"/>
      <c r="LVN91" s="180"/>
      <c r="LVO91" s="180"/>
      <c r="LVP91" s="180"/>
      <c r="LVQ91" s="180"/>
      <c r="LVR91" s="180"/>
      <c r="LVS91" s="180"/>
      <c r="LVT91" s="180"/>
      <c r="LVU91" s="180"/>
      <c r="LVV91" s="180"/>
      <c r="LVW91" s="180"/>
      <c r="LVX91" s="180"/>
      <c r="LVY91" s="180"/>
      <c r="LVZ91" s="180"/>
      <c r="LWA91" s="180"/>
      <c r="LWB91" s="180"/>
      <c r="LWC91" s="180"/>
      <c r="LWD91" s="180"/>
      <c r="LWE91" s="180"/>
      <c r="LWF91" s="180"/>
      <c r="LWG91" s="180"/>
      <c r="LWH91" s="180"/>
      <c r="LWI91" s="180"/>
      <c r="LWJ91" s="180"/>
      <c r="LWK91" s="180"/>
      <c r="LWL91" s="180"/>
      <c r="LWM91" s="180"/>
      <c r="LWN91" s="180"/>
      <c r="LWO91" s="180"/>
      <c r="LWP91" s="180"/>
      <c r="LWQ91" s="180"/>
      <c r="LWR91" s="180"/>
      <c r="LWS91" s="180"/>
      <c r="LWT91" s="180"/>
      <c r="LWU91" s="180"/>
      <c r="LWV91" s="180"/>
      <c r="LWW91" s="180"/>
      <c r="LWX91" s="180"/>
      <c r="LWY91" s="180"/>
      <c r="LWZ91" s="180"/>
      <c r="LXA91" s="180"/>
      <c r="LXB91" s="180"/>
      <c r="LXC91" s="180"/>
      <c r="LXD91" s="180"/>
      <c r="LXE91" s="180"/>
      <c r="LXF91" s="180"/>
      <c r="LXG91" s="180"/>
      <c r="LXH91" s="180"/>
      <c r="LXI91" s="180"/>
      <c r="LXJ91" s="180"/>
      <c r="LXK91" s="180"/>
      <c r="LXL91" s="180"/>
      <c r="LXM91" s="180"/>
      <c r="LXN91" s="180"/>
      <c r="LXO91" s="180"/>
      <c r="LXP91" s="180"/>
      <c r="LXQ91" s="180"/>
      <c r="LXR91" s="180"/>
      <c r="LXS91" s="180"/>
      <c r="LXT91" s="180"/>
      <c r="LXU91" s="180"/>
      <c r="LXV91" s="180"/>
      <c r="LXW91" s="180"/>
      <c r="LXX91" s="180"/>
      <c r="LXY91" s="180"/>
      <c r="LXZ91" s="180"/>
      <c r="LYA91" s="180"/>
      <c r="LYB91" s="180"/>
      <c r="LYC91" s="180"/>
      <c r="LYD91" s="180"/>
      <c r="LYE91" s="180"/>
      <c r="LYF91" s="180"/>
      <c r="LYG91" s="180"/>
      <c r="LYH91" s="180"/>
      <c r="LYI91" s="180"/>
      <c r="LYJ91" s="180"/>
      <c r="LYK91" s="180"/>
      <c r="LYL91" s="180"/>
      <c r="LYM91" s="180"/>
      <c r="LYN91" s="180"/>
      <c r="LYO91" s="180"/>
      <c r="LYP91" s="180"/>
      <c r="LYQ91" s="180"/>
      <c r="LYR91" s="180"/>
      <c r="LYS91" s="180"/>
      <c r="LYT91" s="180"/>
      <c r="LYU91" s="180"/>
      <c r="LYV91" s="180"/>
      <c r="LYW91" s="180"/>
      <c r="LYX91" s="180"/>
      <c r="LYY91" s="180"/>
      <c r="LYZ91" s="180"/>
      <c r="LZA91" s="180"/>
      <c r="LZB91" s="180"/>
      <c r="LZC91" s="180"/>
      <c r="LZD91" s="180"/>
      <c r="LZE91" s="180"/>
      <c r="LZF91" s="180"/>
      <c r="LZG91" s="180"/>
      <c r="LZH91" s="180"/>
      <c r="LZI91" s="180"/>
      <c r="LZJ91" s="180"/>
      <c r="LZK91" s="180"/>
      <c r="LZL91" s="180"/>
      <c r="LZM91" s="180"/>
      <c r="LZN91" s="180"/>
      <c r="LZO91" s="180"/>
      <c r="LZP91" s="180"/>
      <c r="LZQ91" s="180"/>
      <c r="LZR91" s="180"/>
      <c r="LZS91" s="180"/>
      <c r="LZT91" s="180"/>
      <c r="LZU91" s="180"/>
      <c r="LZV91" s="180"/>
      <c r="LZW91" s="180"/>
      <c r="LZX91" s="180"/>
      <c r="LZY91" s="180"/>
      <c r="LZZ91" s="180"/>
      <c r="MAA91" s="180"/>
      <c r="MAB91" s="180"/>
      <c r="MAC91" s="180"/>
      <c r="MAD91" s="180"/>
      <c r="MAE91" s="180"/>
      <c r="MAF91" s="180"/>
      <c r="MAG91" s="180"/>
      <c r="MAH91" s="180"/>
      <c r="MAI91" s="180"/>
      <c r="MAJ91" s="180"/>
      <c r="MAK91" s="180"/>
      <c r="MAL91" s="180"/>
      <c r="MAM91" s="180"/>
      <c r="MAN91" s="180"/>
      <c r="MAO91" s="180"/>
      <c r="MAP91" s="180"/>
      <c r="MAQ91" s="180"/>
      <c r="MAR91" s="180"/>
      <c r="MAS91" s="180"/>
      <c r="MAT91" s="180"/>
      <c r="MAU91" s="180"/>
      <c r="MAV91" s="180"/>
      <c r="MAW91" s="180"/>
      <c r="MAX91" s="180"/>
      <c r="MAY91" s="180"/>
      <c r="MAZ91" s="180"/>
      <c r="MBA91" s="180"/>
      <c r="MBB91" s="180"/>
      <c r="MBC91" s="180"/>
      <c r="MBD91" s="180"/>
      <c r="MBE91" s="180"/>
      <c r="MBF91" s="180"/>
      <c r="MBG91" s="180"/>
      <c r="MBH91" s="180"/>
      <c r="MBI91" s="180"/>
      <c r="MBJ91" s="180"/>
      <c r="MBK91" s="180"/>
      <c r="MBL91" s="180"/>
      <c r="MBM91" s="180"/>
      <c r="MBN91" s="180"/>
      <c r="MBO91" s="180"/>
      <c r="MBP91" s="180"/>
      <c r="MBQ91" s="180"/>
      <c r="MBR91" s="180"/>
      <c r="MBS91" s="180"/>
      <c r="MBT91" s="180"/>
      <c r="MBU91" s="180"/>
      <c r="MBV91" s="180"/>
      <c r="MBW91" s="180"/>
      <c r="MBX91" s="180"/>
      <c r="MBY91" s="180"/>
      <c r="MBZ91" s="180"/>
      <c r="MCA91" s="180"/>
      <c r="MCB91" s="180"/>
      <c r="MCC91" s="180"/>
      <c r="MCD91" s="180"/>
      <c r="MCE91" s="180"/>
      <c r="MCF91" s="180"/>
      <c r="MCG91" s="180"/>
      <c r="MCH91" s="180"/>
      <c r="MCI91" s="180"/>
      <c r="MCJ91" s="180"/>
      <c r="MCK91" s="180"/>
      <c r="MCL91" s="180"/>
      <c r="MCM91" s="180"/>
      <c r="MCN91" s="180"/>
      <c r="MCO91" s="180"/>
      <c r="MCP91" s="180"/>
      <c r="MCQ91" s="180"/>
      <c r="MCR91" s="180"/>
      <c r="MCS91" s="180"/>
      <c r="MCT91" s="180"/>
      <c r="MCU91" s="180"/>
      <c r="MCV91" s="180"/>
      <c r="MCW91" s="180"/>
      <c r="MCX91" s="180"/>
      <c r="MCY91" s="180"/>
      <c r="MCZ91" s="180"/>
      <c r="MDA91" s="180"/>
      <c r="MDB91" s="180"/>
      <c r="MDC91" s="180"/>
      <c r="MDD91" s="180"/>
      <c r="MDE91" s="180"/>
      <c r="MDF91" s="180"/>
      <c r="MDG91" s="180"/>
      <c r="MDH91" s="180"/>
      <c r="MDI91" s="180"/>
      <c r="MDJ91" s="180"/>
      <c r="MDK91" s="180"/>
      <c r="MDL91" s="180"/>
      <c r="MDM91" s="180"/>
      <c r="MDN91" s="180"/>
      <c r="MDO91" s="180"/>
      <c r="MDP91" s="180"/>
      <c r="MDQ91" s="180"/>
      <c r="MDR91" s="180"/>
      <c r="MDS91" s="180"/>
      <c r="MDT91" s="180"/>
      <c r="MDU91" s="180"/>
      <c r="MDV91" s="180"/>
      <c r="MDW91" s="180"/>
      <c r="MDX91" s="180"/>
      <c r="MDY91" s="180"/>
      <c r="MDZ91" s="180"/>
      <c r="MEA91" s="180"/>
      <c r="MEB91" s="180"/>
      <c r="MEC91" s="180"/>
      <c r="MED91" s="180"/>
      <c r="MEE91" s="180"/>
      <c r="MEF91" s="180"/>
      <c r="MEG91" s="180"/>
      <c r="MEH91" s="180"/>
      <c r="MEI91" s="180"/>
      <c r="MEJ91" s="180"/>
      <c r="MEK91" s="180"/>
      <c r="MEL91" s="180"/>
      <c r="MEM91" s="180"/>
      <c r="MEN91" s="180"/>
      <c r="MEO91" s="180"/>
      <c r="MEP91" s="180"/>
      <c r="MEQ91" s="180"/>
      <c r="MER91" s="180"/>
      <c r="MES91" s="180"/>
      <c r="MET91" s="180"/>
      <c r="MEU91" s="180"/>
      <c r="MEV91" s="180"/>
      <c r="MEW91" s="180"/>
      <c r="MEX91" s="180"/>
      <c r="MEY91" s="180"/>
      <c r="MEZ91" s="180"/>
      <c r="MFA91" s="180"/>
      <c r="MFB91" s="180"/>
      <c r="MFC91" s="180"/>
      <c r="MFD91" s="180"/>
      <c r="MFE91" s="180"/>
      <c r="MFF91" s="180"/>
      <c r="MFG91" s="180"/>
      <c r="MFH91" s="180"/>
      <c r="MFI91" s="180"/>
      <c r="MFJ91" s="180"/>
      <c r="MFK91" s="180"/>
      <c r="MFL91" s="180"/>
      <c r="MFM91" s="180"/>
      <c r="MFN91" s="180"/>
      <c r="MFO91" s="180"/>
      <c r="MFP91" s="180"/>
      <c r="MFQ91" s="180"/>
      <c r="MFR91" s="180"/>
      <c r="MFS91" s="180"/>
      <c r="MFT91" s="180"/>
      <c r="MFU91" s="180"/>
      <c r="MFV91" s="180"/>
      <c r="MFW91" s="180"/>
      <c r="MFX91" s="180"/>
      <c r="MFY91" s="180"/>
      <c r="MFZ91" s="180"/>
      <c r="MGA91" s="180"/>
      <c r="MGB91" s="180"/>
      <c r="MGC91" s="180"/>
      <c r="MGD91" s="180"/>
      <c r="MGE91" s="180"/>
      <c r="MGF91" s="180"/>
      <c r="MGG91" s="180"/>
      <c r="MGH91" s="180"/>
      <c r="MGI91" s="180"/>
      <c r="MGJ91" s="180"/>
      <c r="MGK91" s="180"/>
      <c r="MGL91" s="180"/>
      <c r="MGM91" s="180"/>
      <c r="MGN91" s="180"/>
      <c r="MGO91" s="180"/>
      <c r="MGP91" s="180"/>
      <c r="MGQ91" s="180"/>
      <c r="MGR91" s="180"/>
      <c r="MGS91" s="180"/>
      <c r="MGT91" s="180"/>
      <c r="MGU91" s="180"/>
      <c r="MGV91" s="180"/>
      <c r="MGW91" s="180"/>
      <c r="MGX91" s="180"/>
      <c r="MGY91" s="180"/>
      <c r="MGZ91" s="180"/>
      <c r="MHA91" s="180"/>
      <c r="MHB91" s="180"/>
      <c r="MHC91" s="180"/>
      <c r="MHD91" s="180"/>
      <c r="MHE91" s="180"/>
      <c r="MHF91" s="180"/>
      <c r="MHG91" s="180"/>
      <c r="MHH91" s="180"/>
      <c r="MHI91" s="180"/>
      <c r="MHJ91" s="180"/>
      <c r="MHK91" s="180"/>
      <c r="MHL91" s="180"/>
      <c r="MHM91" s="180"/>
      <c r="MHN91" s="180"/>
      <c r="MHO91" s="180"/>
      <c r="MHP91" s="180"/>
      <c r="MHQ91" s="180"/>
      <c r="MHR91" s="180"/>
      <c r="MHS91" s="180"/>
      <c r="MHT91" s="180"/>
      <c r="MHU91" s="180"/>
      <c r="MHV91" s="180"/>
      <c r="MHW91" s="180"/>
      <c r="MHX91" s="180"/>
      <c r="MHY91" s="180"/>
      <c r="MHZ91" s="180"/>
      <c r="MIA91" s="180"/>
      <c r="MIB91" s="180"/>
      <c r="MIC91" s="180"/>
      <c r="MID91" s="180"/>
      <c r="MIE91" s="180"/>
      <c r="MIF91" s="180"/>
      <c r="MIG91" s="180"/>
      <c r="MIH91" s="180"/>
      <c r="MII91" s="180"/>
      <c r="MIJ91" s="180"/>
      <c r="MIK91" s="180"/>
      <c r="MIL91" s="180"/>
      <c r="MIM91" s="180"/>
      <c r="MIN91" s="180"/>
      <c r="MIO91" s="180"/>
      <c r="MIP91" s="180"/>
      <c r="MIQ91" s="180"/>
      <c r="MIR91" s="180"/>
      <c r="MIS91" s="180"/>
      <c r="MIT91" s="180"/>
      <c r="MIU91" s="180"/>
      <c r="MIV91" s="180"/>
      <c r="MIW91" s="180"/>
      <c r="MIX91" s="180"/>
      <c r="MIY91" s="180"/>
      <c r="MIZ91" s="180"/>
      <c r="MJA91" s="180"/>
      <c r="MJB91" s="180"/>
      <c r="MJC91" s="180"/>
      <c r="MJD91" s="180"/>
      <c r="MJE91" s="180"/>
      <c r="MJF91" s="180"/>
      <c r="MJG91" s="180"/>
      <c r="MJH91" s="180"/>
      <c r="MJI91" s="180"/>
      <c r="MJJ91" s="180"/>
      <c r="MJK91" s="180"/>
      <c r="MJL91" s="180"/>
      <c r="MJM91" s="180"/>
      <c r="MJN91" s="180"/>
      <c r="MJO91" s="180"/>
      <c r="MJP91" s="180"/>
      <c r="MJQ91" s="180"/>
      <c r="MJR91" s="180"/>
      <c r="MJS91" s="180"/>
      <c r="MJT91" s="180"/>
      <c r="MJU91" s="180"/>
      <c r="MJV91" s="180"/>
      <c r="MJW91" s="180"/>
      <c r="MJX91" s="180"/>
      <c r="MJY91" s="180"/>
      <c r="MJZ91" s="180"/>
      <c r="MKA91" s="180"/>
      <c r="MKB91" s="180"/>
      <c r="MKC91" s="180"/>
      <c r="MKD91" s="180"/>
      <c r="MKE91" s="180"/>
      <c r="MKF91" s="180"/>
      <c r="MKG91" s="180"/>
      <c r="MKH91" s="180"/>
      <c r="MKI91" s="180"/>
      <c r="MKJ91" s="180"/>
      <c r="MKK91" s="180"/>
      <c r="MKL91" s="180"/>
      <c r="MKM91" s="180"/>
      <c r="MKN91" s="180"/>
      <c r="MKO91" s="180"/>
      <c r="MKP91" s="180"/>
      <c r="MKQ91" s="180"/>
      <c r="MKR91" s="180"/>
      <c r="MKS91" s="180"/>
      <c r="MKT91" s="180"/>
      <c r="MKU91" s="180"/>
      <c r="MKV91" s="180"/>
      <c r="MKW91" s="180"/>
      <c r="MKX91" s="180"/>
      <c r="MKY91" s="180"/>
      <c r="MKZ91" s="180"/>
      <c r="MLA91" s="180"/>
      <c r="MLB91" s="180"/>
      <c r="MLC91" s="180"/>
      <c r="MLD91" s="180"/>
      <c r="MLE91" s="180"/>
      <c r="MLF91" s="180"/>
      <c r="MLG91" s="180"/>
      <c r="MLH91" s="180"/>
      <c r="MLI91" s="180"/>
      <c r="MLJ91" s="180"/>
      <c r="MLK91" s="180"/>
      <c r="MLL91" s="180"/>
      <c r="MLM91" s="180"/>
      <c r="MLN91" s="180"/>
      <c r="MLO91" s="180"/>
      <c r="MLP91" s="180"/>
      <c r="MLQ91" s="180"/>
      <c r="MLR91" s="180"/>
      <c r="MLS91" s="180"/>
      <c r="MLT91" s="180"/>
      <c r="MLU91" s="180"/>
      <c r="MLV91" s="180"/>
      <c r="MLW91" s="180"/>
      <c r="MLX91" s="180"/>
      <c r="MLY91" s="180"/>
      <c r="MLZ91" s="180"/>
      <c r="MMA91" s="180"/>
      <c r="MMB91" s="180"/>
      <c r="MMC91" s="180"/>
      <c r="MMD91" s="180"/>
      <c r="MME91" s="180"/>
      <c r="MMF91" s="180"/>
      <c r="MMG91" s="180"/>
      <c r="MMH91" s="180"/>
      <c r="MMI91" s="180"/>
      <c r="MMJ91" s="180"/>
      <c r="MMK91" s="180"/>
      <c r="MML91" s="180"/>
      <c r="MMM91" s="180"/>
      <c r="MMN91" s="180"/>
      <c r="MMO91" s="180"/>
      <c r="MMP91" s="180"/>
      <c r="MMQ91" s="180"/>
      <c r="MMR91" s="180"/>
      <c r="MMS91" s="180"/>
      <c r="MMT91" s="180"/>
      <c r="MMU91" s="180"/>
      <c r="MMV91" s="180"/>
      <c r="MMW91" s="180"/>
      <c r="MMX91" s="180"/>
      <c r="MMY91" s="180"/>
      <c r="MMZ91" s="180"/>
      <c r="MNA91" s="180"/>
      <c r="MNB91" s="180"/>
      <c r="MNC91" s="180"/>
      <c r="MND91" s="180"/>
      <c r="MNE91" s="180"/>
      <c r="MNF91" s="180"/>
      <c r="MNG91" s="180"/>
      <c r="MNH91" s="180"/>
      <c r="MNI91" s="180"/>
      <c r="MNJ91" s="180"/>
      <c r="MNK91" s="180"/>
      <c r="MNL91" s="180"/>
      <c r="MNM91" s="180"/>
      <c r="MNN91" s="180"/>
      <c r="MNO91" s="180"/>
      <c r="MNP91" s="180"/>
      <c r="MNQ91" s="180"/>
      <c r="MNR91" s="180"/>
      <c r="MNS91" s="180"/>
      <c r="MNT91" s="180"/>
      <c r="MNU91" s="180"/>
      <c r="MNV91" s="180"/>
      <c r="MNW91" s="180"/>
      <c r="MNX91" s="180"/>
      <c r="MNY91" s="180"/>
      <c r="MNZ91" s="180"/>
      <c r="MOA91" s="180"/>
      <c r="MOB91" s="180"/>
      <c r="MOC91" s="180"/>
      <c r="MOD91" s="180"/>
      <c r="MOE91" s="180"/>
      <c r="MOF91" s="180"/>
      <c r="MOG91" s="180"/>
      <c r="MOH91" s="180"/>
      <c r="MOI91" s="180"/>
      <c r="MOJ91" s="180"/>
      <c r="MOK91" s="180"/>
      <c r="MOL91" s="180"/>
      <c r="MOM91" s="180"/>
      <c r="MON91" s="180"/>
      <c r="MOO91" s="180"/>
      <c r="MOP91" s="180"/>
      <c r="MOQ91" s="180"/>
      <c r="MOR91" s="180"/>
      <c r="MOS91" s="180"/>
      <c r="MOT91" s="180"/>
      <c r="MOU91" s="180"/>
      <c r="MOV91" s="180"/>
      <c r="MOW91" s="180"/>
      <c r="MOX91" s="180"/>
      <c r="MOY91" s="180"/>
      <c r="MOZ91" s="180"/>
      <c r="MPA91" s="180"/>
      <c r="MPB91" s="180"/>
      <c r="MPC91" s="180"/>
      <c r="MPD91" s="180"/>
      <c r="MPE91" s="180"/>
      <c r="MPF91" s="180"/>
      <c r="MPG91" s="180"/>
      <c r="MPH91" s="180"/>
      <c r="MPI91" s="180"/>
      <c r="MPJ91" s="180"/>
      <c r="MPK91" s="180"/>
      <c r="MPL91" s="180"/>
      <c r="MPM91" s="180"/>
      <c r="MPN91" s="180"/>
      <c r="MPO91" s="180"/>
      <c r="MPP91" s="180"/>
      <c r="MPQ91" s="180"/>
      <c r="MPR91" s="180"/>
      <c r="MPS91" s="180"/>
      <c r="MPT91" s="180"/>
      <c r="MPU91" s="180"/>
      <c r="MPV91" s="180"/>
      <c r="MPW91" s="180"/>
      <c r="MPX91" s="180"/>
      <c r="MPY91" s="180"/>
      <c r="MPZ91" s="180"/>
      <c r="MQA91" s="180"/>
      <c r="MQB91" s="180"/>
      <c r="MQC91" s="180"/>
      <c r="MQD91" s="180"/>
      <c r="MQE91" s="180"/>
      <c r="MQF91" s="180"/>
      <c r="MQG91" s="180"/>
      <c r="MQH91" s="180"/>
      <c r="MQI91" s="180"/>
      <c r="MQJ91" s="180"/>
      <c r="MQK91" s="180"/>
      <c r="MQL91" s="180"/>
      <c r="MQM91" s="180"/>
      <c r="MQN91" s="180"/>
      <c r="MQO91" s="180"/>
      <c r="MQP91" s="180"/>
      <c r="MQQ91" s="180"/>
      <c r="MQR91" s="180"/>
      <c r="MQS91" s="180"/>
      <c r="MQT91" s="180"/>
      <c r="MQU91" s="180"/>
      <c r="MQV91" s="180"/>
      <c r="MQW91" s="180"/>
      <c r="MQX91" s="180"/>
      <c r="MQY91" s="180"/>
      <c r="MQZ91" s="180"/>
      <c r="MRA91" s="180"/>
      <c r="MRB91" s="180"/>
      <c r="MRC91" s="180"/>
      <c r="MRD91" s="180"/>
      <c r="MRE91" s="180"/>
      <c r="MRF91" s="180"/>
      <c r="MRG91" s="180"/>
      <c r="MRH91" s="180"/>
      <c r="MRI91" s="180"/>
      <c r="MRJ91" s="180"/>
      <c r="MRK91" s="180"/>
      <c r="MRL91" s="180"/>
      <c r="MRM91" s="180"/>
      <c r="MRN91" s="180"/>
      <c r="MRO91" s="180"/>
      <c r="MRP91" s="180"/>
      <c r="MRQ91" s="180"/>
      <c r="MRR91" s="180"/>
      <c r="MRS91" s="180"/>
      <c r="MRT91" s="180"/>
      <c r="MRU91" s="180"/>
      <c r="MRV91" s="180"/>
      <c r="MRW91" s="180"/>
      <c r="MRX91" s="180"/>
      <c r="MRY91" s="180"/>
      <c r="MRZ91" s="180"/>
      <c r="MSA91" s="180"/>
      <c r="MSB91" s="180"/>
      <c r="MSC91" s="180"/>
      <c r="MSD91" s="180"/>
      <c r="MSE91" s="180"/>
      <c r="MSF91" s="180"/>
      <c r="MSG91" s="180"/>
      <c r="MSH91" s="180"/>
      <c r="MSI91" s="180"/>
      <c r="MSJ91" s="180"/>
      <c r="MSK91" s="180"/>
      <c r="MSL91" s="180"/>
      <c r="MSM91" s="180"/>
      <c r="MSN91" s="180"/>
      <c r="MSO91" s="180"/>
      <c r="MSP91" s="180"/>
      <c r="MSQ91" s="180"/>
      <c r="MSR91" s="180"/>
      <c r="MSS91" s="180"/>
      <c r="MST91" s="180"/>
      <c r="MSU91" s="180"/>
      <c r="MSV91" s="180"/>
      <c r="MSW91" s="180"/>
      <c r="MSX91" s="180"/>
      <c r="MSY91" s="180"/>
      <c r="MSZ91" s="180"/>
      <c r="MTA91" s="180"/>
      <c r="MTB91" s="180"/>
      <c r="MTC91" s="180"/>
      <c r="MTD91" s="180"/>
      <c r="MTE91" s="180"/>
      <c r="MTF91" s="180"/>
      <c r="MTG91" s="180"/>
      <c r="MTH91" s="180"/>
      <c r="MTI91" s="180"/>
      <c r="MTJ91" s="180"/>
      <c r="MTK91" s="180"/>
      <c r="MTL91" s="180"/>
      <c r="MTM91" s="180"/>
      <c r="MTN91" s="180"/>
      <c r="MTO91" s="180"/>
      <c r="MTP91" s="180"/>
      <c r="MTQ91" s="180"/>
      <c r="MTR91" s="180"/>
      <c r="MTS91" s="180"/>
      <c r="MTT91" s="180"/>
      <c r="MTU91" s="180"/>
      <c r="MTV91" s="180"/>
      <c r="MTW91" s="180"/>
      <c r="MTX91" s="180"/>
      <c r="MTY91" s="180"/>
      <c r="MTZ91" s="180"/>
      <c r="MUA91" s="180"/>
      <c r="MUB91" s="180"/>
      <c r="MUC91" s="180"/>
      <c r="MUD91" s="180"/>
      <c r="MUE91" s="180"/>
      <c r="MUF91" s="180"/>
      <c r="MUG91" s="180"/>
      <c r="MUH91" s="180"/>
      <c r="MUI91" s="180"/>
      <c r="MUJ91" s="180"/>
      <c r="MUK91" s="180"/>
      <c r="MUL91" s="180"/>
      <c r="MUM91" s="180"/>
      <c r="MUN91" s="180"/>
      <c r="MUO91" s="180"/>
      <c r="MUP91" s="180"/>
      <c r="MUQ91" s="180"/>
      <c r="MUR91" s="180"/>
      <c r="MUS91" s="180"/>
      <c r="MUT91" s="180"/>
      <c r="MUU91" s="180"/>
      <c r="MUV91" s="180"/>
      <c r="MUW91" s="180"/>
      <c r="MUX91" s="180"/>
      <c r="MUY91" s="180"/>
      <c r="MUZ91" s="180"/>
      <c r="MVA91" s="180"/>
      <c r="MVB91" s="180"/>
      <c r="MVC91" s="180"/>
      <c r="MVD91" s="180"/>
      <c r="MVE91" s="180"/>
      <c r="MVF91" s="180"/>
      <c r="MVG91" s="180"/>
      <c r="MVH91" s="180"/>
      <c r="MVI91" s="180"/>
      <c r="MVJ91" s="180"/>
      <c r="MVK91" s="180"/>
      <c r="MVL91" s="180"/>
      <c r="MVM91" s="180"/>
      <c r="MVN91" s="180"/>
      <c r="MVO91" s="180"/>
      <c r="MVP91" s="180"/>
      <c r="MVQ91" s="180"/>
      <c r="MVR91" s="180"/>
      <c r="MVS91" s="180"/>
      <c r="MVT91" s="180"/>
      <c r="MVU91" s="180"/>
      <c r="MVV91" s="180"/>
      <c r="MVW91" s="180"/>
      <c r="MVX91" s="180"/>
      <c r="MVY91" s="180"/>
      <c r="MVZ91" s="180"/>
      <c r="MWA91" s="180"/>
      <c r="MWB91" s="180"/>
      <c r="MWC91" s="180"/>
      <c r="MWD91" s="180"/>
      <c r="MWE91" s="180"/>
      <c r="MWF91" s="180"/>
      <c r="MWG91" s="180"/>
      <c r="MWH91" s="180"/>
      <c r="MWI91" s="180"/>
      <c r="MWJ91" s="180"/>
      <c r="MWK91" s="180"/>
      <c r="MWL91" s="180"/>
      <c r="MWM91" s="180"/>
      <c r="MWN91" s="180"/>
      <c r="MWO91" s="180"/>
      <c r="MWP91" s="180"/>
      <c r="MWQ91" s="180"/>
      <c r="MWR91" s="180"/>
      <c r="MWS91" s="180"/>
      <c r="MWT91" s="180"/>
      <c r="MWU91" s="180"/>
      <c r="MWV91" s="180"/>
      <c r="MWW91" s="180"/>
      <c r="MWX91" s="180"/>
      <c r="MWY91" s="180"/>
      <c r="MWZ91" s="180"/>
      <c r="MXA91" s="180"/>
      <c r="MXB91" s="180"/>
      <c r="MXC91" s="180"/>
      <c r="MXD91" s="180"/>
      <c r="MXE91" s="180"/>
      <c r="MXF91" s="180"/>
      <c r="MXG91" s="180"/>
      <c r="MXH91" s="180"/>
      <c r="MXI91" s="180"/>
      <c r="MXJ91" s="180"/>
      <c r="MXK91" s="180"/>
      <c r="MXL91" s="180"/>
      <c r="MXM91" s="180"/>
      <c r="MXN91" s="180"/>
      <c r="MXO91" s="180"/>
      <c r="MXP91" s="180"/>
      <c r="MXQ91" s="180"/>
      <c r="MXR91" s="180"/>
      <c r="MXS91" s="180"/>
      <c r="MXT91" s="180"/>
      <c r="MXU91" s="180"/>
      <c r="MXV91" s="180"/>
      <c r="MXW91" s="180"/>
      <c r="MXX91" s="180"/>
      <c r="MXY91" s="180"/>
      <c r="MXZ91" s="180"/>
      <c r="MYA91" s="180"/>
      <c r="MYB91" s="180"/>
      <c r="MYC91" s="180"/>
      <c r="MYD91" s="180"/>
      <c r="MYE91" s="180"/>
      <c r="MYF91" s="180"/>
      <c r="MYG91" s="180"/>
      <c r="MYH91" s="180"/>
      <c r="MYI91" s="180"/>
      <c r="MYJ91" s="180"/>
      <c r="MYK91" s="180"/>
      <c r="MYL91" s="180"/>
      <c r="MYM91" s="180"/>
      <c r="MYN91" s="180"/>
      <c r="MYO91" s="180"/>
      <c r="MYP91" s="180"/>
      <c r="MYQ91" s="180"/>
      <c r="MYR91" s="180"/>
      <c r="MYS91" s="180"/>
      <c r="MYT91" s="180"/>
      <c r="MYU91" s="180"/>
      <c r="MYV91" s="180"/>
      <c r="MYW91" s="180"/>
      <c r="MYX91" s="180"/>
      <c r="MYY91" s="180"/>
      <c r="MYZ91" s="180"/>
      <c r="MZA91" s="180"/>
      <c r="MZB91" s="180"/>
      <c r="MZC91" s="180"/>
      <c r="MZD91" s="180"/>
      <c r="MZE91" s="180"/>
      <c r="MZF91" s="180"/>
      <c r="MZG91" s="180"/>
      <c r="MZH91" s="180"/>
      <c r="MZI91" s="180"/>
      <c r="MZJ91" s="180"/>
      <c r="MZK91" s="180"/>
      <c r="MZL91" s="180"/>
      <c r="MZM91" s="180"/>
      <c r="MZN91" s="180"/>
      <c r="MZO91" s="180"/>
      <c r="MZP91" s="180"/>
      <c r="MZQ91" s="180"/>
      <c r="MZR91" s="180"/>
      <c r="MZS91" s="180"/>
      <c r="MZT91" s="180"/>
      <c r="MZU91" s="180"/>
      <c r="MZV91" s="180"/>
      <c r="MZW91" s="180"/>
      <c r="MZX91" s="180"/>
      <c r="MZY91" s="180"/>
      <c r="MZZ91" s="180"/>
      <c r="NAA91" s="180"/>
      <c r="NAB91" s="180"/>
      <c r="NAC91" s="180"/>
      <c r="NAD91" s="180"/>
      <c r="NAE91" s="180"/>
      <c r="NAF91" s="180"/>
      <c r="NAG91" s="180"/>
      <c r="NAH91" s="180"/>
      <c r="NAI91" s="180"/>
      <c r="NAJ91" s="180"/>
      <c r="NAK91" s="180"/>
      <c r="NAL91" s="180"/>
      <c r="NAM91" s="180"/>
      <c r="NAN91" s="180"/>
      <c r="NAO91" s="180"/>
      <c r="NAP91" s="180"/>
      <c r="NAQ91" s="180"/>
      <c r="NAR91" s="180"/>
      <c r="NAS91" s="180"/>
      <c r="NAT91" s="180"/>
      <c r="NAU91" s="180"/>
      <c r="NAV91" s="180"/>
      <c r="NAW91" s="180"/>
      <c r="NAX91" s="180"/>
      <c r="NAY91" s="180"/>
      <c r="NAZ91" s="180"/>
      <c r="NBA91" s="180"/>
      <c r="NBB91" s="180"/>
      <c r="NBC91" s="180"/>
      <c r="NBD91" s="180"/>
      <c r="NBE91" s="180"/>
      <c r="NBF91" s="180"/>
      <c r="NBG91" s="180"/>
      <c r="NBH91" s="180"/>
      <c r="NBI91" s="180"/>
      <c r="NBJ91" s="180"/>
      <c r="NBK91" s="180"/>
      <c r="NBL91" s="180"/>
      <c r="NBM91" s="180"/>
      <c r="NBN91" s="180"/>
      <c r="NBO91" s="180"/>
      <c r="NBP91" s="180"/>
      <c r="NBQ91" s="180"/>
      <c r="NBR91" s="180"/>
      <c r="NBS91" s="180"/>
      <c r="NBT91" s="180"/>
      <c r="NBU91" s="180"/>
      <c r="NBV91" s="180"/>
      <c r="NBW91" s="180"/>
      <c r="NBX91" s="180"/>
      <c r="NBY91" s="180"/>
      <c r="NBZ91" s="180"/>
      <c r="NCA91" s="180"/>
      <c r="NCB91" s="180"/>
      <c r="NCC91" s="180"/>
      <c r="NCD91" s="180"/>
      <c r="NCE91" s="180"/>
      <c r="NCF91" s="180"/>
      <c r="NCG91" s="180"/>
      <c r="NCH91" s="180"/>
      <c r="NCI91" s="180"/>
      <c r="NCJ91" s="180"/>
      <c r="NCK91" s="180"/>
      <c r="NCL91" s="180"/>
      <c r="NCM91" s="180"/>
      <c r="NCN91" s="180"/>
      <c r="NCO91" s="180"/>
      <c r="NCP91" s="180"/>
      <c r="NCQ91" s="180"/>
      <c r="NCR91" s="180"/>
      <c r="NCS91" s="180"/>
      <c r="NCT91" s="180"/>
      <c r="NCU91" s="180"/>
      <c r="NCV91" s="180"/>
      <c r="NCW91" s="180"/>
      <c r="NCX91" s="180"/>
      <c r="NCY91" s="180"/>
      <c r="NCZ91" s="180"/>
      <c r="NDA91" s="180"/>
      <c r="NDB91" s="180"/>
      <c r="NDC91" s="180"/>
      <c r="NDD91" s="180"/>
      <c r="NDE91" s="180"/>
      <c r="NDF91" s="180"/>
      <c r="NDG91" s="180"/>
      <c r="NDH91" s="180"/>
      <c r="NDI91" s="180"/>
      <c r="NDJ91" s="180"/>
      <c r="NDK91" s="180"/>
      <c r="NDL91" s="180"/>
      <c r="NDM91" s="180"/>
      <c r="NDN91" s="180"/>
      <c r="NDO91" s="180"/>
      <c r="NDP91" s="180"/>
      <c r="NDQ91" s="180"/>
      <c r="NDR91" s="180"/>
      <c r="NDS91" s="180"/>
      <c r="NDT91" s="180"/>
      <c r="NDU91" s="180"/>
      <c r="NDV91" s="180"/>
      <c r="NDW91" s="180"/>
      <c r="NDX91" s="180"/>
      <c r="NDY91" s="180"/>
      <c r="NDZ91" s="180"/>
      <c r="NEA91" s="180"/>
      <c r="NEB91" s="180"/>
      <c r="NEC91" s="180"/>
      <c r="NED91" s="180"/>
      <c r="NEE91" s="180"/>
      <c r="NEF91" s="180"/>
      <c r="NEG91" s="180"/>
      <c r="NEH91" s="180"/>
      <c r="NEI91" s="180"/>
      <c r="NEJ91" s="180"/>
      <c r="NEK91" s="180"/>
      <c r="NEL91" s="180"/>
      <c r="NEM91" s="180"/>
      <c r="NEN91" s="180"/>
      <c r="NEO91" s="180"/>
      <c r="NEP91" s="180"/>
      <c r="NEQ91" s="180"/>
      <c r="NER91" s="180"/>
      <c r="NES91" s="180"/>
      <c r="NET91" s="180"/>
      <c r="NEU91" s="180"/>
      <c r="NEV91" s="180"/>
      <c r="NEW91" s="180"/>
      <c r="NEX91" s="180"/>
      <c r="NEY91" s="180"/>
      <c r="NEZ91" s="180"/>
      <c r="NFA91" s="180"/>
      <c r="NFB91" s="180"/>
      <c r="NFC91" s="180"/>
      <c r="NFD91" s="180"/>
      <c r="NFE91" s="180"/>
      <c r="NFF91" s="180"/>
      <c r="NFG91" s="180"/>
      <c r="NFH91" s="180"/>
      <c r="NFI91" s="180"/>
      <c r="NFJ91" s="180"/>
      <c r="NFK91" s="180"/>
      <c r="NFL91" s="180"/>
      <c r="NFM91" s="180"/>
      <c r="NFN91" s="180"/>
      <c r="NFO91" s="180"/>
      <c r="NFP91" s="180"/>
      <c r="NFQ91" s="180"/>
      <c r="NFR91" s="180"/>
      <c r="NFS91" s="180"/>
      <c r="NFT91" s="180"/>
      <c r="NFU91" s="180"/>
      <c r="NFV91" s="180"/>
      <c r="NFW91" s="180"/>
      <c r="NFX91" s="180"/>
      <c r="NFY91" s="180"/>
      <c r="NFZ91" s="180"/>
      <c r="NGA91" s="180"/>
      <c r="NGB91" s="180"/>
      <c r="NGC91" s="180"/>
      <c r="NGD91" s="180"/>
      <c r="NGE91" s="180"/>
      <c r="NGF91" s="180"/>
      <c r="NGG91" s="180"/>
      <c r="NGH91" s="180"/>
      <c r="NGI91" s="180"/>
      <c r="NGJ91" s="180"/>
      <c r="NGK91" s="180"/>
      <c r="NGL91" s="180"/>
      <c r="NGM91" s="180"/>
      <c r="NGN91" s="180"/>
      <c r="NGO91" s="180"/>
      <c r="NGP91" s="180"/>
      <c r="NGQ91" s="180"/>
      <c r="NGR91" s="180"/>
      <c r="NGS91" s="180"/>
      <c r="NGT91" s="180"/>
      <c r="NGU91" s="180"/>
      <c r="NGV91" s="180"/>
      <c r="NGW91" s="180"/>
      <c r="NGX91" s="180"/>
      <c r="NGY91" s="180"/>
      <c r="NGZ91" s="180"/>
      <c r="NHA91" s="180"/>
      <c r="NHB91" s="180"/>
      <c r="NHC91" s="180"/>
      <c r="NHD91" s="180"/>
      <c r="NHE91" s="180"/>
      <c r="NHF91" s="180"/>
      <c r="NHG91" s="180"/>
      <c r="NHH91" s="180"/>
      <c r="NHI91" s="180"/>
      <c r="NHJ91" s="180"/>
      <c r="NHK91" s="180"/>
      <c r="NHL91" s="180"/>
      <c r="NHM91" s="180"/>
      <c r="NHN91" s="180"/>
      <c r="NHO91" s="180"/>
      <c r="NHP91" s="180"/>
      <c r="NHQ91" s="180"/>
      <c r="NHR91" s="180"/>
      <c r="NHS91" s="180"/>
      <c r="NHT91" s="180"/>
      <c r="NHU91" s="180"/>
      <c r="NHV91" s="180"/>
      <c r="NHW91" s="180"/>
      <c r="NHX91" s="180"/>
      <c r="NHY91" s="180"/>
      <c r="NHZ91" s="180"/>
      <c r="NIA91" s="180"/>
      <c r="NIB91" s="180"/>
      <c r="NIC91" s="180"/>
      <c r="NID91" s="180"/>
      <c r="NIE91" s="180"/>
      <c r="NIF91" s="180"/>
      <c r="NIG91" s="180"/>
      <c r="NIH91" s="180"/>
      <c r="NII91" s="180"/>
      <c r="NIJ91" s="180"/>
      <c r="NIK91" s="180"/>
      <c r="NIL91" s="180"/>
      <c r="NIM91" s="180"/>
      <c r="NIN91" s="180"/>
      <c r="NIO91" s="180"/>
      <c r="NIP91" s="180"/>
      <c r="NIQ91" s="180"/>
      <c r="NIR91" s="180"/>
      <c r="NIS91" s="180"/>
      <c r="NIT91" s="180"/>
      <c r="NIU91" s="180"/>
      <c r="NIV91" s="180"/>
      <c r="NIW91" s="180"/>
      <c r="NIX91" s="180"/>
      <c r="NIY91" s="180"/>
      <c r="NIZ91" s="180"/>
      <c r="NJA91" s="180"/>
      <c r="NJB91" s="180"/>
      <c r="NJC91" s="180"/>
      <c r="NJD91" s="180"/>
      <c r="NJE91" s="180"/>
      <c r="NJF91" s="180"/>
      <c r="NJG91" s="180"/>
      <c r="NJH91" s="180"/>
      <c r="NJI91" s="180"/>
      <c r="NJJ91" s="180"/>
      <c r="NJK91" s="180"/>
      <c r="NJL91" s="180"/>
      <c r="NJM91" s="180"/>
      <c r="NJN91" s="180"/>
      <c r="NJO91" s="180"/>
      <c r="NJP91" s="180"/>
      <c r="NJQ91" s="180"/>
      <c r="NJR91" s="180"/>
      <c r="NJS91" s="180"/>
      <c r="NJT91" s="180"/>
      <c r="NJU91" s="180"/>
      <c r="NJV91" s="180"/>
      <c r="NJW91" s="180"/>
      <c r="NJX91" s="180"/>
      <c r="NJY91" s="180"/>
      <c r="NJZ91" s="180"/>
      <c r="NKA91" s="180"/>
      <c r="NKB91" s="180"/>
      <c r="NKC91" s="180"/>
      <c r="NKD91" s="180"/>
      <c r="NKE91" s="180"/>
      <c r="NKF91" s="180"/>
      <c r="NKG91" s="180"/>
      <c r="NKH91" s="180"/>
      <c r="NKI91" s="180"/>
      <c r="NKJ91" s="180"/>
      <c r="NKK91" s="180"/>
      <c r="NKL91" s="180"/>
      <c r="NKM91" s="180"/>
      <c r="NKN91" s="180"/>
      <c r="NKO91" s="180"/>
      <c r="NKP91" s="180"/>
      <c r="NKQ91" s="180"/>
      <c r="NKR91" s="180"/>
      <c r="NKS91" s="180"/>
      <c r="NKT91" s="180"/>
      <c r="NKU91" s="180"/>
      <c r="NKV91" s="180"/>
      <c r="NKW91" s="180"/>
      <c r="NKX91" s="180"/>
      <c r="NKY91" s="180"/>
      <c r="NKZ91" s="180"/>
      <c r="NLA91" s="180"/>
      <c r="NLB91" s="180"/>
      <c r="NLC91" s="180"/>
      <c r="NLD91" s="180"/>
      <c r="NLE91" s="180"/>
      <c r="NLF91" s="180"/>
      <c r="NLG91" s="180"/>
      <c r="NLH91" s="180"/>
      <c r="NLI91" s="180"/>
      <c r="NLJ91" s="180"/>
      <c r="NLK91" s="180"/>
      <c r="NLL91" s="180"/>
      <c r="NLM91" s="180"/>
      <c r="NLN91" s="180"/>
      <c r="NLO91" s="180"/>
      <c r="NLP91" s="180"/>
      <c r="NLQ91" s="180"/>
      <c r="NLR91" s="180"/>
      <c r="NLS91" s="180"/>
      <c r="NLT91" s="180"/>
      <c r="NLU91" s="180"/>
      <c r="NLV91" s="180"/>
      <c r="NLW91" s="180"/>
      <c r="NLX91" s="180"/>
      <c r="NLY91" s="180"/>
      <c r="NLZ91" s="180"/>
      <c r="NMA91" s="180"/>
      <c r="NMB91" s="180"/>
      <c r="NMC91" s="180"/>
      <c r="NMD91" s="180"/>
      <c r="NME91" s="180"/>
      <c r="NMF91" s="180"/>
      <c r="NMG91" s="180"/>
      <c r="NMH91" s="180"/>
      <c r="NMI91" s="180"/>
      <c r="NMJ91" s="180"/>
      <c r="NMK91" s="180"/>
      <c r="NML91" s="180"/>
      <c r="NMM91" s="180"/>
      <c r="NMN91" s="180"/>
      <c r="NMO91" s="180"/>
      <c r="NMP91" s="180"/>
      <c r="NMQ91" s="180"/>
      <c r="NMR91" s="180"/>
      <c r="NMS91" s="180"/>
      <c r="NMT91" s="180"/>
      <c r="NMU91" s="180"/>
      <c r="NMV91" s="180"/>
      <c r="NMW91" s="180"/>
      <c r="NMX91" s="180"/>
      <c r="NMY91" s="180"/>
      <c r="NMZ91" s="180"/>
      <c r="NNA91" s="180"/>
      <c r="NNB91" s="180"/>
      <c r="NNC91" s="180"/>
      <c r="NND91" s="180"/>
      <c r="NNE91" s="180"/>
      <c r="NNF91" s="180"/>
      <c r="NNG91" s="180"/>
      <c r="NNH91" s="180"/>
      <c r="NNI91" s="180"/>
      <c r="NNJ91" s="180"/>
      <c r="NNK91" s="180"/>
      <c r="NNL91" s="180"/>
      <c r="NNM91" s="180"/>
      <c r="NNN91" s="180"/>
      <c r="NNO91" s="180"/>
      <c r="NNP91" s="180"/>
      <c r="NNQ91" s="180"/>
      <c r="NNR91" s="180"/>
      <c r="NNS91" s="180"/>
      <c r="NNT91" s="180"/>
      <c r="NNU91" s="180"/>
      <c r="NNV91" s="180"/>
      <c r="NNW91" s="180"/>
      <c r="NNX91" s="180"/>
      <c r="NNY91" s="180"/>
      <c r="NNZ91" s="180"/>
      <c r="NOA91" s="180"/>
      <c r="NOB91" s="180"/>
      <c r="NOC91" s="180"/>
      <c r="NOD91" s="180"/>
      <c r="NOE91" s="180"/>
      <c r="NOF91" s="180"/>
      <c r="NOG91" s="180"/>
      <c r="NOH91" s="180"/>
      <c r="NOI91" s="180"/>
      <c r="NOJ91" s="180"/>
      <c r="NOK91" s="180"/>
      <c r="NOL91" s="180"/>
      <c r="NOM91" s="180"/>
      <c r="NON91" s="180"/>
      <c r="NOO91" s="180"/>
      <c r="NOP91" s="180"/>
      <c r="NOQ91" s="180"/>
      <c r="NOR91" s="180"/>
      <c r="NOS91" s="180"/>
      <c r="NOT91" s="180"/>
      <c r="NOU91" s="180"/>
      <c r="NOV91" s="180"/>
      <c r="NOW91" s="180"/>
      <c r="NOX91" s="180"/>
      <c r="NOY91" s="180"/>
      <c r="NOZ91" s="180"/>
      <c r="NPA91" s="180"/>
      <c r="NPB91" s="180"/>
      <c r="NPC91" s="180"/>
      <c r="NPD91" s="180"/>
      <c r="NPE91" s="180"/>
      <c r="NPF91" s="180"/>
      <c r="NPG91" s="180"/>
      <c r="NPH91" s="180"/>
      <c r="NPI91" s="180"/>
      <c r="NPJ91" s="180"/>
      <c r="NPK91" s="180"/>
      <c r="NPL91" s="180"/>
      <c r="NPM91" s="180"/>
      <c r="NPN91" s="180"/>
      <c r="NPO91" s="180"/>
      <c r="NPP91" s="180"/>
      <c r="NPQ91" s="180"/>
      <c r="NPR91" s="180"/>
      <c r="NPS91" s="180"/>
      <c r="NPT91" s="180"/>
      <c r="NPU91" s="180"/>
      <c r="NPV91" s="180"/>
      <c r="NPW91" s="180"/>
      <c r="NPX91" s="180"/>
      <c r="NPY91" s="180"/>
      <c r="NPZ91" s="180"/>
      <c r="NQA91" s="180"/>
      <c r="NQB91" s="180"/>
      <c r="NQC91" s="180"/>
      <c r="NQD91" s="180"/>
      <c r="NQE91" s="180"/>
      <c r="NQF91" s="180"/>
      <c r="NQG91" s="180"/>
      <c r="NQH91" s="180"/>
      <c r="NQI91" s="180"/>
      <c r="NQJ91" s="180"/>
      <c r="NQK91" s="180"/>
      <c r="NQL91" s="180"/>
      <c r="NQM91" s="180"/>
      <c r="NQN91" s="180"/>
      <c r="NQO91" s="180"/>
      <c r="NQP91" s="180"/>
      <c r="NQQ91" s="180"/>
      <c r="NQR91" s="180"/>
      <c r="NQS91" s="180"/>
      <c r="NQT91" s="180"/>
      <c r="NQU91" s="180"/>
      <c r="NQV91" s="180"/>
      <c r="NQW91" s="180"/>
      <c r="NQX91" s="180"/>
      <c r="NQY91" s="180"/>
      <c r="NQZ91" s="180"/>
      <c r="NRA91" s="180"/>
      <c r="NRB91" s="180"/>
      <c r="NRC91" s="180"/>
      <c r="NRD91" s="180"/>
      <c r="NRE91" s="180"/>
      <c r="NRF91" s="180"/>
      <c r="NRG91" s="180"/>
      <c r="NRH91" s="180"/>
      <c r="NRI91" s="180"/>
      <c r="NRJ91" s="180"/>
      <c r="NRK91" s="180"/>
      <c r="NRL91" s="180"/>
      <c r="NRM91" s="180"/>
      <c r="NRN91" s="180"/>
      <c r="NRO91" s="180"/>
      <c r="NRP91" s="180"/>
      <c r="NRQ91" s="180"/>
      <c r="NRR91" s="180"/>
      <c r="NRS91" s="180"/>
      <c r="NRT91" s="180"/>
      <c r="NRU91" s="180"/>
      <c r="NRV91" s="180"/>
      <c r="NRW91" s="180"/>
      <c r="NRX91" s="180"/>
      <c r="NRY91" s="180"/>
      <c r="NRZ91" s="180"/>
      <c r="NSA91" s="180"/>
      <c r="NSB91" s="180"/>
      <c r="NSC91" s="180"/>
      <c r="NSD91" s="180"/>
      <c r="NSE91" s="180"/>
      <c r="NSF91" s="180"/>
      <c r="NSG91" s="180"/>
      <c r="NSH91" s="180"/>
      <c r="NSI91" s="180"/>
      <c r="NSJ91" s="180"/>
      <c r="NSK91" s="180"/>
      <c r="NSL91" s="180"/>
      <c r="NSM91" s="180"/>
      <c r="NSN91" s="180"/>
      <c r="NSO91" s="180"/>
      <c r="NSP91" s="180"/>
      <c r="NSQ91" s="180"/>
      <c r="NSR91" s="180"/>
      <c r="NSS91" s="180"/>
      <c r="NST91" s="180"/>
      <c r="NSU91" s="180"/>
      <c r="NSV91" s="180"/>
      <c r="NSW91" s="180"/>
      <c r="NSX91" s="180"/>
      <c r="NSY91" s="180"/>
      <c r="NSZ91" s="180"/>
      <c r="NTA91" s="180"/>
      <c r="NTB91" s="180"/>
      <c r="NTC91" s="180"/>
      <c r="NTD91" s="180"/>
      <c r="NTE91" s="180"/>
      <c r="NTF91" s="180"/>
      <c r="NTG91" s="180"/>
      <c r="NTH91" s="180"/>
      <c r="NTI91" s="180"/>
      <c r="NTJ91" s="180"/>
      <c r="NTK91" s="180"/>
      <c r="NTL91" s="180"/>
      <c r="NTM91" s="180"/>
      <c r="NTN91" s="180"/>
      <c r="NTO91" s="180"/>
      <c r="NTP91" s="180"/>
      <c r="NTQ91" s="180"/>
      <c r="NTR91" s="180"/>
      <c r="NTS91" s="180"/>
      <c r="NTT91" s="180"/>
      <c r="NTU91" s="180"/>
      <c r="NTV91" s="180"/>
      <c r="NTW91" s="180"/>
      <c r="NTX91" s="180"/>
      <c r="NTY91" s="180"/>
      <c r="NTZ91" s="180"/>
      <c r="NUA91" s="180"/>
      <c r="NUB91" s="180"/>
      <c r="NUC91" s="180"/>
      <c r="NUD91" s="180"/>
      <c r="NUE91" s="180"/>
      <c r="NUF91" s="180"/>
      <c r="NUG91" s="180"/>
      <c r="NUH91" s="180"/>
      <c r="NUI91" s="180"/>
      <c r="NUJ91" s="180"/>
      <c r="NUK91" s="180"/>
      <c r="NUL91" s="180"/>
      <c r="NUM91" s="180"/>
      <c r="NUN91" s="180"/>
      <c r="NUO91" s="180"/>
      <c r="NUP91" s="180"/>
      <c r="NUQ91" s="180"/>
      <c r="NUR91" s="180"/>
      <c r="NUS91" s="180"/>
      <c r="NUT91" s="180"/>
      <c r="NUU91" s="180"/>
      <c r="NUV91" s="180"/>
      <c r="NUW91" s="180"/>
      <c r="NUX91" s="180"/>
      <c r="NUY91" s="180"/>
      <c r="NUZ91" s="180"/>
      <c r="NVA91" s="180"/>
      <c r="NVB91" s="180"/>
      <c r="NVC91" s="180"/>
      <c r="NVD91" s="180"/>
      <c r="NVE91" s="180"/>
      <c r="NVF91" s="180"/>
      <c r="NVG91" s="180"/>
      <c r="NVH91" s="180"/>
      <c r="NVI91" s="180"/>
      <c r="NVJ91" s="180"/>
      <c r="NVK91" s="180"/>
      <c r="NVL91" s="180"/>
      <c r="NVM91" s="180"/>
      <c r="NVN91" s="180"/>
      <c r="NVO91" s="180"/>
      <c r="NVP91" s="180"/>
      <c r="NVQ91" s="180"/>
      <c r="NVR91" s="180"/>
      <c r="NVS91" s="180"/>
      <c r="NVT91" s="180"/>
      <c r="NVU91" s="180"/>
      <c r="NVV91" s="180"/>
      <c r="NVW91" s="180"/>
      <c r="NVX91" s="180"/>
      <c r="NVY91" s="180"/>
      <c r="NVZ91" s="180"/>
      <c r="NWA91" s="180"/>
      <c r="NWB91" s="180"/>
      <c r="NWC91" s="180"/>
      <c r="NWD91" s="180"/>
      <c r="NWE91" s="180"/>
      <c r="NWF91" s="180"/>
      <c r="NWG91" s="180"/>
      <c r="NWH91" s="180"/>
      <c r="NWI91" s="180"/>
      <c r="NWJ91" s="180"/>
      <c r="NWK91" s="180"/>
      <c r="NWL91" s="180"/>
      <c r="NWM91" s="180"/>
      <c r="NWN91" s="180"/>
      <c r="NWO91" s="180"/>
      <c r="NWP91" s="180"/>
      <c r="NWQ91" s="180"/>
      <c r="NWR91" s="180"/>
      <c r="NWS91" s="180"/>
      <c r="NWT91" s="180"/>
      <c r="NWU91" s="180"/>
      <c r="NWV91" s="180"/>
      <c r="NWW91" s="180"/>
      <c r="NWX91" s="180"/>
      <c r="NWY91" s="180"/>
      <c r="NWZ91" s="180"/>
      <c r="NXA91" s="180"/>
      <c r="NXB91" s="180"/>
      <c r="NXC91" s="180"/>
      <c r="NXD91" s="180"/>
      <c r="NXE91" s="180"/>
      <c r="NXF91" s="180"/>
      <c r="NXG91" s="180"/>
      <c r="NXH91" s="180"/>
      <c r="NXI91" s="180"/>
      <c r="NXJ91" s="180"/>
      <c r="NXK91" s="180"/>
      <c r="NXL91" s="180"/>
      <c r="NXM91" s="180"/>
      <c r="NXN91" s="180"/>
      <c r="NXO91" s="180"/>
      <c r="NXP91" s="180"/>
      <c r="NXQ91" s="180"/>
      <c r="NXR91" s="180"/>
      <c r="NXS91" s="180"/>
      <c r="NXT91" s="180"/>
      <c r="NXU91" s="180"/>
      <c r="NXV91" s="180"/>
      <c r="NXW91" s="180"/>
      <c r="NXX91" s="180"/>
      <c r="NXY91" s="180"/>
      <c r="NXZ91" s="180"/>
      <c r="NYA91" s="180"/>
      <c r="NYB91" s="180"/>
      <c r="NYC91" s="180"/>
      <c r="NYD91" s="180"/>
      <c r="NYE91" s="180"/>
      <c r="NYF91" s="180"/>
      <c r="NYG91" s="180"/>
      <c r="NYH91" s="180"/>
      <c r="NYI91" s="180"/>
      <c r="NYJ91" s="180"/>
      <c r="NYK91" s="180"/>
      <c r="NYL91" s="180"/>
      <c r="NYM91" s="180"/>
      <c r="NYN91" s="180"/>
      <c r="NYO91" s="180"/>
      <c r="NYP91" s="180"/>
      <c r="NYQ91" s="180"/>
      <c r="NYR91" s="180"/>
      <c r="NYS91" s="180"/>
      <c r="NYT91" s="180"/>
      <c r="NYU91" s="180"/>
      <c r="NYV91" s="180"/>
      <c r="NYW91" s="180"/>
      <c r="NYX91" s="180"/>
      <c r="NYY91" s="180"/>
      <c r="NYZ91" s="180"/>
      <c r="NZA91" s="180"/>
      <c r="NZB91" s="180"/>
      <c r="NZC91" s="180"/>
      <c r="NZD91" s="180"/>
      <c r="NZE91" s="180"/>
      <c r="NZF91" s="180"/>
      <c r="NZG91" s="180"/>
      <c r="NZH91" s="180"/>
      <c r="NZI91" s="180"/>
      <c r="NZJ91" s="180"/>
      <c r="NZK91" s="180"/>
      <c r="NZL91" s="180"/>
      <c r="NZM91" s="180"/>
      <c r="NZN91" s="180"/>
      <c r="NZO91" s="180"/>
      <c r="NZP91" s="180"/>
      <c r="NZQ91" s="180"/>
      <c r="NZR91" s="180"/>
      <c r="NZS91" s="180"/>
      <c r="NZT91" s="180"/>
      <c r="NZU91" s="180"/>
      <c r="NZV91" s="180"/>
      <c r="NZW91" s="180"/>
      <c r="NZX91" s="180"/>
      <c r="NZY91" s="180"/>
      <c r="NZZ91" s="180"/>
      <c r="OAA91" s="180"/>
      <c r="OAB91" s="180"/>
      <c r="OAC91" s="180"/>
      <c r="OAD91" s="180"/>
      <c r="OAE91" s="180"/>
      <c r="OAF91" s="180"/>
      <c r="OAG91" s="180"/>
      <c r="OAH91" s="180"/>
      <c r="OAI91" s="180"/>
      <c r="OAJ91" s="180"/>
      <c r="OAK91" s="180"/>
      <c r="OAL91" s="180"/>
      <c r="OAM91" s="180"/>
      <c r="OAN91" s="180"/>
      <c r="OAO91" s="180"/>
      <c r="OAP91" s="180"/>
      <c r="OAQ91" s="180"/>
      <c r="OAR91" s="180"/>
      <c r="OAS91" s="180"/>
      <c r="OAT91" s="180"/>
      <c r="OAU91" s="180"/>
      <c r="OAV91" s="180"/>
      <c r="OAW91" s="180"/>
      <c r="OAX91" s="180"/>
      <c r="OAY91" s="180"/>
      <c r="OAZ91" s="180"/>
      <c r="OBA91" s="180"/>
      <c r="OBB91" s="180"/>
      <c r="OBC91" s="180"/>
      <c r="OBD91" s="180"/>
      <c r="OBE91" s="180"/>
      <c r="OBF91" s="180"/>
      <c r="OBG91" s="180"/>
      <c r="OBH91" s="180"/>
      <c r="OBI91" s="180"/>
      <c r="OBJ91" s="180"/>
      <c r="OBK91" s="180"/>
      <c r="OBL91" s="180"/>
      <c r="OBM91" s="180"/>
      <c r="OBN91" s="180"/>
      <c r="OBO91" s="180"/>
      <c r="OBP91" s="180"/>
      <c r="OBQ91" s="180"/>
      <c r="OBR91" s="180"/>
      <c r="OBS91" s="180"/>
      <c r="OBT91" s="180"/>
      <c r="OBU91" s="180"/>
      <c r="OBV91" s="180"/>
      <c r="OBW91" s="180"/>
      <c r="OBX91" s="180"/>
      <c r="OBY91" s="180"/>
      <c r="OBZ91" s="180"/>
      <c r="OCA91" s="180"/>
      <c r="OCB91" s="180"/>
      <c r="OCC91" s="180"/>
      <c r="OCD91" s="180"/>
      <c r="OCE91" s="180"/>
      <c r="OCF91" s="180"/>
      <c r="OCG91" s="180"/>
      <c r="OCH91" s="180"/>
      <c r="OCI91" s="180"/>
      <c r="OCJ91" s="180"/>
      <c r="OCK91" s="180"/>
      <c r="OCL91" s="180"/>
      <c r="OCM91" s="180"/>
      <c r="OCN91" s="180"/>
      <c r="OCO91" s="180"/>
      <c r="OCP91" s="180"/>
      <c r="OCQ91" s="180"/>
      <c r="OCR91" s="180"/>
      <c r="OCS91" s="180"/>
      <c r="OCT91" s="180"/>
      <c r="OCU91" s="180"/>
      <c r="OCV91" s="180"/>
      <c r="OCW91" s="180"/>
      <c r="OCX91" s="180"/>
      <c r="OCY91" s="180"/>
      <c r="OCZ91" s="180"/>
      <c r="ODA91" s="180"/>
      <c r="ODB91" s="180"/>
      <c r="ODC91" s="180"/>
      <c r="ODD91" s="180"/>
      <c r="ODE91" s="180"/>
      <c r="ODF91" s="180"/>
      <c r="ODG91" s="180"/>
      <c r="ODH91" s="180"/>
      <c r="ODI91" s="180"/>
      <c r="ODJ91" s="180"/>
      <c r="ODK91" s="180"/>
      <c r="ODL91" s="180"/>
      <c r="ODM91" s="180"/>
      <c r="ODN91" s="180"/>
      <c r="ODO91" s="180"/>
      <c r="ODP91" s="180"/>
      <c r="ODQ91" s="180"/>
      <c r="ODR91" s="180"/>
      <c r="ODS91" s="180"/>
      <c r="ODT91" s="180"/>
      <c r="ODU91" s="180"/>
      <c r="ODV91" s="180"/>
      <c r="ODW91" s="180"/>
      <c r="ODX91" s="180"/>
      <c r="ODY91" s="180"/>
      <c r="ODZ91" s="180"/>
      <c r="OEA91" s="180"/>
      <c r="OEB91" s="180"/>
      <c r="OEC91" s="180"/>
      <c r="OED91" s="180"/>
      <c r="OEE91" s="180"/>
      <c r="OEF91" s="180"/>
      <c r="OEG91" s="180"/>
      <c r="OEH91" s="180"/>
      <c r="OEI91" s="180"/>
      <c r="OEJ91" s="180"/>
      <c r="OEK91" s="180"/>
      <c r="OEL91" s="180"/>
      <c r="OEM91" s="180"/>
      <c r="OEN91" s="180"/>
      <c r="OEO91" s="180"/>
      <c r="OEP91" s="180"/>
      <c r="OEQ91" s="180"/>
      <c r="OER91" s="180"/>
      <c r="OES91" s="180"/>
      <c r="OET91" s="180"/>
      <c r="OEU91" s="180"/>
      <c r="OEV91" s="180"/>
      <c r="OEW91" s="180"/>
      <c r="OEX91" s="180"/>
      <c r="OEY91" s="180"/>
      <c r="OEZ91" s="180"/>
      <c r="OFA91" s="180"/>
      <c r="OFB91" s="180"/>
      <c r="OFC91" s="180"/>
      <c r="OFD91" s="180"/>
      <c r="OFE91" s="180"/>
      <c r="OFF91" s="180"/>
      <c r="OFG91" s="180"/>
      <c r="OFH91" s="180"/>
      <c r="OFI91" s="180"/>
      <c r="OFJ91" s="180"/>
      <c r="OFK91" s="180"/>
      <c r="OFL91" s="180"/>
      <c r="OFM91" s="180"/>
      <c r="OFN91" s="180"/>
      <c r="OFO91" s="180"/>
      <c r="OFP91" s="180"/>
      <c r="OFQ91" s="180"/>
      <c r="OFR91" s="180"/>
      <c r="OFS91" s="180"/>
      <c r="OFT91" s="180"/>
      <c r="OFU91" s="180"/>
      <c r="OFV91" s="180"/>
      <c r="OFW91" s="180"/>
      <c r="OFX91" s="180"/>
      <c r="OFY91" s="180"/>
      <c r="OFZ91" s="180"/>
      <c r="OGA91" s="180"/>
      <c r="OGB91" s="180"/>
      <c r="OGC91" s="180"/>
      <c r="OGD91" s="180"/>
      <c r="OGE91" s="180"/>
      <c r="OGF91" s="180"/>
      <c r="OGG91" s="180"/>
      <c r="OGH91" s="180"/>
      <c r="OGI91" s="180"/>
      <c r="OGJ91" s="180"/>
      <c r="OGK91" s="180"/>
      <c r="OGL91" s="180"/>
      <c r="OGM91" s="180"/>
      <c r="OGN91" s="180"/>
      <c r="OGO91" s="180"/>
      <c r="OGP91" s="180"/>
      <c r="OGQ91" s="180"/>
      <c r="OGR91" s="180"/>
      <c r="OGS91" s="180"/>
      <c r="OGT91" s="180"/>
      <c r="OGU91" s="180"/>
      <c r="OGV91" s="180"/>
      <c r="OGW91" s="180"/>
      <c r="OGX91" s="180"/>
      <c r="OGY91" s="180"/>
      <c r="OGZ91" s="180"/>
      <c r="OHA91" s="180"/>
      <c r="OHB91" s="180"/>
      <c r="OHC91" s="180"/>
      <c r="OHD91" s="180"/>
      <c r="OHE91" s="180"/>
      <c r="OHF91" s="180"/>
      <c r="OHG91" s="180"/>
      <c r="OHH91" s="180"/>
      <c r="OHI91" s="180"/>
      <c r="OHJ91" s="180"/>
      <c r="OHK91" s="180"/>
      <c r="OHL91" s="180"/>
      <c r="OHM91" s="180"/>
      <c r="OHN91" s="180"/>
      <c r="OHO91" s="180"/>
      <c r="OHP91" s="180"/>
      <c r="OHQ91" s="180"/>
      <c r="OHR91" s="180"/>
      <c r="OHS91" s="180"/>
      <c r="OHT91" s="180"/>
      <c r="OHU91" s="180"/>
      <c r="OHV91" s="180"/>
      <c r="OHW91" s="180"/>
      <c r="OHX91" s="180"/>
      <c r="OHY91" s="180"/>
      <c r="OHZ91" s="180"/>
      <c r="OIA91" s="180"/>
      <c r="OIB91" s="180"/>
      <c r="OIC91" s="180"/>
      <c r="OID91" s="180"/>
      <c r="OIE91" s="180"/>
      <c r="OIF91" s="180"/>
      <c r="OIG91" s="180"/>
      <c r="OIH91" s="180"/>
      <c r="OII91" s="180"/>
      <c r="OIJ91" s="180"/>
      <c r="OIK91" s="180"/>
      <c r="OIL91" s="180"/>
      <c r="OIM91" s="180"/>
      <c r="OIN91" s="180"/>
      <c r="OIO91" s="180"/>
      <c r="OIP91" s="180"/>
      <c r="OIQ91" s="180"/>
      <c r="OIR91" s="180"/>
      <c r="OIS91" s="180"/>
      <c r="OIT91" s="180"/>
      <c r="OIU91" s="180"/>
      <c r="OIV91" s="180"/>
      <c r="OIW91" s="180"/>
      <c r="OIX91" s="180"/>
      <c r="OIY91" s="180"/>
      <c r="OIZ91" s="180"/>
      <c r="OJA91" s="180"/>
      <c r="OJB91" s="180"/>
      <c r="OJC91" s="180"/>
      <c r="OJD91" s="180"/>
      <c r="OJE91" s="180"/>
      <c r="OJF91" s="180"/>
      <c r="OJG91" s="180"/>
      <c r="OJH91" s="180"/>
      <c r="OJI91" s="180"/>
      <c r="OJJ91" s="180"/>
      <c r="OJK91" s="180"/>
      <c r="OJL91" s="180"/>
      <c r="OJM91" s="180"/>
      <c r="OJN91" s="180"/>
      <c r="OJO91" s="180"/>
      <c r="OJP91" s="180"/>
      <c r="OJQ91" s="180"/>
      <c r="OJR91" s="180"/>
      <c r="OJS91" s="180"/>
      <c r="OJT91" s="180"/>
      <c r="OJU91" s="180"/>
      <c r="OJV91" s="180"/>
      <c r="OJW91" s="180"/>
      <c r="OJX91" s="180"/>
      <c r="OJY91" s="180"/>
      <c r="OJZ91" s="180"/>
      <c r="OKA91" s="180"/>
      <c r="OKB91" s="180"/>
      <c r="OKC91" s="180"/>
      <c r="OKD91" s="180"/>
      <c r="OKE91" s="180"/>
      <c r="OKF91" s="180"/>
      <c r="OKG91" s="180"/>
      <c r="OKH91" s="180"/>
      <c r="OKI91" s="180"/>
      <c r="OKJ91" s="180"/>
      <c r="OKK91" s="180"/>
      <c r="OKL91" s="180"/>
      <c r="OKM91" s="180"/>
      <c r="OKN91" s="180"/>
      <c r="OKO91" s="180"/>
      <c r="OKP91" s="180"/>
      <c r="OKQ91" s="180"/>
      <c r="OKR91" s="180"/>
      <c r="OKS91" s="180"/>
      <c r="OKT91" s="180"/>
      <c r="OKU91" s="180"/>
      <c r="OKV91" s="180"/>
      <c r="OKW91" s="180"/>
      <c r="OKX91" s="180"/>
      <c r="OKY91" s="180"/>
      <c r="OKZ91" s="180"/>
      <c r="OLA91" s="180"/>
      <c r="OLB91" s="180"/>
      <c r="OLC91" s="180"/>
      <c r="OLD91" s="180"/>
      <c r="OLE91" s="180"/>
      <c r="OLF91" s="180"/>
      <c r="OLG91" s="180"/>
      <c r="OLH91" s="180"/>
      <c r="OLI91" s="180"/>
      <c r="OLJ91" s="180"/>
      <c r="OLK91" s="180"/>
      <c r="OLL91" s="180"/>
      <c r="OLM91" s="180"/>
      <c r="OLN91" s="180"/>
      <c r="OLO91" s="180"/>
      <c r="OLP91" s="180"/>
      <c r="OLQ91" s="180"/>
      <c r="OLR91" s="180"/>
      <c r="OLS91" s="180"/>
      <c r="OLT91" s="180"/>
      <c r="OLU91" s="180"/>
      <c r="OLV91" s="180"/>
      <c r="OLW91" s="180"/>
      <c r="OLX91" s="180"/>
      <c r="OLY91" s="180"/>
      <c r="OLZ91" s="180"/>
      <c r="OMA91" s="180"/>
      <c r="OMB91" s="180"/>
      <c r="OMC91" s="180"/>
      <c r="OMD91" s="180"/>
      <c r="OME91" s="180"/>
      <c r="OMF91" s="180"/>
      <c r="OMG91" s="180"/>
      <c r="OMH91" s="180"/>
      <c r="OMI91" s="180"/>
      <c r="OMJ91" s="180"/>
      <c r="OMK91" s="180"/>
      <c r="OML91" s="180"/>
      <c r="OMM91" s="180"/>
      <c r="OMN91" s="180"/>
      <c r="OMO91" s="180"/>
      <c r="OMP91" s="180"/>
      <c r="OMQ91" s="180"/>
      <c r="OMR91" s="180"/>
      <c r="OMS91" s="180"/>
      <c r="OMT91" s="180"/>
      <c r="OMU91" s="180"/>
      <c r="OMV91" s="180"/>
      <c r="OMW91" s="180"/>
      <c r="OMX91" s="180"/>
      <c r="OMY91" s="180"/>
      <c r="OMZ91" s="180"/>
      <c r="ONA91" s="180"/>
      <c r="ONB91" s="180"/>
      <c r="ONC91" s="180"/>
      <c r="OND91" s="180"/>
      <c r="ONE91" s="180"/>
      <c r="ONF91" s="180"/>
      <c r="ONG91" s="180"/>
      <c r="ONH91" s="180"/>
      <c r="ONI91" s="180"/>
      <c r="ONJ91" s="180"/>
      <c r="ONK91" s="180"/>
      <c r="ONL91" s="180"/>
      <c r="ONM91" s="180"/>
      <c r="ONN91" s="180"/>
      <c r="ONO91" s="180"/>
      <c r="ONP91" s="180"/>
      <c r="ONQ91" s="180"/>
      <c r="ONR91" s="180"/>
      <c r="ONS91" s="180"/>
      <c r="ONT91" s="180"/>
      <c r="ONU91" s="180"/>
      <c r="ONV91" s="180"/>
      <c r="ONW91" s="180"/>
      <c r="ONX91" s="180"/>
      <c r="ONY91" s="180"/>
      <c r="ONZ91" s="180"/>
      <c r="OOA91" s="180"/>
      <c r="OOB91" s="180"/>
      <c r="OOC91" s="180"/>
      <c r="OOD91" s="180"/>
      <c r="OOE91" s="180"/>
      <c r="OOF91" s="180"/>
      <c r="OOG91" s="180"/>
      <c r="OOH91" s="180"/>
      <c r="OOI91" s="180"/>
      <c r="OOJ91" s="180"/>
      <c r="OOK91" s="180"/>
      <c r="OOL91" s="180"/>
      <c r="OOM91" s="180"/>
      <c r="OON91" s="180"/>
      <c r="OOO91" s="180"/>
      <c r="OOP91" s="180"/>
      <c r="OOQ91" s="180"/>
      <c r="OOR91" s="180"/>
      <c r="OOS91" s="180"/>
      <c r="OOT91" s="180"/>
      <c r="OOU91" s="180"/>
      <c r="OOV91" s="180"/>
      <c r="OOW91" s="180"/>
      <c r="OOX91" s="180"/>
      <c r="OOY91" s="180"/>
      <c r="OOZ91" s="180"/>
      <c r="OPA91" s="180"/>
      <c r="OPB91" s="180"/>
      <c r="OPC91" s="180"/>
      <c r="OPD91" s="180"/>
      <c r="OPE91" s="180"/>
      <c r="OPF91" s="180"/>
      <c r="OPG91" s="180"/>
      <c r="OPH91" s="180"/>
      <c r="OPI91" s="180"/>
      <c r="OPJ91" s="180"/>
      <c r="OPK91" s="180"/>
      <c r="OPL91" s="180"/>
      <c r="OPM91" s="180"/>
      <c r="OPN91" s="180"/>
      <c r="OPO91" s="180"/>
      <c r="OPP91" s="180"/>
      <c r="OPQ91" s="180"/>
      <c r="OPR91" s="180"/>
      <c r="OPS91" s="180"/>
      <c r="OPT91" s="180"/>
      <c r="OPU91" s="180"/>
      <c r="OPV91" s="180"/>
      <c r="OPW91" s="180"/>
      <c r="OPX91" s="180"/>
      <c r="OPY91" s="180"/>
      <c r="OPZ91" s="180"/>
      <c r="OQA91" s="180"/>
      <c r="OQB91" s="180"/>
      <c r="OQC91" s="180"/>
      <c r="OQD91" s="180"/>
      <c r="OQE91" s="180"/>
      <c r="OQF91" s="180"/>
      <c r="OQG91" s="180"/>
      <c r="OQH91" s="180"/>
      <c r="OQI91" s="180"/>
      <c r="OQJ91" s="180"/>
      <c r="OQK91" s="180"/>
      <c r="OQL91" s="180"/>
      <c r="OQM91" s="180"/>
      <c r="OQN91" s="180"/>
      <c r="OQO91" s="180"/>
      <c r="OQP91" s="180"/>
      <c r="OQQ91" s="180"/>
      <c r="OQR91" s="180"/>
      <c r="OQS91" s="180"/>
      <c r="OQT91" s="180"/>
      <c r="OQU91" s="180"/>
      <c r="OQV91" s="180"/>
      <c r="OQW91" s="180"/>
      <c r="OQX91" s="180"/>
      <c r="OQY91" s="180"/>
      <c r="OQZ91" s="180"/>
      <c r="ORA91" s="180"/>
      <c r="ORB91" s="180"/>
      <c r="ORC91" s="180"/>
      <c r="ORD91" s="180"/>
      <c r="ORE91" s="180"/>
      <c r="ORF91" s="180"/>
      <c r="ORG91" s="180"/>
      <c r="ORH91" s="180"/>
      <c r="ORI91" s="180"/>
      <c r="ORJ91" s="180"/>
      <c r="ORK91" s="180"/>
      <c r="ORL91" s="180"/>
      <c r="ORM91" s="180"/>
      <c r="ORN91" s="180"/>
      <c r="ORO91" s="180"/>
      <c r="ORP91" s="180"/>
      <c r="ORQ91" s="180"/>
      <c r="ORR91" s="180"/>
      <c r="ORS91" s="180"/>
      <c r="ORT91" s="180"/>
      <c r="ORU91" s="180"/>
      <c r="ORV91" s="180"/>
      <c r="ORW91" s="180"/>
      <c r="ORX91" s="180"/>
      <c r="ORY91" s="180"/>
      <c r="ORZ91" s="180"/>
      <c r="OSA91" s="180"/>
      <c r="OSB91" s="180"/>
      <c r="OSC91" s="180"/>
      <c r="OSD91" s="180"/>
      <c r="OSE91" s="180"/>
      <c r="OSF91" s="180"/>
      <c r="OSG91" s="180"/>
      <c r="OSH91" s="180"/>
      <c r="OSI91" s="180"/>
      <c r="OSJ91" s="180"/>
      <c r="OSK91" s="180"/>
      <c r="OSL91" s="180"/>
      <c r="OSM91" s="180"/>
      <c r="OSN91" s="180"/>
      <c r="OSO91" s="180"/>
      <c r="OSP91" s="180"/>
      <c r="OSQ91" s="180"/>
      <c r="OSR91" s="180"/>
      <c r="OSS91" s="180"/>
      <c r="OST91" s="180"/>
      <c r="OSU91" s="180"/>
      <c r="OSV91" s="180"/>
      <c r="OSW91" s="180"/>
      <c r="OSX91" s="180"/>
      <c r="OSY91" s="180"/>
      <c r="OSZ91" s="180"/>
      <c r="OTA91" s="180"/>
      <c r="OTB91" s="180"/>
      <c r="OTC91" s="180"/>
      <c r="OTD91" s="180"/>
      <c r="OTE91" s="180"/>
      <c r="OTF91" s="180"/>
      <c r="OTG91" s="180"/>
      <c r="OTH91" s="180"/>
      <c r="OTI91" s="180"/>
      <c r="OTJ91" s="180"/>
      <c r="OTK91" s="180"/>
      <c r="OTL91" s="180"/>
      <c r="OTM91" s="180"/>
      <c r="OTN91" s="180"/>
      <c r="OTO91" s="180"/>
      <c r="OTP91" s="180"/>
      <c r="OTQ91" s="180"/>
      <c r="OTR91" s="180"/>
      <c r="OTS91" s="180"/>
      <c r="OTT91" s="180"/>
      <c r="OTU91" s="180"/>
      <c r="OTV91" s="180"/>
      <c r="OTW91" s="180"/>
      <c r="OTX91" s="180"/>
      <c r="OTY91" s="180"/>
      <c r="OTZ91" s="180"/>
      <c r="OUA91" s="180"/>
      <c r="OUB91" s="180"/>
      <c r="OUC91" s="180"/>
      <c r="OUD91" s="180"/>
      <c r="OUE91" s="180"/>
      <c r="OUF91" s="180"/>
      <c r="OUG91" s="180"/>
      <c r="OUH91" s="180"/>
      <c r="OUI91" s="180"/>
      <c r="OUJ91" s="180"/>
      <c r="OUK91" s="180"/>
      <c r="OUL91" s="180"/>
      <c r="OUM91" s="180"/>
      <c r="OUN91" s="180"/>
      <c r="OUO91" s="180"/>
      <c r="OUP91" s="180"/>
      <c r="OUQ91" s="180"/>
      <c r="OUR91" s="180"/>
      <c r="OUS91" s="180"/>
      <c r="OUT91" s="180"/>
      <c r="OUU91" s="180"/>
      <c r="OUV91" s="180"/>
      <c r="OUW91" s="180"/>
      <c r="OUX91" s="180"/>
      <c r="OUY91" s="180"/>
      <c r="OUZ91" s="180"/>
      <c r="OVA91" s="180"/>
      <c r="OVB91" s="180"/>
      <c r="OVC91" s="180"/>
      <c r="OVD91" s="180"/>
      <c r="OVE91" s="180"/>
      <c r="OVF91" s="180"/>
      <c r="OVG91" s="180"/>
      <c r="OVH91" s="180"/>
      <c r="OVI91" s="180"/>
      <c r="OVJ91" s="180"/>
      <c r="OVK91" s="180"/>
      <c r="OVL91" s="180"/>
      <c r="OVM91" s="180"/>
      <c r="OVN91" s="180"/>
      <c r="OVO91" s="180"/>
      <c r="OVP91" s="180"/>
      <c r="OVQ91" s="180"/>
      <c r="OVR91" s="180"/>
      <c r="OVS91" s="180"/>
      <c r="OVT91" s="180"/>
      <c r="OVU91" s="180"/>
      <c r="OVV91" s="180"/>
      <c r="OVW91" s="180"/>
      <c r="OVX91" s="180"/>
      <c r="OVY91" s="180"/>
      <c r="OVZ91" s="180"/>
      <c r="OWA91" s="180"/>
      <c r="OWB91" s="180"/>
      <c r="OWC91" s="180"/>
      <c r="OWD91" s="180"/>
      <c r="OWE91" s="180"/>
      <c r="OWF91" s="180"/>
      <c r="OWG91" s="180"/>
      <c r="OWH91" s="180"/>
      <c r="OWI91" s="180"/>
      <c r="OWJ91" s="180"/>
      <c r="OWK91" s="180"/>
      <c r="OWL91" s="180"/>
      <c r="OWM91" s="180"/>
      <c r="OWN91" s="180"/>
      <c r="OWO91" s="180"/>
      <c r="OWP91" s="180"/>
      <c r="OWQ91" s="180"/>
      <c r="OWR91" s="180"/>
      <c r="OWS91" s="180"/>
      <c r="OWT91" s="180"/>
      <c r="OWU91" s="180"/>
      <c r="OWV91" s="180"/>
      <c r="OWW91" s="180"/>
      <c r="OWX91" s="180"/>
      <c r="OWY91" s="180"/>
      <c r="OWZ91" s="180"/>
      <c r="OXA91" s="180"/>
      <c r="OXB91" s="180"/>
      <c r="OXC91" s="180"/>
      <c r="OXD91" s="180"/>
      <c r="OXE91" s="180"/>
      <c r="OXF91" s="180"/>
      <c r="OXG91" s="180"/>
      <c r="OXH91" s="180"/>
      <c r="OXI91" s="180"/>
      <c r="OXJ91" s="180"/>
      <c r="OXK91" s="180"/>
      <c r="OXL91" s="180"/>
      <c r="OXM91" s="180"/>
      <c r="OXN91" s="180"/>
      <c r="OXO91" s="180"/>
      <c r="OXP91" s="180"/>
      <c r="OXQ91" s="180"/>
      <c r="OXR91" s="180"/>
      <c r="OXS91" s="180"/>
      <c r="OXT91" s="180"/>
      <c r="OXU91" s="180"/>
      <c r="OXV91" s="180"/>
      <c r="OXW91" s="180"/>
      <c r="OXX91" s="180"/>
      <c r="OXY91" s="180"/>
      <c r="OXZ91" s="180"/>
      <c r="OYA91" s="180"/>
      <c r="OYB91" s="180"/>
      <c r="OYC91" s="180"/>
      <c r="OYD91" s="180"/>
      <c r="OYE91" s="180"/>
      <c r="OYF91" s="180"/>
      <c r="OYG91" s="180"/>
      <c r="OYH91" s="180"/>
      <c r="OYI91" s="180"/>
      <c r="OYJ91" s="180"/>
      <c r="OYK91" s="180"/>
      <c r="OYL91" s="180"/>
      <c r="OYM91" s="180"/>
      <c r="OYN91" s="180"/>
      <c r="OYO91" s="180"/>
      <c r="OYP91" s="180"/>
      <c r="OYQ91" s="180"/>
      <c r="OYR91" s="180"/>
      <c r="OYS91" s="180"/>
      <c r="OYT91" s="180"/>
      <c r="OYU91" s="180"/>
      <c r="OYV91" s="180"/>
      <c r="OYW91" s="180"/>
      <c r="OYX91" s="180"/>
      <c r="OYY91" s="180"/>
      <c r="OYZ91" s="180"/>
      <c r="OZA91" s="180"/>
      <c r="OZB91" s="180"/>
      <c r="OZC91" s="180"/>
      <c r="OZD91" s="180"/>
      <c r="OZE91" s="180"/>
      <c r="OZF91" s="180"/>
      <c r="OZG91" s="180"/>
      <c r="OZH91" s="180"/>
      <c r="OZI91" s="180"/>
      <c r="OZJ91" s="180"/>
      <c r="OZK91" s="180"/>
      <c r="OZL91" s="180"/>
      <c r="OZM91" s="180"/>
      <c r="OZN91" s="180"/>
      <c r="OZO91" s="180"/>
      <c r="OZP91" s="180"/>
      <c r="OZQ91" s="180"/>
      <c r="OZR91" s="180"/>
      <c r="OZS91" s="180"/>
      <c r="OZT91" s="180"/>
      <c r="OZU91" s="180"/>
      <c r="OZV91" s="180"/>
      <c r="OZW91" s="180"/>
      <c r="OZX91" s="180"/>
      <c r="OZY91" s="180"/>
      <c r="OZZ91" s="180"/>
      <c r="PAA91" s="180"/>
      <c r="PAB91" s="180"/>
      <c r="PAC91" s="180"/>
      <c r="PAD91" s="180"/>
      <c r="PAE91" s="180"/>
      <c r="PAF91" s="180"/>
      <c r="PAG91" s="180"/>
      <c r="PAH91" s="180"/>
      <c r="PAI91" s="180"/>
      <c r="PAJ91" s="180"/>
      <c r="PAK91" s="180"/>
      <c r="PAL91" s="180"/>
      <c r="PAM91" s="180"/>
      <c r="PAN91" s="180"/>
      <c r="PAO91" s="180"/>
      <c r="PAP91" s="180"/>
      <c r="PAQ91" s="180"/>
      <c r="PAR91" s="180"/>
      <c r="PAS91" s="180"/>
      <c r="PAT91" s="180"/>
      <c r="PAU91" s="180"/>
      <c r="PAV91" s="180"/>
      <c r="PAW91" s="180"/>
      <c r="PAX91" s="180"/>
      <c r="PAY91" s="180"/>
      <c r="PAZ91" s="180"/>
      <c r="PBA91" s="180"/>
      <c r="PBB91" s="180"/>
      <c r="PBC91" s="180"/>
      <c r="PBD91" s="180"/>
      <c r="PBE91" s="180"/>
      <c r="PBF91" s="180"/>
      <c r="PBG91" s="180"/>
      <c r="PBH91" s="180"/>
      <c r="PBI91" s="180"/>
      <c r="PBJ91" s="180"/>
      <c r="PBK91" s="180"/>
      <c r="PBL91" s="180"/>
      <c r="PBM91" s="180"/>
      <c r="PBN91" s="180"/>
      <c r="PBO91" s="180"/>
      <c r="PBP91" s="180"/>
      <c r="PBQ91" s="180"/>
      <c r="PBR91" s="180"/>
      <c r="PBS91" s="180"/>
      <c r="PBT91" s="180"/>
      <c r="PBU91" s="180"/>
      <c r="PBV91" s="180"/>
      <c r="PBW91" s="180"/>
      <c r="PBX91" s="180"/>
      <c r="PBY91" s="180"/>
      <c r="PBZ91" s="180"/>
      <c r="PCA91" s="180"/>
      <c r="PCB91" s="180"/>
      <c r="PCC91" s="180"/>
      <c r="PCD91" s="180"/>
      <c r="PCE91" s="180"/>
      <c r="PCF91" s="180"/>
      <c r="PCG91" s="180"/>
      <c r="PCH91" s="180"/>
      <c r="PCI91" s="180"/>
      <c r="PCJ91" s="180"/>
      <c r="PCK91" s="180"/>
      <c r="PCL91" s="180"/>
      <c r="PCM91" s="180"/>
      <c r="PCN91" s="180"/>
      <c r="PCO91" s="180"/>
      <c r="PCP91" s="180"/>
      <c r="PCQ91" s="180"/>
      <c r="PCR91" s="180"/>
      <c r="PCS91" s="180"/>
      <c r="PCT91" s="180"/>
      <c r="PCU91" s="180"/>
      <c r="PCV91" s="180"/>
      <c r="PCW91" s="180"/>
      <c r="PCX91" s="180"/>
      <c r="PCY91" s="180"/>
      <c r="PCZ91" s="180"/>
      <c r="PDA91" s="180"/>
      <c r="PDB91" s="180"/>
      <c r="PDC91" s="180"/>
      <c r="PDD91" s="180"/>
      <c r="PDE91" s="180"/>
      <c r="PDF91" s="180"/>
      <c r="PDG91" s="180"/>
      <c r="PDH91" s="180"/>
      <c r="PDI91" s="180"/>
      <c r="PDJ91" s="180"/>
      <c r="PDK91" s="180"/>
      <c r="PDL91" s="180"/>
      <c r="PDM91" s="180"/>
      <c r="PDN91" s="180"/>
      <c r="PDO91" s="180"/>
      <c r="PDP91" s="180"/>
      <c r="PDQ91" s="180"/>
      <c r="PDR91" s="180"/>
      <c r="PDS91" s="180"/>
      <c r="PDT91" s="180"/>
      <c r="PDU91" s="180"/>
      <c r="PDV91" s="180"/>
      <c r="PDW91" s="180"/>
      <c r="PDX91" s="180"/>
      <c r="PDY91" s="180"/>
      <c r="PDZ91" s="180"/>
      <c r="PEA91" s="180"/>
      <c r="PEB91" s="180"/>
      <c r="PEC91" s="180"/>
      <c r="PED91" s="180"/>
      <c r="PEE91" s="180"/>
      <c r="PEF91" s="180"/>
      <c r="PEG91" s="180"/>
      <c r="PEH91" s="180"/>
      <c r="PEI91" s="180"/>
      <c r="PEJ91" s="180"/>
      <c r="PEK91" s="180"/>
      <c r="PEL91" s="180"/>
      <c r="PEM91" s="180"/>
      <c r="PEN91" s="180"/>
      <c r="PEO91" s="180"/>
      <c r="PEP91" s="180"/>
      <c r="PEQ91" s="180"/>
      <c r="PER91" s="180"/>
      <c r="PES91" s="180"/>
      <c r="PET91" s="180"/>
      <c r="PEU91" s="180"/>
      <c r="PEV91" s="180"/>
      <c r="PEW91" s="180"/>
      <c r="PEX91" s="180"/>
      <c r="PEY91" s="180"/>
      <c r="PEZ91" s="180"/>
      <c r="PFA91" s="180"/>
      <c r="PFB91" s="180"/>
      <c r="PFC91" s="180"/>
      <c r="PFD91" s="180"/>
      <c r="PFE91" s="180"/>
      <c r="PFF91" s="180"/>
      <c r="PFG91" s="180"/>
      <c r="PFH91" s="180"/>
      <c r="PFI91" s="180"/>
      <c r="PFJ91" s="180"/>
      <c r="PFK91" s="180"/>
      <c r="PFL91" s="180"/>
      <c r="PFM91" s="180"/>
      <c r="PFN91" s="180"/>
      <c r="PFO91" s="180"/>
      <c r="PFP91" s="180"/>
      <c r="PFQ91" s="180"/>
      <c r="PFR91" s="180"/>
      <c r="PFS91" s="180"/>
      <c r="PFT91" s="180"/>
      <c r="PFU91" s="180"/>
      <c r="PFV91" s="180"/>
      <c r="PFW91" s="180"/>
      <c r="PFX91" s="180"/>
      <c r="PFY91" s="180"/>
      <c r="PFZ91" s="180"/>
      <c r="PGA91" s="180"/>
      <c r="PGB91" s="180"/>
      <c r="PGC91" s="180"/>
      <c r="PGD91" s="180"/>
      <c r="PGE91" s="180"/>
      <c r="PGF91" s="180"/>
      <c r="PGG91" s="180"/>
      <c r="PGH91" s="180"/>
      <c r="PGI91" s="180"/>
      <c r="PGJ91" s="180"/>
      <c r="PGK91" s="180"/>
      <c r="PGL91" s="180"/>
      <c r="PGM91" s="180"/>
      <c r="PGN91" s="180"/>
      <c r="PGO91" s="180"/>
      <c r="PGP91" s="180"/>
      <c r="PGQ91" s="180"/>
      <c r="PGR91" s="180"/>
      <c r="PGS91" s="180"/>
      <c r="PGT91" s="180"/>
      <c r="PGU91" s="180"/>
      <c r="PGV91" s="180"/>
      <c r="PGW91" s="180"/>
      <c r="PGX91" s="180"/>
      <c r="PGY91" s="180"/>
      <c r="PGZ91" s="180"/>
      <c r="PHA91" s="180"/>
      <c r="PHB91" s="180"/>
      <c r="PHC91" s="180"/>
      <c r="PHD91" s="180"/>
      <c r="PHE91" s="180"/>
      <c r="PHF91" s="180"/>
      <c r="PHG91" s="180"/>
      <c r="PHH91" s="180"/>
      <c r="PHI91" s="180"/>
      <c r="PHJ91" s="180"/>
      <c r="PHK91" s="180"/>
      <c r="PHL91" s="180"/>
      <c r="PHM91" s="180"/>
      <c r="PHN91" s="180"/>
      <c r="PHO91" s="180"/>
      <c r="PHP91" s="180"/>
      <c r="PHQ91" s="180"/>
      <c r="PHR91" s="180"/>
      <c r="PHS91" s="180"/>
      <c r="PHT91" s="180"/>
      <c r="PHU91" s="180"/>
      <c r="PHV91" s="180"/>
      <c r="PHW91" s="180"/>
      <c r="PHX91" s="180"/>
      <c r="PHY91" s="180"/>
      <c r="PHZ91" s="180"/>
      <c r="PIA91" s="180"/>
      <c r="PIB91" s="180"/>
      <c r="PIC91" s="180"/>
      <c r="PID91" s="180"/>
      <c r="PIE91" s="180"/>
      <c r="PIF91" s="180"/>
      <c r="PIG91" s="180"/>
      <c r="PIH91" s="180"/>
      <c r="PII91" s="180"/>
      <c r="PIJ91" s="180"/>
      <c r="PIK91" s="180"/>
      <c r="PIL91" s="180"/>
      <c r="PIM91" s="180"/>
      <c r="PIN91" s="180"/>
      <c r="PIO91" s="180"/>
      <c r="PIP91" s="180"/>
      <c r="PIQ91" s="180"/>
      <c r="PIR91" s="180"/>
      <c r="PIS91" s="180"/>
      <c r="PIT91" s="180"/>
      <c r="PIU91" s="180"/>
      <c r="PIV91" s="180"/>
      <c r="PIW91" s="180"/>
      <c r="PIX91" s="180"/>
      <c r="PIY91" s="180"/>
      <c r="PIZ91" s="180"/>
      <c r="PJA91" s="180"/>
      <c r="PJB91" s="180"/>
      <c r="PJC91" s="180"/>
      <c r="PJD91" s="180"/>
      <c r="PJE91" s="180"/>
      <c r="PJF91" s="180"/>
      <c r="PJG91" s="180"/>
      <c r="PJH91" s="180"/>
      <c r="PJI91" s="180"/>
      <c r="PJJ91" s="180"/>
      <c r="PJK91" s="180"/>
      <c r="PJL91" s="180"/>
      <c r="PJM91" s="180"/>
      <c r="PJN91" s="180"/>
      <c r="PJO91" s="180"/>
      <c r="PJP91" s="180"/>
      <c r="PJQ91" s="180"/>
      <c r="PJR91" s="180"/>
      <c r="PJS91" s="180"/>
      <c r="PJT91" s="180"/>
      <c r="PJU91" s="180"/>
      <c r="PJV91" s="180"/>
      <c r="PJW91" s="180"/>
      <c r="PJX91" s="180"/>
      <c r="PJY91" s="180"/>
      <c r="PJZ91" s="180"/>
      <c r="PKA91" s="180"/>
      <c r="PKB91" s="180"/>
      <c r="PKC91" s="180"/>
      <c r="PKD91" s="180"/>
      <c r="PKE91" s="180"/>
      <c r="PKF91" s="180"/>
      <c r="PKG91" s="180"/>
      <c r="PKH91" s="180"/>
      <c r="PKI91" s="180"/>
      <c r="PKJ91" s="180"/>
      <c r="PKK91" s="180"/>
      <c r="PKL91" s="180"/>
      <c r="PKM91" s="180"/>
      <c r="PKN91" s="180"/>
      <c r="PKO91" s="180"/>
      <c r="PKP91" s="180"/>
      <c r="PKQ91" s="180"/>
      <c r="PKR91" s="180"/>
      <c r="PKS91" s="180"/>
      <c r="PKT91" s="180"/>
      <c r="PKU91" s="180"/>
      <c r="PKV91" s="180"/>
      <c r="PKW91" s="180"/>
      <c r="PKX91" s="180"/>
      <c r="PKY91" s="180"/>
      <c r="PKZ91" s="180"/>
      <c r="PLA91" s="180"/>
      <c r="PLB91" s="180"/>
      <c r="PLC91" s="180"/>
      <c r="PLD91" s="180"/>
      <c r="PLE91" s="180"/>
      <c r="PLF91" s="180"/>
      <c r="PLG91" s="180"/>
      <c r="PLH91" s="180"/>
      <c r="PLI91" s="180"/>
      <c r="PLJ91" s="180"/>
      <c r="PLK91" s="180"/>
      <c r="PLL91" s="180"/>
      <c r="PLM91" s="180"/>
      <c r="PLN91" s="180"/>
      <c r="PLO91" s="180"/>
      <c r="PLP91" s="180"/>
      <c r="PLQ91" s="180"/>
      <c r="PLR91" s="180"/>
      <c r="PLS91" s="180"/>
      <c r="PLT91" s="180"/>
      <c r="PLU91" s="180"/>
      <c r="PLV91" s="180"/>
      <c r="PLW91" s="180"/>
      <c r="PLX91" s="180"/>
      <c r="PLY91" s="180"/>
      <c r="PLZ91" s="180"/>
      <c r="PMA91" s="180"/>
      <c r="PMB91" s="180"/>
      <c r="PMC91" s="180"/>
      <c r="PMD91" s="180"/>
      <c r="PME91" s="180"/>
      <c r="PMF91" s="180"/>
      <c r="PMG91" s="180"/>
      <c r="PMH91" s="180"/>
      <c r="PMI91" s="180"/>
      <c r="PMJ91" s="180"/>
      <c r="PMK91" s="180"/>
      <c r="PML91" s="180"/>
      <c r="PMM91" s="180"/>
      <c r="PMN91" s="180"/>
      <c r="PMO91" s="180"/>
      <c r="PMP91" s="180"/>
      <c r="PMQ91" s="180"/>
      <c r="PMR91" s="180"/>
      <c r="PMS91" s="180"/>
      <c r="PMT91" s="180"/>
      <c r="PMU91" s="180"/>
      <c r="PMV91" s="180"/>
      <c r="PMW91" s="180"/>
      <c r="PMX91" s="180"/>
      <c r="PMY91" s="180"/>
      <c r="PMZ91" s="180"/>
      <c r="PNA91" s="180"/>
      <c r="PNB91" s="180"/>
      <c r="PNC91" s="180"/>
      <c r="PND91" s="180"/>
      <c r="PNE91" s="180"/>
      <c r="PNF91" s="180"/>
      <c r="PNG91" s="180"/>
      <c r="PNH91" s="180"/>
      <c r="PNI91" s="180"/>
      <c r="PNJ91" s="180"/>
      <c r="PNK91" s="180"/>
      <c r="PNL91" s="180"/>
      <c r="PNM91" s="180"/>
      <c r="PNN91" s="180"/>
      <c r="PNO91" s="180"/>
      <c r="PNP91" s="180"/>
      <c r="PNQ91" s="180"/>
      <c r="PNR91" s="180"/>
      <c r="PNS91" s="180"/>
      <c r="PNT91" s="180"/>
      <c r="PNU91" s="180"/>
      <c r="PNV91" s="180"/>
      <c r="PNW91" s="180"/>
      <c r="PNX91" s="180"/>
      <c r="PNY91" s="180"/>
      <c r="PNZ91" s="180"/>
      <c r="POA91" s="180"/>
      <c r="POB91" s="180"/>
      <c r="POC91" s="180"/>
      <c r="POD91" s="180"/>
      <c r="POE91" s="180"/>
      <c r="POF91" s="180"/>
      <c r="POG91" s="180"/>
      <c r="POH91" s="180"/>
      <c r="POI91" s="180"/>
      <c r="POJ91" s="180"/>
      <c r="POK91" s="180"/>
      <c r="POL91" s="180"/>
      <c r="POM91" s="180"/>
      <c r="PON91" s="180"/>
      <c r="POO91" s="180"/>
      <c r="POP91" s="180"/>
      <c r="POQ91" s="180"/>
      <c r="POR91" s="180"/>
      <c r="POS91" s="180"/>
      <c r="POT91" s="180"/>
      <c r="POU91" s="180"/>
      <c r="POV91" s="180"/>
      <c r="POW91" s="180"/>
      <c r="POX91" s="180"/>
      <c r="POY91" s="180"/>
      <c r="POZ91" s="180"/>
      <c r="PPA91" s="180"/>
      <c r="PPB91" s="180"/>
      <c r="PPC91" s="180"/>
      <c r="PPD91" s="180"/>
      <c r="PPE91" s="180"/>
      <c r="PPF91" s="180"/>
      <c r="PPG91" s="180"/>
      <c r="PPH91" s="180"/>
      <c r="PPI91" s="180"/>
      <c r="PPJ91" s="180"/>
      <c r="PPK91" s="180"/>
      <c r="PPL91" s="180"/>
      <c r="PPM91" s="180"/>
      <c r="PPN91" s="180"/>
      <c r="PPO91" s="180"/>
      <c r="PPP91" s="180"/>
      <c r="PPQ91" s="180"/>
      <c r="PPR91" s="180"/>
      <c r="PPS91" s="180"/>
      <c r="PPT91" s="180"/>
      <c r="PPU91" s="180"/>
      <c r="PPV91" s="180"/>
      <c r="PPW91" s="180"/>
      <c r="PPX91" s="180"/>
      <c r="PPY91" s="180"/>
      <c r="PPZ91" s="180"/>
      <c r="PQA91" s="180"/>
      <c r="PQB91" s="180"/>
      <c r="PQC91" s="180"/>
      <c r="PQD91" s="180"/>
      <c r="PQE91" s="180"/>
      <c r="PQF91" s="180"/>
      <c r="PQG91" s="180"/>
      <c r="PQH91" s="180"/>
      <c r="PQI91" s="180"/>
      <c r="PQJ91" s="180"/>
      <c r="PQK91" s="180"/>
      <c r="PQL91" s="180"/>
      <c r="PQM91" s="180"/>
      <c r="PQN91" s="180"/>
      <c r="PQO91" s="180"/>
      <c r="PQP91" s="180"/>
      <c r="PQQ91" s="180"/>
      <c r="PQR91" s="180"/>
      <c r="PQS91" s="180"/>
      <c r="PQT91" s="180"/>
      <c r="PQU91" s="180"/>
      <c r="PQV91" s="180"/>
      <c r="PQW91" s="180"/>
      <c r="PQX91" s="180"/>
      <c r="PQY91" s="180"/>
      <c r="PQZ91" s="180"/>
      <c r="PRA91" s="180"/>
      <c r="PRB91" s="180"/>
      <c r="PRC91" s="180"/>
      <c r="PRD91" s="180"/>
      <c r="PRE91" s="180"/>
      <c r="PRF91" s="180"/>
      <c r="PRG91" s="180"/>
      <c r="PRH91" s="180"/>
      <c r="PRI91" s="180"/>
      <c r="PRJ91" s="180"/>
      <c r="PRK91" s="180"/>
      <c r="PRL91" s="180"/>
      <c r="PRM91" s="180"/>
      <c r="PRN91" s="180"/>
      <c r="PRO91" s="180"/>
      <c r="PRP91" s="180"/>
      <c r="PRQ91" s="180"/>
      <c r="PRR91" s="180"/>
      <c r="PRS91" s="180"/>
      <c r="PRT91" s="180"/>
      <c r="PRU91" s="180"/>
      <c r="PRV91" s="180"/>
      <c r="PRW91" s="180"/>
      <c r="PRX91" s="180"/>
      <c r="PRY91" s="180"/>
      <c r="PRZ91" s="180"/>
      <c r="PSA91" s="180"/>
      <c r="PSB91" s="180"/>
      <c r="PSC91" s="180"/>
      <c r="PSD91" s="180"/>
      <c r="PSE91" s="180"/>
      <c r="PSF91" s="180"/>
      <c r="PSG91" s="180"/>
      <c r="PSH91" s="180"/>
      <c r="PSI91" s="180"/>
      <c r="PSJ91" s="180"/>
      <c r="PSK91" s="180"/>
      <c r="PSL91" s="180"/>
      <c r="PSM91" s="180"/>
      <c r="PSN91" s="180"/>
      <c r="PSO91" s="180"/>
      <c r="PSP91" s="180"/>
      <c r="PSQ91" s="180"/>
      <c r="PSR91" s="180"/>
      <c r="PSS91" s="180"/>
      <c r="PST91" s="180"/>
      <c r="PSU91" s="180"/>
      <c r="PSV91" s="180"/>
      <c r="PSW91" s="180"/>
      <c r="PSX91" s="180"/>
      <c r="PSY91" s="180"/>
      <c r="PSZ91" s="180"/>
      <c r="PTA91" s="180"/>
      <c r="PTB91" s="180"/>
      <c r="PTC91" s="180"/>
      <c r="PTD91" s="180"/>
      <c r="PTE91" s="180"/>
      <c r="PTF91" s="180"/>
      <c r="PTG91" s="180"/>
      <c r="PTH91" s="180"/>
      <c r="PTI91" s="180"/>
      <c r="PTJ91" s="180"/>
      <c r="PTK91" s="180"/>
      <c r="PTL91" s="180"/>
      <c r="PTM91" s="180"/>
      <c r="PTN91" s="180"/>
      <c r="PTO91" s="180"/>
      <c r="PTP91" s="180"/>
      <c r="PTQ91" s="180"/>
      <c r="PTR91" s="180"/>
      <c r="PTS91" s="180"/>
      <c r="PTT91" s="180"/>
      <c r="PTU91" s="180"/>
      <c r="PTV91" s="180"/>
      <c r="PTW91" s="180"/>
      <c r="PTX91" s="180"/>
      <c r="PTY91" s="180"/>
      <c r="PTZ91" s="180"/>
      <c r="PUA91" s="180"/>
      <c r="PUB91" s="180"/>
      <c r="PUC91" s="180"/>
      <c r="PUD91" s="180"/>
      <c r="PUE91" s="180"/>
      <c r="PUF91" s="180"/>
      <c r="PUG91" s="180"/>
      <c r="PUH91" s="180"/>
      <c r="PUI91" s="180"/>
      <c r="PUJ91" s="180"/>
      <c r="PUK91" s="180"/>
      <c r="PUL91" s="180"/>
      <c r="PUM91" s="180"/>
      <c r="PUN91" s="180"/>
      <c r="PUO91" s="180"/>
      <c r="PUP91" s="180"/>
      <c r="PUQ91" s="180"/>
      <c r="PUR91" s="180"/>
      <c r="PUS91" s="180"/>
      <c r="PUT91" s="180"/>
      <c r="PUU91" s="180"/>
      <c r="PUV91" s="180"/>
      <c r="PUW91" s="180"/>
      <c r="PUX91" s="180"/>
      <c r="PUY91" s="180"/>
      <c r="PUZ91" s="180"/>
      <c r="PVA91" s="180"/>
      <c r="PVB91" s="180"/>
      <c r="PVC91" s="180"/>
      <c r="PVD91" s="180"/>
      <c r="PVE91" s="180"/>
      <c r="PVF91" s="180"/>
      <c r="PVG91" s="180"/>
      <c r="PVH91" s="180"/>
      <c r="PVI91" s="180"/>
      <c r="PVJ91" s="180"/>
      <c r="PVK91" s="180"/>
      <c r="PVL91" s="180"/>
      <c r="PVM91" s="180"/>
      <c r="PVN91" s="180"/>
      <c r="PVO91" s="180"/>
      <c r="PVP91" s="180"/>
      <c r="PVQ91" s="180"/>
      <c r="PVR91" s="180"/>
      <c r="PVS91" s="180"/>
      <c r="PVT91" s="180"/>
      <c r="PVU91" s="180"/>
      <c r="PVV91" s="180"/>
      <c r="PVW91" s="180"/>
      <c r="PVX91" s="180"/>
      <c r="PVY91" s="180"/>
      <c r="PVZ91" s="180"/>
      <c r="PWA91" s="180"/>
      <c r="PWB91" s="180"/>
      <c r="PWC91" s="180"/>
      <c r="PWD91" s="180"/>
      <c r="PWE91" s="180"/>
      <c r="PWF91" s="180"/>
      <c r="PWG91" s="180"/>
      <c r="PWH91" s="180"/>
      <c r="PWI91" s="180"/>
      <c r="PWJ91" s="180"/>
      <c r="PWK91" s="180"/>
      <c r="PWL91" s="180"/>
      <c r="PWM91" s="180"/>
      <c r="PWN91" s="180"/>
      <c r="PWO91" s="180"/>
      <c r="PWP91" s="180"/>
      <c r="PWQ91" s="180"/>
      <c r="PWR91" s="180"/>
      <c r="PWS91" s="180"/>
      <c r="PWT91" s="180"/>
      <c r="PWU91" s="180"/>
      <c r="PWV91" s="180"/>
      <c r="PWW91" s="180"/>
      <c r="PWX91" s="180"/>
      <c r="PWY91" s="180"/>
      <c r="PWZ91" s="180"/>
      <c r="PXA91" s="180"/>
      <c r="PXB91" s="180"/>
      <c r="PXC91" s="180"/>
      <c r="PXD91" s="180"/>
      <c r="PXE91" s="180"/>
      <c r="PXF91" s="180"/>
      <c r="PXG91" s="180"/>
      <c r="PXH91" s="180"/>
      <c r="PXI91" s="180"/>
      <c r="PXJ91" s="180"/>
      <c r="PXK91" s="180"/>
      <c r="PXL91" s="180"/>
      <c r="PXM91" s="180"/>
      <c r="PXN91" s="180"/>
      <c r="PXO91" s="180"/>
      <c r="PXP91" s="180"/>
      <c r="PXQ91" s="180"/>
      <c r="PXR91" s="180"/>
      <c r="PXS91" s="180"/>
      <c r="PXT91" s="180"/>
      <c r="PXU91" s="180"/>
      <c r="PXV91" s="180"/>
      <c r="PXW91" s="180"/>
      <c r="PXX91" s="180"/>
      <c r="PXY91" s="180"/>
      <c r="PXZ91" s="180"/>
      <c r="PYA91" s="180"/>
      <c r="PYB91" s="180"/>
      <c r="PYC91" s="180"/>
      <c r="PYD91" s="180"/>
      <c r="PYE91" s="180"/>
      <c r="PYF91" s="180"/>
      <c r="PYG91" s="180"/>
      <c r="PYH91" s="180"/>
      <c r="PYI91" s="180"/>
      <c r="PYJ91" s="180"/>
      <c r="PYK91" s="180"/>
      <c r="PYL91" s="180"/>
      <c r="PYM91" s="180"/>
      <c r="PYN91" s="180"/>
      <c r="PYO91" s="180"/>
      <c r="PYP91" s="180"/>
      <c r="PYQ91" s="180"/>
      <c r="PYR91" s="180"/>
      <c r="PYS91" s="180"/>
      <c r="PYT91" s="180"/>
      <c r="PYU91" s="180"/>
      <c r="PYV91" s="180"/>
      <c r="PYW91" s="180"/>
      <c r="PYX91" s="180"/>
      <c r="PYY91" s="180"/>
      <c r="PYZ91" s="180"/>
      <c r="PZA91" s="180"/>
      <c r="PZB91" s="180"/>
      <c r="PZC91" s="180"/>
      <c r="PZD91" s="180"/>
      <c r="PZE91" s="180"/>
      <c r="PZF91" s="180"/>
      <c r="PZG91" s="180"/>
      <c r="PZH91" s="180"/>
      <c r="PZI91" s="180"/>
      <c r="PZJ91" s="180"/>
      <c r="PZK91" s="180"/>
      <c r="PZL91" s="180"/>
      <c r="PZM91" s="180"/>
      <c r="PZN91" s="180"/>
      <c r="PZO91" s="180"/>
      <c r="PZP91" s="180"/>
      <c r="PZQ91" s="180"/>
      <c r="PZR91" s="180"/>
      <c r="PZS91" s="180"/>
      <c r="PZT91" s="180"/>
      <c r="PZU91" s="180"/>
      <c r="PZV91" s="180"/>
      <c r="PZW91" s="180"/>
      <c r="PZX91" s="180"/>
      <c r="PZY91" s="180"/>
      <c r="PZZ91" s="180"/>
      <c r="QAA91" s="180"/>
      <c r="QAB91" s="180"/>
      <c r="QAC91" s="180"/>
      <c r="QAD91" s="180"/>
      <c r="QAE91" s="180"/>
      <c r="QAF91" s="180"/>
      <c r="QAG91" s="180"/>
      <c r="QAH91" s="180"/>
      <c r="QAI91" s="180"/>
      <c r="QAJ91" s="180"/>
      <c r="QAK91" s="180"/>
      <c r="QAL91" s="180"/>
      <c r="QAM91" s="180"/>
      <c r="QAN91" s="180"/>
      <c r="QAO91" s="180"/>
      <c r="QAP91" s="180"/>
      <c r="QAQ91" s="180"/>
      <c r="QAR91" s="180"/>
      <c r="QAS91" s="180"/>
      <c r="QAT91" s="180"/>
      <c r="QAU91" s="180"/>
      <c r="QAV91" s="180"/>
      <c r="QAW91" s="180"/>
      <c r="QAX91" s="180"/>
      <c r="QAY91" s="180"/>
      <c r="QAZ91" s="180"/>
      <c r="QBA91" s="180"/>
      <c r="QBB91" s="180"/>
      <c r="QBC91" s="180"/>
      <c r="QBD91" s="180"/>
      <c r="QBE91" s="180"/>
      <c r="QBF91" s="180"/>
      <c r="QBG91" s="180"/>
      <c r="QBH91" s="180"/>
      <c r="QBI91" s="180"/>
      <c r="QBJ91" s="180"/>
      <c r="QBK91" s="180"/>
      <c r="QBL91" s="180"/>
      <c r="QBM91" s="180"/>
      <c r="QBN91" s="180"/>
      <c r="QBO91" s="180"/>
      <c r="QBP91" s="180"/>
      <c r="QBQ91" s="180"/>
      <c r="QBR91" s="180"/>
      <c r="QBS91" s="180"/>
      <c r="QBT91" s="180"/>
      <c r="QBU91" s="180"/>
      <c r="QBV91" s="180"/>
      <c r="QBW91" s="180"/>
      <c r="QBX91" s="180"/>
      <c r="QBY91" s="180"/>
      <c r="QBZ91" s="180"/>
      <c r="QCA91" s="180"/>
      <c r="QCB91" s="180"/>
      <c r="QCC91" s="180"/>
      <c r="QCD91" s="180"/>
      <c r="QCE91" s="180"/>
      <c r="QCF91" s="180"/>
      <c r="QCG91" s="180"/>
      <c r="QCH91" s="180"/>
      <c r="QCI91" s="180"/>
      <c r="QCJ91" s="180"/>
      <c r="QCK91" s="180"/>
      <c r="QCL91" s="180"/>
      <c r="QCM91" s="180"/>
      <c r="QCN91" s="180"/>
      <c r="QCO91" s="180"/>
      <c r="QCP91" s="180"/>
      <c r="QCQ91" s="180"/>
      <c r="QCR91" s="180"/>
      <c r="QCS91" s="180"/>
      <c r="QCT91" s="180"/>
      <c r="QCU91" s="180"/>
      <c r="QCV91" s="180"/>
      <c r="QCW91" s="180"/>
      <c r="QCX91" s="180"/>
      <c r="QCY91" s="180"/>
      <c r="QCZ91" s="180"/>
      <c r="QDA91" s="180"/>
      <c r="QDB91" s="180"/>
      <c r="QDC91" s="180"/>
      <c r="QDD91" s="180"/>
      <c r="QDE91" s="180"/>
      <c r="QDF91" s="180"/>
      <c r="QDG91" s="180"/>
      <c r="QDH91" s="180"/>
      <c r="QDI91" s="180"/>
      <c r="QDJ91" s="180"/>
      <c r="QDK91" s="180"/>
      <c r="QDL91" s="180"/>
      <c r="QDM91" s="180"/>
      <c r="QDN91" s="180"/>
      <c r="QDO91" s="180"/>
      <c r="QDP91" s="180"/>
      <c r="QDQ91" s="180"/>
      <c r="QDR91" s="180"/>
      <c r="QDS91" s="180"/>
      <c r="QDT91" s="180"/>
      <c r="QDU91" s="180"/>
      <c r="QDV91" s="180"/>
      <c r="QDW91" s="180"/>
      <c r="QDX91" s="180"/>
      <c r="QDY91" s="180"/>
      <c r="QDZ91" s="180"/>
      <c r="QEA91" s="180"/>
      <c r="QEB91" s="180"/>
      <c r="QEC91" s="180"/>
      <c r="QED91" s="180"/>
      <c r="QEE91" s="180"/>
      <c r="QEF91" s="180"/>
      <c r="QEG91" s="180"/>
      <c r="QEH91" s="180"/>
      <c r="QEI91" s="180"/>
      <c r="QEJ91" s="180"/>
      <c r="QEK91" s="180"/>
      <c r="QEL91" s="180"/>
      <c r="QEM91" s="180"/>
      <c r="QEN91" s="180"/>
      <c r="QEO91" s="180"/>
      <c r="QEP91" s="180"/>
      <c r="QEQ91" s="180"/>
      <c r="QER91" s="180"/>
      <c r="QES91" s="180"/>
      <c r="QET91" s="180"/>
      <c r="QEU91" s="180"/>
      <c r="QEV91" s="180"/>
      <c r="QEW91" s="180"/>
      <c r="QEX91" s="180"/>
      <c r="QEY91" s="180"/>
      <c r="QEZ91" s="180"/>
      <c r="QFA91" s="180"/>
      <c r="QFB91" s="180"/>
      <c r="QFC91" s="180"/>
      <c r="QFD91" s="180"/>
      <c r="QFE91" s="180"/>
      <c r="QFF91" s="180"/>
      <c r="QFG91" s="180"/>
      <c r="QFH91" s="180"/>
      <c r="QFI91" s="180"/>
      <c r="QFJ91" s="180"/>
      <c r="QFK91" s="180"/>
      <c r="QFL91" s="180"/>
      <c r="QFM91" s="180"/>
      <c r="QFN91" s="180"/>
      <c r="QFO91" s="180"/>
      <c r="QFP91" s="180"/>
      <c r="QFQ91" s="180"/>
      <c r="QFR91" s="180"/>
      <c r="QFS91" s="180"/>
      <c r="QFT91" s="180"/>
      <c r="QFU91" s="180"/>
      <c r="QFV91" s="180"/>
      <c r="QFW91" s="180"/>
      <c r="QFX91" s="180"/>
      <c r="QFY91" s="180"/>
      <c r="QFZ91" s="180"/>
      <c r="QGA91" s="180"/>
      <c r="QGB91" s="180"/>
      <c r="QGC91" s="180"/>
      <c r="QGD91" s="180"/>
      <c r="QGE91" s="180"/>
      <c r="QGF91" s="180"/>
      <c r="QGG91" s="180"/>
      <c r="QGH91" s="180"/>
      <c r="QGI91" s="180"/>
      <c r="QGJ91" s="180"/>
      <c r="QGK91" s="180"/>
      <c r="QGL91" s="180"/>
      <c r="QGM91" s="180"/>
      <c r="QGN91" s="180"/>
      <c r="QGO91" s="180"/>
      <c r="QGP91" s="180"/>
      <c r="QGQ91" s="180"/>
      <c r="QGR91" s="180"/>
      <c r="QGS91" s="180"/>
      <c r="QGT91" s="180"/>
      <c r="QGU91" s="180"/>
      <c r="QGV91" s="180"/>
      <c r="QGW91" s="180"/>
      <c r="QGX91" s="180"/>
      <c r="QGY91" s="180"/>
      <c r="QGZ91" s="180"/>
      <c r="QHA91" s="180"/>
      <c r="QHB91" s="180"/>
      <c r="QHC91" s="180"/>
      <c r="QHD91" s="180"/>
      <c r="QHE91" s="180"/>
      <c r="QHF91" s="180"/>
      <c r="QHG91" s="180"/>
      <c r="QHH91" s="180"/>
      <c r="QHI91" s="180"/>
      <c r="QHJ91" s="180"/>
      <c r="QHK91" s="180"/>
      <c r="QHL91" s="180"/>
      <c r="QHM91" s="180"/>
      <c r="QHN91" s="180"/>
      <c r="QHO91" s="180"/>
      <c r="QHP91" s="180"/>
      <c r="QHQ91" s="180"/>
      <c r="QHR91" s="180"/>
      <c r="QHS91" s="180"/>
      <c r="QHT91" s="180"/>
      <c r="QHU91" s="180"/>
      <c r="QHV91" s="180"/>
      <c r="QHW91" s="180"/>
      <c r="QHX91" s="180"/>
      <c r="QHY91" s="180"/>
      <c r="QHZ91" s="180"/>
      <c r="QIA91" s="180"/>
      <c r="QIB91" s="180"/>
      <c r="QIC91" s="180"/>
      <c r="QID91" s="180"/>
      <c r="QIE91" s="180"/>
      <c r="QIF91" s="180"/>
      <c r="QIG91" s="180"/>
      <c r="QIH91" s="180"/>
      <c r="QII91" s="180"/>
      <c r="QIJ91" s="180"/>
      <c r="QIK91" s="180"/>
      <c r="QIL91" s="180"/>
      <c r="QIM91" s="180"/>
      <c r="QIN91" s="180"/>
      <c r="QIO91" s="180"/>
      <c r="QIP91" s="180"/>
      <c r="QIQ91" s="180"/>
      <c r="QIR91" s="180"/>
      <c r="QIS91" s="180"/>
      <c r="QIT91" s="180"/>
      <c r="QIU91" s="180"/>
      <c r="QIV91" s="180"/>
      <c r="QIW91" s="180"/>
      <c r="QIX91" s="180"/>
      <c r="QIY91" s="180"/>
      <c r="QIZ91" s="180"/>
      <c r="QJA91" s="180"/>
      <c r="QJB91" s="180"/>
      <c r="QJC91" s="180"/>
      <c r="QJD91" s="180"/>
      <c r="QJE91" s="180"/>
      <c r="QJF91" s="180"/>
      <c r="QJG91" s="180"/>
      <c r="QJH91" s="180"/>
      <c r="QJI91" s="180"/>
      <c r="QJJ91" s="180"/>
      <c r="QJK91" s="180"/>
      <c r="QJL91" s="180"/>
      <c r="QJM91" s="180"/>
      <c r="QJN91" s="180"/>
      <c r="QJO91" s="180"/>
      <c r="QJP91" s="180"/>
      <c r="QJQ91" s="180"/>
      <c r="QJR91" s="180"/>
      <c r="QJS91" s="180"/>
      <c r="QJT91" s="180"/>
      <c r="QJU91" s="180"/>
      <c r="QJV91" s="180"/>
      <c r="QJW91" s="180"/>
      <c r="QJX91" s="180"/>
      <c r="QJY91" s="180"/>
      <c r="QJZ91" s="180"/>
      <c r="QKA91" s="180"/>
      <c r="QKB91" s="180"/>
      <c r="QKC91" s="180"/>
      <c r="QKD91" s="180"/>
      <c r="QKE91" s="180"/>
      <c r="QKF91" s="180"/>
      <c r="QKG91" s="180"/>
      <c r="QKH91" s="180"/>
      <c r="QKI91" s="180"/>
      <c r="QKJ91" s="180"/>
      <c r="QKK91" s="180"/>
      <c r="QKL91" s="180"/>
      <c r="QKM91" s="180"/>
      <c r="QKN91" s="180"/>
      <c r="QKO91" s="180"/>
      <c r="QKP91" s="180"/>
      <c r="QKQ91" s="180"/>
      <c r="QKR91" s="180"/>
      <c r="QKS91" s="180"/>
      <c r="QKT91" s="180"/>
      <c r="QKU91" s="180"/>
      <c r="QKV91" s="180"/>
      <c r="QKW91" s="180"/>
      <c r="QKX91" s="180"/>
      <c r="QKY91" s="180"/>
      <c r="QKZ91" s="180"/>
      <c r="QLA91" s="180"/>
      <c r="QLB91" s="180"/>
      <c r="QLC91" s="180"/>
      <c r="QLD91" s="180"/>
      <c r="QLE91" s="180"/>
      <c r="QLF91" s="180"/>
      <c r="QLG91" s="180"/>
      <c r="QLH91" s="180"/>
      <c r="QLI91" s="180"/>
      <c r="QLJ91" s="180"/>
      <c r="QLK91" s="180"/>
      <c r="QLL91" s="180"/>
      <c r="QLM91" s="180"/>
      <c r="QLN91" s="180"/>
      <c r="QLO91" s="180"/>
      <c r="QLP91" s="180"/>
      <c r="QLQ91" s="180"/>
      <c r="QLR91" s="180"/>
      <c r="QLS91" s="180"/>
      <c r="QLT91" s="180"/>
      <c r="QLU91" s="180"/>
      <c r="QLV91" s="180"/>
      <c r="QLW91" s="180"/>
      <c r="QLX91" s="180"/>
      <c r="QLY91" s="180"/>
      <c r="QLZ91" s="180"/>
      <c r="QMA91" s="180"/>
      <c r="QMB91" s="180"/>
      <c r="QMC91" s="180"/>
      <c r="QMD91" s="180"/>
      <c r="QME91" s="180"/>
      <c r="QMF91" s="180"/>
      <c r="QMG91" s="180"/>
      <c r="QMH91" s="180"/>
      <c r="QMI91" s="180"/>
      <c r="QMJ91" s="180"/>
      <c r="QMK91" s="180"/>
      <c r="QML91" s="180"/>
      <c r="QMM91" s="180"/>
      <c r="QMN91" s="180"/>
      <c r="QMO91" s="180"/>
      <c r="QMP91" s="180"/>
      <c r="QMQ91" s="180"/>
      <c r="QMR91" s="180"/>
      <c r="QMS91" s="180"/>
      <c r="QMT91" s="180"/>
      <c r="QMU91" s="180"/>
      <c r="QMV91" s="180"/>
      <c r="QMW91" s="180"/>
      <c r="QMX91" s="180"/>
      <c r="QMY91" s="180"/>
      <c r="QMZ91" s="180"/>
      <c r="QNA91" s="180"/>
      <c r="QNB91" s="180"/>
      <c r="QNC91" s="180"/>
      <c r="QND91" s="180"/>
      <c r="QNE91" s="180"/>
      <c r="QNF91" s="180"/>
      <c r="QNG91" s="180"/>
      <c r="QNH91" s="180"/>
      <c r="QNI91" s="180"/>
      <c r="QNJ91" s="180"/>
      <c r="QNK91" s="180"/>
      <c r="QNL91" s="180"/>
      <c r="QNM91" s="180"/>
      <c r="QNN91" s="180"/>
      <c r="QNO91" s="180"/>
      <c r="QNP91" s="180"/>
      <c r="QNQ91" s="180"/>
      <c r="QNR91" s="180"/>
      <c r="QNS91" s="180"/>
      <c r="QNT91" s="180"/>
      <c r="QNU91" s="180"/>
      <c r="QNV91" s="180"/>
      <c r="QNW91" s="180"/>
      <c r="QNX91" s="180"/>
      <c r="QNY91" s="180"/>
      <c r="QNZ91" s="180"/>
      <c r="QOA91" s="180"/>
      <c r="QOB91" s="180"/>
      <c r="QOC91" s="180"/>
      <c r="QOD91" s="180"/>
      <c r="QOE91" s="180"/>
      <c r="QOF91" s="180"/>
      <c r="QOG91" s="180"/>
      <c r="QOH91" s="180"/>
      <c r="QOI91" s="180"/>
      <c r="QOJ91" s="180"/>
      <c r="QOK91" s="180"/>
      <c r="QOL91" s="180"/>
      <c r="QOM91" s="180"/>
      <c r="QON91" s="180"/>
      <c r="QOO91" s="180"/>
      <c r="QOP91" s="180"/>
      <c r="QOQ91" s="180"/>
      <c r="QOR91" s="180"/>
      <c r="QOS91" s="180"/>
      <c r="QOT91" s="180"/>
      <c r="QOU91" s="180"/>
      <c r="QOV91" s="180"/>
      <c r="QOW91" s="180"/>
      <c r="QOX91" s="180"/>
      <c r="QOY91" s="180"/>
      <c r="QOZ91" s="180"/>
      <c r="QPA91" s="180"/>
      <c r="QPB91" s="180"/>
      <c r="QPC91" s="180"/>
      <c r="QPD91" s="180"/>
      <c r="QPE91" s="180"/>
      <c r="QPF91" s="180"/>
      <c r="QPG91" s="180"/>
      <c r="QPH91" s="180"/>
      <c r="QPI91" s="180"/>
      <c r="QPJ91" s="180"/>
      <c r="QPK91" s="180"/>
      <c r="QPL91" s="180"/>
      <c r="QPM91" s="180"/>
      <c r="QPN91" s="180"/>
      <c r="QPO91" s="180"/>
      <c r="QPP91" s="180"/>
      <c r="QPQ91" s="180"/>
      <c r="QPR91" s="180"/>
      <c r="QPS91" s="180"/>
      <c r="QPT91" s="180"/>
      <c r="QPU91" s="180"/>
      <c r="QPV91" s="180"/>
      <c r="QPW91" s="180"/>
      <c r="QPX91" s="180"/>
      <c r="QPY91" s="180"/>
      <c r="QPZ91" s="180"/>
      <c r="QQA91" s="180"/>
      <c r="QQB91" s="180"/>
      <c r="QQC91" s="180"/>
      <c r="QQD91" s="180"/>
      <c r="QQE91" s="180"/>
      <c r="QQF91" s="180"/>
      <c r="QQG91" s="180"/>
      <c r="QQH91" s="180"/>
      <c r="QQI91" s="180"/>
      <c r="QQJ91" s="180"/>
      <c r="QQK91" s="180"/>
      <c r="QQL91" s="180"/>
      <c r="QQM91" s="180"/>
      <c r="QQN91" s="180"/>
      <c r="QQO91" s="180"/>
      <c r="QQP91" s="180"/>
      <c r="QQQ91" s="180"/>
      <c r="QQR91" s="180"/>
      <c r="QQS91" s="180"/>
      <c r="QQT91" s="180"/>
      <c r="QQU91" s="180"/>
      <c r="QQV91" s="180"/>
      <c r="QQW91" s="180"/>
      <c r="QQX91" s="180"/>
      <c r="QQY91" s="180"/>
      <c r="QQZ91" s="180"/>
      <c r="QRA91" s="180"/>
      <c r="QRB91" s="180"/>
      <c r="QRC91" s="180"/>
      <c r="QRD91" s="180"/>
      <c r="QRE91" s="180"/>
      <c r="QRF91" s="180"/>
      <c r="QRG91" s="180"/>
      <c r="QRH91" s="180"/>
      <c r="QRI91" s="180"/>
      <c r="QRJ91" s="180"/>
      <c r="QRK91" s="180"/>
      <c r="QRL91" s="180"/>
      <c r="QRM91" s="180"/>
      <c r="QRN91" s="180"/>
      <c r="QRO91" s="180"/>
      <c r="QRP91" s="180"/>
      <c r="QRQ91" s="180"/>
      <c r="QRR91" s="180"/>
      <c r="QRS91" s="180"/>
      <c r="QRT91" s="180"/>
      <c r="QRU91" s="180"/>
      <c r="QRV91" s="180"/>
      <c r="QRW91" s="180"/>
      <c r="QRX91" s="180"/>
      <c r="QRY91" s="180"/>
      <c r="QRZ91" s="180"/>
      <c r="QSA91" s="180"/>
      <c r="QSB91" s="180"/>
      <c r="QSC91" s="180"/>
      <c r="QSD91" s="180"/>
      <c r="QSE91" s="180"/>
      <c r="QSF91" s="180"/>
      <c r="QSG91" s="180"/>
      <c r="QSH91" s="180"/>
      <c r="QSI91" s="180"/>
      <c r="QSJ91" s="180"/>
      <c r="QSK91" s="180"/>
      <c r="QSL91" s="180"/>
      <c r="QSM91" s="180"/>
      <c r="QSN91" s="180"/>
      <c r="QSO91" s="180"/>
      <c r="QSP91" s="180"/>
      <c r="QSQ91" s="180"/>
      <c r="QSR91" s="180"/>
      <c r="QSS91" s="180"/>
      <c r="QST91" s="180"/>
      <c r="QSU91" s="180"/>
      <c r="QSV91" s="180"/>
      <c r="QSW91" s="180"/>
      <c r="QSX91" s="180"/>
      <c r="QSY91" s="180"/>
      <c r="QSZ91" s="180"/>
      <c r="QTA91" s="180"/>
      <c r="QTB91" s="180"/>
      <c r="QTC91" s="180"/>
      <c r="QTD91" s="180"/>
      <c r="QTE91" s="180"/>
      <c r="QTF91" s="180"/>
      <c r="QTG91" s="180"/>
      <c r="QTH91" s="180"/>
      <c r="QTI91" s="180"/>
      <c r="QTJ91" s="180"/>
      <c r="QTK91" s="180"/>
      <c r="QTL91" s="180"/>
      <c r="QTM91" s="180"/>
      <c r="QTN91" s="180"/>
      <c r="QTO91" s="180"/>
      <c r="QTP91" s="180"/>
      <c r="QTQ91" s="180"/>
      <c r="QTR91" s="180"/>
      <c r="QTS91" s="180"/>
      <c r="QTT91" s="180"/>
      <c r="QTU91" s="180"/>
      <c r="QTV91" s="180"/>
      <c r="QTW91" s="180"/>
      <c r="QTX91" s="180"/>
      <c r="QTY91" s="180"/>
      <c r="QTZ91" s="180"/>
      <c r="QUA91" s="180"/>
      <c r="QUB91" s="180"/>
      <c r="QUC91" s="180"/>
      <c r="QUD91" s="180"/>
      <c r="QUE91" s="180"/>
      <c r="QUF91" s="180"/>
      <c r="QUG91" s="180"/>
      <c r="QUH91" s="180"/>
      <c r="QUI91" s="180"/>
      <c r="QUJ91" s="180"/>
      <c r="QUK91" s="180"/>
      <c r="QUL91" s="180"/>
      <c r="QUM91" s="180"/>
      <c r="QUN91" s="180"/>
      <c r="QUO91" s="180"/>
      <c r="QUP91" s="180"/>
      <c r="QUQ91" s="180"/>
      <c r="QUR91" s="180"/>
      <c r="QUS91" s="180"/>
      <c r="QUT91" s="180"/>
      <c r="QUU91" s="180"/>
      <c r="QUV91" s="180"/>
      <c r="QUW91" s="180"/>
      <c r="QUX91" s="180"/>
      <c r="QUY91" s="180"/>
      <c r="QUZ91" s="180"/>
      <c r="QVA91" s="180"/>
      <c r="QVB91" s="180"/>
      <c r="QVC91" s="180"/>
      <c r="QVD91" s="180"/>
      <c r="QVE91" s="180"/>
      <c r="QVF91" s="180"/>
      <c r="QVG91" s="180"/>
      <c r="QVH91" s="180"/>
      <c r="QVI91" s="180"/>
      <c r="QVJ91" s="180"/>
      <c r="QVK91" s="180"/>
      <c r="QVL91" s="180"/>
      <c r="QVM91" s="180"/>
      <c r="QVN91" s="180"/>
      <c r="QVO91" s="180"/>
      <c r="QVP91" s="180"/>
      <c r="QVQ91" s="180"/>
      <c r="QVR91" s="180"/>
      <c r="QVS91" s="180"/>
      <c r="QVT91" s="180"/>
      <c r="QVU91" s="180"/>
      <c r="QVV91" s="180"/>
      <c r="QVW91" s="180"/>
      <c r="QVX91" s="180"/>
      <c r="QVY91" s="180"/>
      <c r="QVZ91" s="180"/>
      <c r="QWA91" s="180"/>
      <c r="QWB91" s="180"/>
      <c r="QWC91" s="180"/>
      <c r="QWD91" s="180"/>
      <c r="QWE91" s="180"/>
      <c r="QWF91" s="180"/>
      <c r="QWG91" s="180"/>
      <c r="QWH91" s="180"/>
      <c r="QWI91" s="180"/>
      <c r="QWJ91" s="180"/>
      <c r="QWK91" s="180"/>
      <c r="QWL91" s="180"/>
      <c r="QWM91" s="180"/>
      <c r="QWN91" s="180"/>
      <c r="QWO91" s="180"/>
      <c r="QWP91" s="180"/>
      <c r="QWQ91" s="180"/>
      <c r="QWR91" s="180"/>
      <c r="QWS91" s="180"/>
      <c r="QWT91" s="180"/>
      <c r="QWU91" s="180"/>
      <c r="QWV91" s="180"/>
      <c r="QWW91" s="180"/>
      <c r="QWX91" s="180"/>
      <c r="QWY91" s="180"/>
      <c r="QWZ91" s="180"/>
      <c r="QXA91" s="180"/>
      <c r="QXB91" s="180"/>
      <c r="QXC91" s="180"/>
      <c r="QXD91" s="180"/>
      <c r="QXE91" s="180"/>
      <c r="QXF91" s="180"/>
      <c r="QXG91" s="180"/>
      <c r="QXH91" s="180"/>
      <c r="QXI91" s="180"/>
      <c r="QXJ91" s="180"/>
      <c r="QXK91" s="180"/>
      <c r="QXL91" s="180"/>
      <c r="QXM91" s="180"/>
      <c r="QXN91" s="180"/>
      <c r="QXO91" s="180"/>
      <c r="QXP91" s="180"/>
      <c r="QXQ91" s="180"/>
      <c r="QXR91" s="180"/>
      <c r="QXS91" s="180"/>
      <c r="QXT91" s="180"/>
      <c r="QXU91" s="180"/>
      <c r="QXV91" s="180"/>
      <c r="QXW91" s="180"/>
      <c r="QXX91" s="180"/>
      <c r="QXY91" s="180"/>
      <c r="QXZ91" s="180"/>
      <c r="QYA91" s="180"/>
      <c r="QYB91" s="180"/>
      <c r="QYC91" s="180"/>
      <c r="QYD91" s="180"/>
      <c r="QYE91" s="180"/>
      <c r="QYF91" s="180"/>
      <c r="QYG91" s="180"/>
      <c r="QYH91" s="180"/>
      <c r="QYI91" s="180"/>
      <c r="QYJ91" s="180"/>
      <c r="QYK91" s="180"/>
      <c r="QYL91" s="180"/>
      <c r="QYM91" s="180"/>
      <c r="QYN91" s="180"/>
      <c r="QYO91" s="180"/>
      <c r="QYP91" s="180"/>
      <c r="QYQ91" s="180"/>
      <c r="QYR91" s="180"/>
      <c r="QYS91" s="180"/>
      <c r="QYT91" s="180"/>
      <c r="QYU91" s="180"/>
      <c r="QYV91" s="180"/>
      <c r="QYW91" s="180"/>
      <c r="QYX91" s="180"/>
      <c r="QYY91" s="180"/>
      <c r="QYZ91" s="180"/>
      <c r="QZA91" s="180"/>
      <c r="QZB91" s="180"/>
      <c r="QZC91" s="180"/>
      <c r="QZD91" s="180"/>
      <c r="QZE91" s="180"/>
      <c r="QZF91" s="180"/>
      <c r="QZG91" s="180"/>
      <c r="QZH91" s="180"/>
      <c r="QZI91" s="180"/>
      <c r="QZJ91" s="180"/>
      <c r="QZK91" s="180"/>
      <c r="QZL91" s="180"/>
      <c r="QZM91" s="180"/>
      <c r="QZN91" s="180"/>
      <c r="QZO91" s="180"/>
      <c r="QZP91" s="180"/>
      <c r="QZQ91" s="180"/>
      <c r="QZR91" s="180"/>
      <c r="QZS91" s="180"/>
      <c r="QZT91" s="180"/>
      <c r="QZU91" s="180"/>
      <c r="QZV91" s="180"/>
      <c r="QZW91" s="180"/>
      <c r="QZX91" s="180"/>
      <c r="QZY91" s="180"/>
      <c r="QZZ91" s="180"/>
      <c r="RAA91" s="180"/>
      <c r="RAB91" s="180"/>
      <c r="RAC91" s="180"/>
      <c r="RAD91" s="180"/>
      <c r="RAE91" s="180"/>
      <c r="RAF91" s="180"/>
      <c r="RAG91" s="180"/>
      <c r="RAH91" s="180"/>
      <c r="RAI91" s="180"/>
      <c r="RAJ91" s="180"/>
      <c r="RAK91" s="180"/>
      <c r="RAL91" s="180"/>
      <c r="RAM91" s="180"/>
      <c r="RAN91" s="180"/>
      <c r="RAO91" s="180"/>
      <c r="RAP91" s="180"/>
      <c r="RAQ91" s="180"/>
      <c r="RAR91" s="180"/>
      <c r="RAS91" s="180"/>
      <c r="RAT91" s="180"/>
      <c r="RAU91" s="180"/>
      <c r="RAV91" s="180"/>
      <c r="RAW91" s="180"/>
      <c r="RAX91" s="180"/>
      <c r="RAY91" s="180"/>
      <c r="RAZ91" s="180"/>
      <c r="RBA91" s="180"/>
      <c r="RBB91" s="180"/>
      <c r="RBC91" s="180"/>
      <c r="RBD91" s="180"/>
      <c r="RBE91" s="180"/>
      <c r="RBF91" s="180"/>
      <c r="RBG91" s="180"/>
      <c r="RBH91" s="180"/>
      <c r="RBI91" s="180"/>
      <c r="RBJ91" s="180"/>
      <c r="RBK91" s="180"/>
      <c r="RBL91" s="180"/>
      <c r="RBM91" s="180"/>
      <c r="RBN91" s="180"/>
      <c r="RBO91" s="180"/>
      <c r="RBP91" s="180"/>
      <c r="RBQ91" s="180"/>
      <c r="RBR91" s="180"/>
      <c r="RBS91" s="180"/>
      <c r="RBT91" s="180"/>
      <c r="RBU91" s="180"/>
      <c r="RBV91" s="180"/>
      <c r="RBW91" s="180"/>
      <c r="RBX91" s="180"/>
      <c r="RBY91" s="180"/>
      <c r="RBZ91" s="180"/>
      <c r="RCA91" s="180"/>
      <c r="RCB91" s="180"/>
      <c r="RCC91" s="180"/>
      <c r="RCD91" s="180"/>
      <c r="RCE91" s="180"/>
      <c r="RCF91" s="180"/>
      <c r="RCG91" s="180"/>
      <c r="RCH91" s="180"/>
      <c r="RCI91" s="180"/>
      <c r="RCJ91" s="180"/>
      <c r="RCK91" s="180"/>
      <c r="RCL91" s="180"/>
      <c r="RCM91" s="180"/>
      <c r="RCN91" s="180"/>
      <c r="RCO91" s="180"/>
      <c r="RCP91" s="180"/>
      <c r="RCQ91" s="180"/>
      <c r="RCR91" s="180"/>
      <c r="RCS91" s="180"/>
      <c r="RCT91" s="180"/>
      <c r="RCU91" s="180"/>
      <c r="RCV91" s="180"/>
      <c r="RCW91" s="180"/>
      <c r="RCX91" s="180"/>
      <c r="RCY91" s="180"/>
      <c r="RCZ91" s="180"/>
      <c r="RDA91" s="180"/>
      <c r="RDB91" s="180"/>
      <c r="RDC91" s="180"/>
      <c r="RDD91" s="180"/>
      <c r="RDE91" s="180"/>
      <c r="RDF91" s="180"/>
      <c r="RDG91" s="180"/>
      <c r="RDH91" s="180"/>
      <c r="RDI91" s="180"/>
      <c r="RDJ91" s="180"/>
      <c r="RDK91" s="180"/>
      <c r="RDL91" s="180"/>
      <c r="RDM91" s="180"/>
      <c r="RDN91" s="180"/>
      <c r="RDO91" s="180"/>
      <c r="RDP91" s="180"/>
      <c r="RDQ91" s="180"/>
      <c r="RDR91" s="180"/>
      <c r="RDS91" s="180"/>
      <c r="RDT91" s="180"/>
      <c r="RDU91" s="180"/>
      <c r="RDV91" s="180"/>
      <c r="RDW91" s="180"/>
      <c r="RDX91" s="180"/>
      <c r="RDY91" s="180"/>
      <c r="RDZ91" s="180"/>
      <c r="REA91" s="180"/>
      <c r="REB91" s="180"/>
      <c r="REC91" s="180"/>
      <c r="RED91" s="180"/>
      <c r="REE91" s="180"/>
      <c r="REF91" s="180"/>
      <c r="REG91" s="180"/>
      <c r="REH91" s="180"/>
      <c r="REI91" s="180"/>
      <c r="REJ91" s="180"/>
      <c r="REK91" s="180"/>
      <c r="REL91" s="180"/>
      <c r="REM91" s="180"/>
      <c r="REN91" s="180"/>
      <c r="REO91" s="180"/>
      <c r="REP91" s="180"/>
      <c r="REQ91" s="180"/>
      <c r="RER91" s="180"/>
      <c r="RES91" s="180"/>
      <c r="RET91" s="180"/>
      <c r="REU91" s="180"/>
      <c r="REV91" s="180"/>
      <c r="REW91" s="180"/>
      <c r="REX91" s="180"/>
      <c r="REY91" s="180"/>
      <c r="REZ91" s="180"/>
      <c r="RFA91" s="180"/>
      <c r="RFB91" s="180"/>
      <c r="RFC91" s="180"/>
      <c r="RFD91" s="180"/>
      <c r="RFE91" s="180"/>
      <c r="RFF91" s="180"/>
      <c r="RFG91" s="180"/>
      <c r="RFH91" s="180"/>
      <c r="RFI91" s="180"/>
      <c r="RFJ91" s="180"/>
      <c r="RFK91" s="180"/>
      <c r="RFL91" s="180"/>
      <c r="RFM91" s="180"/>
      <c r="RFN91" s="180"/>
      <c r="RFO91" s="180"/>
      <c r="RFP91" s="180"/>
      <c r="RFQ91" s="180"/>
      <c r="RFR91" s="180"/>
      <c r="RFS91" s="180"/>
      <c r="RFT91" s="180"/>
      <c r="RFU91" s="180"/>
      <c r="RFV91" s="180"/>
      <c r="RFW91" s="180"/>
      <c r="RFX91" s="180"/>
      <c r="RFY91" s="180"/>
      <c r="RFZ91" s="180"/>
      <c r="RGA91" s="180"/>
      <c r="RGB91" s="180"/>
      <c r="RGC91" s="180"/>
      <c r="RGD91" s="180"/>
      <c r="RGE91" s="180"/>
      <c r="RGF91" s="180"/>
      <c r="RGG91" s="180"/>
      <c r="RGH91" s="180"/>
      <c r="RGI91" s="180"/>
      <c r="RGJ91" s="180"/>
      <c r="RGK91" s="180"/>
      <c r="RGL91" s="180"/>
      <c r="RGM91" s="180"/>
      <c r="RGN91" s="180"/>
      <c r="RGO91" s="180"/>
      <c r="RGP91" s="180"/>
      <c r="RGQ91" s="180"/>
      <c r="RGR91" s="180"/>
      <c r="RGS91" s="180"/>
      <c r="RGT91" s="180"/>
      <c r="RGU91" s="180"/>
      <c r="RGV91" s="180"/>
      <c r="RGW91" s="180"/>
      <c r="RGX91" s="180"/>
      <c r="RGY91" s="180"/>
      <c r="RGZ91" s="180"/>
      <c r="RHA91" s="180"/>
      <c r="RHB91" s="180"/>
      <c r="RHC91" s="180"/>
      <c r="RHD91" s="180"/>
      <c r="RHE91" s="180"/>
      <c r="RHF91" s="180"/>
      <c r="RHG91" s="180"/>
      <c r="RHH91" s="180"/>
      <c r="RHI91" s="180"/>
      <c r="RHJ91" s="180"/>
      <c r="RHK91" s="180"/>
      <c r="RHL91" s="180"/>
      <c r="RHM91" s="180"/>
      <c r="RHN91" s="180"/>
      <c r="RHO91" s="180"/>
      <c r="RHP91" s="180"/>
      <c r="RHQ91" s="180"/>
      <c r="RHR91" s="180"/>
      <c r="RHS91" s="180"/>
      <c r="RHT91" s="180"/>
      <c r="RHU91" s="180"/>
      <c r="RHV91" s="180"/>
      <c r="RHW91" s="180"/>
      <c r="RHX91" s="180"/>
      <c r="RHY91" s="180"/>
      <c r="RHZ91" s="180"/>
      <c r="RIA91" s="180"/>
      <c r="RIB91" s="180"/>
      <c r="RIC91" s="180"/>
      <c r="RID91" s="180"/>
      <c r="RIE91" s="180"/>
      <c r="RIF91" s="180"/>
      <c r="RIG91" s="180"/>
      <c r="RIH91" s="180"/>
      <c r="RII91" s="180"/>
      <c r="RIJ91" s="180"/>
      <c r="RIK91" s="180"/>
      <c r="RIL91" s="180"/>
      <c r="RIM91" s="180"/>
      <c r="RIN91" s="180"/>
      <c r="RIO91" s="180"/>
      <c r="RIP91" s="180"/>
      <c r="RIQ91" s="180"/>
      <c r="RIR91" s="180"/>
      <c r="RIS91" s="180"/>
      <c r="RIT91" s="180"/>
      <c r="RIU91" s="180"/>
      <c r="RIV91" s="180"/>
      <c r="RIW91" s="180"/>
      <c r="RIX91" s="180"/>
      <c r="RIY91" s="180"/>
      <c r="RIZ91" s="180"/>
      <c r="RJA91" s="180"/>
      <c r="RJB91" s="180"/>
      <c r="RJC91" s="180"/>
      <c r="RJD91" s="180"/>
      <c r="RJE91" s="180"/>
      <c r="RJF91" s="180"/>
      <c r="RJG91" s="180"/>
      <c r="RJH91" s="180"/>
      <c r="RJI91" s="180"/>
      <c r="RJJ91" s="180"/>
      <c r="RJK91" s="180"/>
      <c r="RJL91" s="180"/>
      <c r="RJM91" s="180"/>
      <c r="RJN91" s="180"/>
      <c r="RJO91" s="180"/>
      <c r="RJP91" s="180"/>
      <c r="RJQ91" s="180"/>
      <c r="RJR91" s="180"/>
      <c r="RJS91" s="180"/>
      <c r="RJT91" s="180"/>
      <c r="RJU91" s="180"/>
      <c r="RJV91" s="180"/>
      <c r="RJW91" s="180"/>
      <c r="RJX91" s="180"/>
      <c r="RJY91" s="180"/>
      <c r="RJZ91" s="180"/>
      <c r="RKA91" s="180"/>
      <c r="RKB91" s="180"/>
      <c r="RKC91" s="180"/>
      <c r="RKD91" s="180"/>
      <c r="RKE91" s="180"/>
      <c r="RKF91" s="180"/>
      <c r="RKG91" s="180"/>
      <c r="RKH91" s="180"/>
      <c r="RKI91" s="180"/>
      <c r="RKJ91" s="180"/>
      <c r="RKK91" s="180"/>
      <c r="RKL91" s="180"/>
      <c r="RKM91" s="180"/>
      <c r="RKN91" s="180"/>
      <c r="RKO91" s="180"/>
      <c r="RKP91" s="180"/>
      <c r="RKQ91" s="180"/>
      <c r="RKR91" s="180"/>
      <c r="RKS91" s="180"/>
      <c r="RKT91" s="180"/>
      <c r="RKU91" s="180"/>
      <c r="RKV91" s="180"/>
      <c r="RKW91" s="180"/>
      <c r="RKX91" s="180"/>
      <c r="RKY91" s="180"/>
      <c r="RKZ91" s="180"/>
      <c r="RLA91" s="180"/>
      <c r="RLB91" s="180"/>
      <c r="RLC91" s="180"/>
      <c r="RLD91" s="180"/>
      <c r="RLE91" s="180"/>
      <c r="RLF91" s="180"/>
      <c r="RLG91" s="180"/>
      <c r="RLH91" s="180"/>
      <c r="RLI91" s="180"/>
      <c r="RLJ91" s="180"/>
      <c r="RLK91" s="180"/>
      <c r="RLL91" s="180"/>
      <c r="RLM91" s="180"/>
      <c r="RLN91" s="180"/>
      <c r="RLO91" s="180"/>
      <c r="RLP91" s="180"/>
      <c r="RLQ91" s="180"/>
      <c r="RLR91" s="180"/>
      <c r="RLS91" s="180"/>
      <c r="RLT91" s="180"/>
      <c r="RLU91" s="180"/>
      <c r="RLV91" s="180"/>
      <c r="RLW91" s="180"/>
      <c r="RLX91" s="180"/>
      <c r="RLY91" s="180"/>
      <c r="RLZ91" s="180"/>
      <c r="RMA91" s="180"/>
      <c r="RMB91" s="180"/>
      <c r="RMC91" s="180"/>
      <c r="RMD91" s="180"/>
      <c r="RME91" s="180"/>
      <c r="RMF91" s="180"/>
      <c r="RMG91" s="180"/>
      <c r="RMH91" s="180"/>
      <c r="RMI91" s="180"/>
      <c r="RMJ91" s="180"/>
      <c r="RMK91" s="180"/>
      <c r="RML91" s="180"/>
      <c r="RMM91" s="180"/>
      <c r="RMN91" s="180"/>
      <c r="RMO91" s="180"/>
      <c r="RMP91" s="180"/>
      <c r="RMQ91" s="180"/>
      <c r="RMR91" s="180"/>
      <c r="RMS91" s="180"/>
      <c r="RMT91" s="180"/>
      <c r="RMU91" s="180"/>
      <c r="RMV91" s="180"/>
      <c r="RMW91" s="180"/>
      <c r="RMX91" s="180"/>
      <c r="RMY91" s="180"/>
      <c r="RMZ91" s="180"/>
      <c r="RNA91" s="180"/>
      <c r="RNB91" s="180"/>
      <c r="RNC91" s="180"/>
      <c r="RND91" s="180"/>
      <c r="RNE91" s="180"/>
      <c r="RNF91" s="180"/>
      <c r="RNG91" s="180"/>
      <c r="RNH91" s="180"/>
      <c r="RNI91" s="180"/>
      <c r="RNJ91" s="180"/>
      <c r="RNK91" s="180"/>
      <c r="RNL91" s="180"/>
      <c r="RNM91" s="180"/>
      <c r="RNN91" s="180"/>
      <c r="RNO91" s="180"/>
      <c r="RNP91" s="180"/>
      <c r="RNQ91" s="180"/>
      <c r="RNR91" s="180"/>
      <c r="RNS91" s="180"/>
      <c r="RNT91" s="180"/>
      <c r="RNU91" s="180"/>
      <c r="RNV91" s="180"/>
      <c r="RNW91" s="180"/>
      <c r="RNX91" s="180"/>
      <c r="RNY91" s="180"/>
      <c r="RNZ91" s="180"/>
      <c r="ROA91" s="180"/>
      <c r="ROB91" s="180"/>
      <c r="ROC91" s="180"/>
      <c r="ROD91" s="180"/>
      <c r="ROE91" s="180"/>
      <c r="ROF91" s="180"/>
      <c r="ROG91" s="180"/>
      <c r="ROH91" s="180"/>
      <c r="ROI91" s="180"/>
      <c r="ROJ91" s="180"/>
      <c r="ROK91" s="180"/>
      <c r="ROL91" s="180"/>
      <c r="ROM91" s="180"/>
      <c r="RON91" s="180"/>
      <c r="ROO91" s="180"/>
      <c r="ROP91" s="180"/>
      <c r="ROQ91" s="180"/>
      <c r="ROR91" s="180"/>
      <c r="ROS91" s="180"/>
      <c r="ROT91" s="180"/>
      <c r="ROU91" s="180"/>
      <c r="ROV91" s="180"/>
      <c r="ROW91" s="180"/>
      <c r="ROX91" s="180"/>
      <c r="ROY91" s="180"/>
      <c r="ROZ91" s="180"/>
      <c r="RPA91" s="180"/>
      <c r="RPB91" s="180"/>
      <c r="RPC91" s="180"/>
      <c r="RPD91" s="180"/>
      <c r="RPE91" s="180"/>
      <c r="RPF91" s="180"/>
      <c r="RPG91" s="180"/>
      <c r="RPH91" s="180"/>
      <c r="RPI91" s="180"/>
      <c r="RPJ91" s="180"/>
      <c r="RPK91" s="180"/>
      <c r="RPL91" s="180"/>
      <c r="RPM91" s="180"/>
      <c r="RPN91" s="180"/>
      <c r="RPO91" s="180"/>
      <c r="RPP91" s="180"/>
      <c r="RPQ91" s="180"/>
      <c r="RPR91" s="180"/>
      <c r="RPS91" s="180"/>
      <c r="RPT91" s="180"/>
      <c r="RPU91" s="180"/>
      <c r="RPV91" s="180"/>
      <c r="RPW91" s="180"/>
      <c r="RPX91" s="180"/>
      <c r="RPY91" s="180"/>
      <c r="RPZ91" s="180"/>
      <c r="RQA91" s="180"/>
      <c r="RQB91" s="180"/>
      <c r="RQC91" s="180"/>
      <c r="RQD91" s="180"/>
      <c r="RQE91" s="180"/>
      <c r="RQF91" s="180"/>
      <c r="RQG91" s="180"/>
      <c r="RQH91" s="180"/>
      <c r="RQI91" s="180"/>
      <c r="RQJ91" s="180"/>
      <c r="RQK91" s="180"/>
      <c r="RQL91" s="180"/>
      <c r="RQM91" s="180"/>
      <c r="RQN91" s="180"/>
      <c r="RQO91" s="180"/>
      <c r="RQP91" s="180"/>
      <c r="RQQ91" s="180"/>
      <c r="RQR91" s="180"/>
      <c r="RQS91" s="180"/>
      <c r="RQT91" s="180"/>
      <c r="RQU91" s="180"/>
      <c r="RQV91" s="180"/>
      <c r="RQW91" s="180"/>
      <c r="RQX91" s="180"/>
      <c r="RQY91" s="180"/>
      <c r="RQZ91" s="180"/>
      <c r="RRA91" s="180"/>
      <c r="RRB91" s="180"/>
      <c r="RRC91" s="180"/>
      <c r="RRD91" s="180"/>
      <c r="RRE91" s="180"/>
      <c r="RRF91" s="180"/>
      <c r="RRG91" s="180"/>
      <c r="RRH91" s="180"/>
      <c r="RRI91" s="180"/>
      <c r="RRJ91" s="180"/>
      <c r="RRK91" s="180"/>
      <c r="RRL91" s="180"/>
      <c r="RRM91" s="180"/>
      <c r="RRN91" s="180"/>
      <c r="RRO91" s="180"/>
      <c r="RRP91" s="180"/>
      <c r="RRQ91" s="180"/>
      <c r="RRR91" s="180"/>
      <c r="RRS91" s="180"/>
      <c r="RRT91" s="180"/>
      <c r="RRU91" s="180"/>
      <c r="RRV91" s="180"/>
      <c r="RRW91" s="180"/>
      <c r="RRX91" s="180"/>
      <c r="RRY91" s="180"/>
      <c r="RRZ91" s="180"/>
      <c r="RSA91" s="180"/>
      <c r="RSB91" s="180"/>
      <c r="RSC91" s="180"/>
      <c r="RSD91" s="180"/>
      <c r="RSE91" s="180"/>
      <c r="RSF91" s="180"/>
      <c r="RSG91" s="180"/>
      <c r="RSH91" s="180"/>
      <c r="RSI91" s="180"/>
      <c r="RSJ91" s="180"/>
      <c r="RSK91" s="180"/>
      <c r="RSL91" s="180"/>
      <c r="RSM91" s="180"/>
      <c r="RSN91" s="180"/>
      <c r="RSO91" s="180"/>
      <c r="RSP91" s="180"/>
      <c r="RSQ91" s="180"/>
      <c r="RSR91" s="180"/>
      <c r="RSS91" s="180"/>
      <c r="RST91" s="180"/>
      <c r="RSU91" s="180"/>
      <c r="RSV91" s="180"/>
      <c r="RSW91" s="180"/>
      <c r="RSX91" s="180"/>
      <c r="RSY91" s="180"/>
      <c r="RSZ91" s="180"/>
      <c r="RTA91" s="180"/>
      <c r="RTB91" s="180"/>
      <c r="RTC91" s="180"/>
      <c r="RTD91" s="180"/>
      <c r="RTE91" s="180"/>
      <c r="RTF91" s="180"/>
      <c r="RTG91" s="180"/>
      <c r="RTH91" s="180"/>
      <c r="RTI91" s="180"/>
      <c r="RTJ91" s="180"/>
      <c r="RTK91" s="180"/>
      <c r="RTL91" s="180"/>
      <c r="RTM91" s="180"/>
      <c r="RTN91" s="180"/>
      <c r="RTO91" s="180"/>
      <c r="RTP91" s="180"/>
      <c r="RTQ91" s="180"/>
      <c r="RTR91" s="180"/>
      <c r="RTS91" s="180"/>
      <c r="RTT91" s="180"/>
      <c r="RTU91" s="180"/>
      <c r="RTV91" s="180"/>
      <c r="RTW91" s="180"/>
      <c r="RTX91" s="180"/>
      <c r="RTY91" s="180"/>
      <c r="RTZ91" s="180"/>
      <c r="RUA91" s="180"/>
      <c r="RUB91" s="180"/>
      <c r="RUC91" s="180"/>
      <c r="RUD91" s="180"/>
      <c r="RUE91" s="180"/>
      <c r="RUF91" s="180"/>
      <c r="RUG91" s="180"/>
      <c r="RUH91" s="180"/>
      <c r="RUI91" s="180"/>
      <c r="RUJ91" s="180"/>
      <c r="RUK91" s="180"/>
      <c r="RUL91" s="180"/>
      <c r="RUM91" s="180"/>
      <c r="RUN91" s="180"/>
      <c r="RUO91" s="180"/>
      <c r="RUP91" s="180"/>
      <c r="RUQ91" s="180"/>
      <c r="RUR91" s="180"/>
      <c r="RUS91" s="180"/>
      <c r="RUT91" s="180"/>
      <c r="RUU91" s="180"/>
      <c r="RUV91" s="180"/>
      <c r="RUW91" s="180"/>
      <c r="RUX91" s="180"/>
      <c r="RUY91" s="180"/>
      <c r="RUZ91" s="180"/>
      <c r="RVA91" s="180"/>
      <c r="RVB91" s="180"/>
      <c r="RVC91" s="180"/>
      <c r="RVD91" s="180"/>
      <c r="RVE91" s="180"/>
      <c r="RVF91" s="180"/>
      <c r="RVG91" s="180"/>
      <c r="RVH91" s="180"/>
      <c r="RVI91" s="180"/>
      <c r="RVJ91" s="180"/>
      <c r="RVK91" s="180"/>
      <c r="RVL91" s="180"/>
      <c r="RVM91" s="180"/>
      <c r="RVN91" s="180"/>
      <c r="RVO91" s="180"/>
      <c r="RVP91" s="180"/>
      <c r="RVQ91" s="180"/>
      <c r="RVR91" s="180"/>
      <c r="RVS91" s="180"/>
      <c r="RVT91" s="180"/>
      <c r="RVU91" s="180"/>
      <c r="RVV91" s="180"/>
      <c r="RVW91" s="180"/>
      <c r="RVX91" s="180"/>
      <c r="RVY91" s="180"/>
      <c r="RVZ91" s="180"/>
      <c r="RWA91" s="180"/>
      <c r="RWB91" s="180"/>
      <c r="RWC91" s="180"/>
      <c r="RWD91" s="180"/>
      <c r="RWE91" s="180"/>
      <c r="RWF91" s="180"/>
      <c r="RWG91" s="180"/>
      <c r="RWH91" s="180"/>
      <c r="RWI91" s="180"/>
      <c r="RWJ91" s="180"/>
      <c r="RWK91" s="180"/>
      <c r="RWL91" s="180"/>
      <c r="RWM91" s="180"/>
      <c r="RWN91" s="180"/>
      <c r="RWO91" s="180"/>
      <c r="RWP91" s="180"/>
      <c r="RWQ91" s="180"/>
      <c r="RWR91" s="180"/>
      <c r="RWS91" s="180"/>
      <c r="RWT91" s="180"/>
      <c r="RWU91" s="180"/>
      <c r="RWV91" s="180"/>
      <c r="RWW91" s="180"/>
      <c r="RWX91" s="180"/>
      <c r="RWY91" s="180"/>
      <c r="RWZ91" s="180"/>
      <c r="RXA91" s="180"/>
      <c r="RXB91" s="180"/>
      <c r="RXC91" s="180"/>
      <c r="RXD91" s="180"/>
      <c r="RXE91" s="180"/>
      <c r="RXF91" s="180"/>
      <c r="RXG91" s="180"/>
      <c r="RXH91" s="180"/>
      <c r="RXI91" s="180"/>
      <c r="RXJ91" s="180"/>
      <c r="RXK91" s="180"/>
      <c r="RXL91" s="180"/>
      <c r="RXM91" s="180"/>
      <c r="RXN91" s="180"/>
      <c r="RXO91" s="180"/>
      <c r="RXP91" s="180"/>
      <c r="RXQ91" s="180"/>
      <c r="RXR91" s="180"/>
      <c r="RXS91" s="180"/>
      <c r="RXT91" s="180"/>
      <c r="RXU91" s="180"/>
      <c r="RXV91" s="180"/>
      <c r="RXW91" s="180"/>
      <c r="RXX91" s="180"/>
      <c r="RXY91" s="180"/>
      <c r="RXZ91" s="180"/>
      <c r="RYA91" s="180"/>
      <c r="RYB91" s="180"/>
      <c r="RYC91" s="180"/>
      <c r="RYD91" s="180"/>
      <c r="RYE91" s="180"/>
      <c r="RYF91" s="180"/>
      <c r="RYG91" s="180"/>
      <c r="RYH91" s="180"/>
      <c r="RYI91" s="180"/>
      <c r="RYJ91" s="180"/>
      <c r="RYK91" s="180"/>
      <c r="RYL91" s="180"/>
      <c r="RYM91" s="180"/>
      <c r="RYN91" s="180"/>
      <c r="RYO91" s="180"/>
      <c r="RYP91" s="180"/>
      <c r="RYQ91" s="180"/>
      <c r="RYR91" s="180"/>
      <c r="RYS91" s="180"/>
      <c r="RYT91" s="180"/>
      <c r="RYU91" s="180"/>
      <c r="RYV91" s="180"/>
      <c r="RYW91" s="180"/>
      <c r="RYX91" s="180"/>
      <c r="RYY91" s="180"/>
      <c r="RYZ91" s="180"/>
      <c r="RZA91" s="180"/>
      <c r="RZB91" s="180"/>
      <c r="RZC91" s="180"/>
      <c r="RZD91" s="180"/>
      <c r="RZE91" s="180"/>
      <c r="RZF91" s="180"/>
      <c r="RZG91" s="180"/>
      <c r="RZH91" s="180"/>
      <c r="RZI91" s="180"/>
      <c r="RZJ91" s="180"/>
      <c r="RZK91" s="180"/>
      <c r="RZL91" s="180"/>
      <c r="RZM91" s="180"/>
      <c r="RZN91" s="180"/>
      <c r="RZO91" s="180"/>
      <c r="RZP91" s="180"/>
      <c r="RZQ91" s="180"/>
      <c r="RZR91" s="180"/>
      <c r="RZS91" s="180"/>
      <c r="RZT91" s="180"/>
      <c r="RZU91" s="180"/>
      <c r="RZV91" s="180"/>
      <c r="RZW91" s="180"/>
      <c r="RZX91" s="180"/>
      <c r="RZY91" s="180"/>
      <c r="RZZ91" s="180"/>
      <c r="SAA91" s="180"/>
      <c r="SAB91" s="180"/>
      <c r="SAC91" s="180"/>
      <c r="SAD91" s="180"/>
      <c r="SAE91" s="180"/>
      <c r="SAF91" s="180"/>
      <c r="SAG91" s="180"/>
      <c r="SAH91" s="180"/>
      <c r="SAI91" s="180"/>
      <c r="SAJ91" s="180"/>
      <c r="SAK91" s="180"/>
      <c r="SAL91" s="180"/>
      <c r="SAM91" s="180"/>
      <c r="SAN91" s="180"/>
      <c r="SAO91" s="180"/>
      <c r="SAP91" s="180"/>
      <c r="SAQ91" s="180"/>
      <c r="SAR91" s="180"/>
      <c r="SAS91" s="180"/>
      <c r="SAT91" s="180"/>
      <c r="SAU91" s="180"/>
      <c r="SAV91" s="180"/>
      <c r="SAW91" s="180"/>
      <c r="SAX91" s="180"/>
      <c r="SAY91" s="180"/>
      <c r="SAZ91" s="180"/>
      <c r="SBA91" s="180"/>
      <c r="SBB91" s="180"/>
      <c r="SBC91" s="180"/>
      <c r="SBD91" s="180"/>
      <c r="SBE91" s="180"/>
      <c r="SBF91" s="180"/>
      <c r="SBG91" s="180"/>
      <c r="SBH91" s="180"/>
      <c r="SBI91" s="180"/>
      <c r="SBJ91" s="180"/>
      <c r="SBK91" s="180"/>
      <c r="SBL91" s="180"/>
      <c r="SBM91" s="180"/>
      <c r="SBN91" s="180"/>
      <c r="SBO91" s="180"/>
      <c r="SBP91" s="180"/>
      <c r="SBQ91" s="180"/>
      <c r="SBR91" s="180"/>
      <c r="SBS91" s="180"/>
      <c r="SBT91" s="180"/>
      <c r="SBU91" s="180"/>
      <c r="SBV91" s="180"/>
      <c r="SBW91" s="180"/>
      <c r="SBX91" s="180"/>
      <c r="SBY91" s="180"/>
      <c r="SBZ91" s="180"/>
      <c r="SCA91" s="180"/>
      <c r="SCB91" s="180"/>
      <c r="SCC91" s="180"/>
      <c r="SCD91" s="180"/>
      <c r="SCE91" s="180"/>
      <c r="SCF91" s="180"/>
      <c r="SCG91" s="180"/>
      <c r="SCH91" s="180"/>
      <c r="SCI91" s="180"/>
      <c r="SCJ91" s="180"/>
      <c r="SCK91" s="180"/>
      <c r="SCL91" s="180"/>
      <c r="SCM91" s="180"/>
      <c r="SCN91" s="180"/>
      <c r="SCO91" s="180"/>
      <c r="SCP91" s="180"/>
      <c r="SCQ91" s="180"/>
      <c r="SCR91" s="180"/>
      <c r="SCS91" s="180"/>
      <c r="SCT91" s="180"/>
      <c r="SCU91" s="180"/>
      <c r="SCV91" s="180"/>
      <c r="SCW91" s="180"/>
      <c r="SCX91" s="180"/>
      <c r="SCY91" s="180"/>
      <c r="SCZ91" s="180"/>
      <c r="SDA91" s="180"/>
      <c r="SDB91" s="180"/>
      <c r="SDC91" s="180"/>
      <c r="SDD91" s="180"/>
      <c r="SDE91" s="180"/>
      <c r="SDF91" s="180"/>
      <c r="SDG91" s="180"/>
      <c r="SDH91" s="180"/>
      <c r="SDI91" s="180"/>
      <c r="SDJ91" s="180"/>
      <c r="SDK91" s="180"/>
      <c r="SDL91" s="180"/>
      <c r="SDM91" s="180"/>
      <c r="SDN91" s="180"/>
      <c r="SDO91" s="180"/>
      <c r="SDP91" s="180"/>
      <c r="SDQ91" s="180"/>
      <c r="SDR91" s="180"/>
      <c r="SDS91" s="180"/>
      <c r="SDT91" s="180"/>
      <c r="SDU91" s="180"/>
      <c r="SDV91" s="180"/>
      <c r="SDW91" s="180"/>
      <c r="SDX91" s="180"/>
      <c r="SDY91" s="180"/>
      <c r="SDZ91" s="180"/>
      <c r="SEA91" s="180"/>
      <c r="SEB91" s="180"/>
      <c r="SEC91" s="180"/>
      <c r="SED91" s="180"/>
      <c r="SEE91" s="180"/>
      <c r="SEF91" s="180"/>
      <c r="SEG91" s="180"/>
      <c r="SEH91" s="180"/>
      <c r="SEI91" s="180"/>
      <c r="SEJ91" s="180"/>
      <c r="SEK91" s="180"/>
      <c r="SEL91" s="180"/>
      <c r="SEM91" s="180"/>
      <c r="SEN91" s="180"/>
      <c r="SEO91" s="180"/>
      <c r="SEP91" s="180"/>
      <c r="SEQ91" s="180"/>
      <c r="SER91" s="180"/>
      <c r="SES91" s="180"/>
      <c r="SET91" s="180"/>
      <c r="SEU91" s="180"/>
      <c r="SEV91" s="180"/>
      <c r="SEW91" s="180"/>
      <c r="SEX91" s="180"/>
      <c r="SEY91" s="180"/>
      <c r="SEZ91" s="180"/>
      <c r="SFA91" s="180"/>
      <c r="SFB91" s="180"/>
      <c r="SFC91" s="180"/>
      <c r="SFD91" s="180"/>
      <c r="SFE91" s="180"/>
      <c r="SFF91" s="180"/>
      <c r="SFG91" s="180"/>
      <c r="SFH91" s="180"/>
      <c r="SFI91" s="180"/>
      <c r="SFJ91" s="180"/>
      <c r="SFK91" s="180"/>
      <c r="SFL91" s="180"/>
      <c r="SFM91" s="180"/>
      <c r="SFN91" s="180"/>
      <c r="SFO91" s="180"/>
      <c r="SFP91" s="180"/>
      <c r="SFQ91" s="180"/>
      <c r="SFR91" s="180"/>
      <c r="SFS91" s="180"/>
      <c r="SFT91" s="180"/>
      <c r="SFU91" s="180"/>
      <c r="SFV91" s="180"/>
      <c r="SFW91" s="180"/>
      <c r="SFX91" s="180"/>
      <c r="SFY91" s="180"/>
      <c r="SFZ91" s="180"/>
      <c r="SGA91" s="180"/>
      <c r="SGB91" s="180"/>
      <c r="SGC91" s="180"/>
      <c r="SGD91" s="180"/>
      <c r="SGE91" s="180"/>
      <c r="SGF91" s="180"/>
      <c r="SGG91" s="180"/>
      <c r="SGH91" s="180"/>
      <c r="SGI91" s="180"/>
      <c r="SGJ91" s="180"/>
      <c r="SGK91" s="180"/>
      <c r="SGL91" s="180"/>
      <c r="SGM91" s="180"/>
      <c r="SGN91" s="180"/>
      <c r="SGO91" s="180"/>
      <c r="SGP91" s="180"/>
      <c r="SGQ91" s="180"/>
      <c r="SGR91" s="180"/>
      <c r="SGS91" s="180"/>
      <c r="SGT91" s="180"/>
      <c r="SGU91" s="180"/>
      <c r="SGV91" s="180"/>
      <c r="SGW91" s="180"/>
      <c r="SGX91" s="180"/>
      <c r="SGY91" s="180"/>
      <c r="SGZ91" s="180"/>
      <c r="SHA91" s="180"/>
      <c r="SHB91" s="180"/>
      <c r="SHC91" s="180"/>
      <c r="SHD91" s="180"/>
      <c r="SHE91" s="180"/>
      <c r="SHF91" s="180"/>
      <c r="SHG91" s="180"/>
      <c r="SHH91" s="180"/>
      <c r="SHI91" s="180"/>
      <c r="SHJ91" s="180"/>
      <c r="SHK91" s="180"/>
      <c r="SHL91" s="180"/>
      <c r="SHM91" s="180"/>
      <c r="SHN91" s="180"/>
      <c r="SHO91" s="180"/>
      <c r="SHP91" s="180"/>
      <c r="SHQ91" s="180"/>
      <c r="SHR91" s="180"/>
      <c r="SHS91" s="180"/>
      <c r="SHT91" s="180"/>
      <c r="SHU91" s="180"/>
      <c r="SHV91" s="180"/>
      <c r="SHW91" s="180"/>
      <c r="SHX91" s="180"/>
      <c r="SHY91" s="180"/>
      <c r="SHZ91" s="180"/>
      <c r="SIA91" s="180"/>
      <c r="SIB91" s="180"/>
      <c r="SIC91" s="180"/>
      <c r="SID91" s="180"/>
      <c r="SIE91" s="180"/>
      <c r="SIF91" s="180"/>
      <c r="SIG91" s="180"/>
      <c r="SIH91" s="180"/>
      <c r="SII91" s="180"/>
      <c r="SIJ91" s="180"/>
      <c r="SIK91" s="180"/>
      <c r="SIL91" s="180"/>
      <c r="SIM91" s="180"/>
      <c r="SIN91" s="180"/>
      <c r="SIO91" s="180"/>
      <c r="SIP91" s="180"/>
      <c r="SIQ91" s="180"/>
      <c r="SIR91" s="180"/>
      <c r="SIS91" s="180"/>
      <c r="SIT91" s="180"/>
      <c r="SIU91" s="180"/>
      <c r="SIV91" s="180"/>
      <c r="SIW91" s="180"/>
      <c r="SIX91" s="180"/>
      <c r="SIY91" s="180"/>
      <c r="SIZ91" s="180"/>
      <c r="SJA91" s="180"/>
      <c r="SJB91" s="180"/>
      <c r="SJC91" s="180"/>
      <c r="SJD91" s="180"/>
      <c r="SJE91" s="180"/>
      <c r="SJF91" s="180"/>
      <c r="SJG91" s="180"/>
      <c r="SJH91" s="180"/>
      <c r="SJI91" s="180"/>
      <c r="SJJ91" s="180"/>
      <c r="SJK91" s="180"/>
      <c r="SJL91" s="180"/>
      <c r="SJM91" s="180"/>
      <c r="SJN91" s="180"/>
      <c r="SJO91" s="180"/>
      <c r="SJP91" s="180"/>
      <c r="SJQ91" s="180"/>
      <c r="SJR91" s="180"/>
      <c r="SJS91" s="180"/>
      <c r="SJT91" s="180"/>
      <c r="SJU91" s="180"/>
      <c r="SJV91" s="180"/>
      <c r="SJW91" s="180"/>
      <c r="SJX91" s="180"/>
      <c r="SJY91" s="180"/>
      <c r="SJZ91" s="180"/>
      <c r="SKA91" s="180"/>
      <c r="SKB91" s="180"/>
      <c r="SKC91" s="180"/>
      <c r="SKD91" s="180"/>
      <c r="SKE91" s="180"/>
      <c r="SKF91" s="180"/>
      <c r="SKG91" s="180"/>
      <c r="SKH91" s="180"/>
      <c r="SKI91" s="180"/>
      <c r="SKJ91" s="180"/>
      <c r="SKK91" s="180"/>
      <c r="SKL91" s="180"/>
      <c r="SKM91" s="180"/>
      <c r="SKN91" s="180"/>
      <c r="SKO91" s="180"/>
      <c r="SKP91" s="180"/>
      <c r="SKQ91" s="180"/>
      <c r="SKR91" s="180"/>
      <c r="SKS91" s="180"/>
      <c r="SKT91" s="180"/>
      <c r="SKU91" s="180"/>
      <c r="SKV91" s="180"/>
      <c r="SKW91" s="180"/>
      <c r="SKX91" s="180"/>
      <c r="SKY91" s="180"/>
      <c r="SKZ91" s="180"/>
      <c r="SLA91" s="180"/>
      <c r="SLB91" s="180"/>
      <c r="SLC91" s="180"/>
      <c r="SLD91" s="180"/>
      <c r="SLE91" s="180"/>
      <c r="SLF91" s="180"/>
      <c r="SLG91" s="180"/>
      <c r="SLH91" s="180"/>
      <c r="SLI91" s="180"/>
      <c r="SLJ91" s="180"/>
      <c r="SLK91" s="180"/>
      <c r="SLL91" s="180"/>
      <c r="SLM91" s="180"/>
      <c r="SLN91" s="180"/>
      <c r="SLO91" s="180"/>
      <c r="SLP91" s="180"/>
      <c r="SLQ91" s="180"/>
      <c r="SLR91" s="180"/>
      <c r="SLS91" s="180"/>
      <c r="SLT91" s="180"/>
      <c r="SLU91" s="180"/>
      <c r="SLV91" s="180"/>
      <c r="SLW91" s="180"/>
      <c r="SLX91" s="180"/>
      <c r="SLY91" s="180"/>
      <c r="SLZ91" s="180"/>
      <c r="SMA91" s="180"/>
      <c r="SMB91" s="180"/>
      <c r="SMC91" s="180"/>
      <c r="SMD91" s="180"/>
      <c r="SME91" s="180"/>
      <c r="SMF91" s="180"/>
      <c r="SMG91" s="180"/>
      <c r="SMH91" s="180"/>
      <c r="SMI91" s="180"/>
      <c r="SMJ91" s="180"/>
      <c r="SMK91" s="180"/>
      <c r="SML91" s="180"/>
      <c r="SMM91" s="180"/>
      <c r="SMN91" s="180"/>
      <c r="SMO91" s="180"/>
      <c r="SMP91" s="180"/>
      <c r="SMQ91" s="180"/>
      <c r="SMR91" s="180"/>
      <c r="SMS91" s="180"/>
      <c r="SMT91" s="180"/>
      <c r="SMU91" s="180"/>
      <c r="SMV91" s="180"/>
      <c r="SMW91" s="180"/>
      <c r="SMX91" s="180"/>
      <c r="SMY91" s="180"/>
      <c r="SMZ91" s="180"/>
      <c r="SNA91" s="180"/>
      <c r="SNB91" s="180"/>
      <c r="SNC91" s="180"/>
      <c r="SND91" s="180"/>
      <c r="SNE91" s="180"/>
      <c r="SNF91" s="180"/>
      <c r="SNG91" s="180"/>
      <c r="SNH91" s="180"/>
      <c r="SNI91" s="180"/>
      <c r="SNJ91" s="180"/>
      <c r="SNK91" s="180"/>
      <c r="SNL91" s="180"/>
      <c r="SNM91" s="180"/>
      <c r="SNN91" s="180"/>
      <c r="SNO91" s="180"/>
      <c r="SNP91" s="180"/>
      <c r="SNQ91" s="180"/>
      <c r="SNR91" s="180"/>
      <c r="SNS91" s="180"/>
      <c r="SNT91" s="180"/>
      <c r="SNU91" s="180"/>
      <c r="SNV91" s="180"/>
      <c r="SNW91" s="180"/>
      <c r="SNX91" s="180"/>
      <c r="SNY91" s="180"/>
      <c r="SNZ91" s="180"/>
      <c r="SOA91" s="180"/>
      <c r="SOB91" s="180"/>
      <c r="SOC91" s="180"/>
      <c r="SOD91" s="180"/>
      <c r="SOE91" s="180"/>
      <c r="SOF91" s="180"/>
      <c r="SOG91" s="180"/>
      <c r="SOH91" s="180"/>
      <c r="SOI91" s="180"/>
      <c r="SOJ91" s="180"/>
      <c r="SOK91" s="180"/>
      <c r="SOL91" s="180"/>
      <c r="SOM91" s="180"/>
      <c r="SON91" s="180"/>
      <c r="SOO91" s="180"/>
      <c r="SOP91" s="180"/>
      <c r="SOQ91" s="180"/>
      <c r="SOR91" s="180"/>
      <c r="SOS91" s="180"/>
      <c r="SOT91" s="180"/>
      <c r="SOU91" s="180"/>
      <c r="SOV91" s="180"/>
      <c r="SOW91" s="180"/>
      <c r="SOX91" s="180"/>
      <c r="SOY91" s="180"/>
      <c r="SOZ91" s="180"/>
      <c r="SPA91" s="180"/>
      <c r="SPB91" s="180"/>
      <c r="SPC91" s="180"/>
      <c r="SPD91" s="180"/>
      <c r="SPE91" s="180"/>
      <c r="SPF91" s="180"/>
      <c r="SPG91" s="180"/>
      <c r="SPH91" s="180"/>
      <c r="SPI91" s="180"/>
      <c r="SPJ91" s="180"/>
      <c r="SPK91" s="180"/>
      <c r="SPL91" s="180"/>
      <c r="SPM91" s="180"/>
      <c r="SPN91" s="180"/>
      <c r="SPO91" s="180"/>
      <c r="SPP91" s="180"/>
      <c r="SPQ91" s="180"/>
      <c r="SPR91" s="180"/>
      <c r="SPS91" s="180"/>
      <c r="SPT91" s="180"/>
      <c r="SPU91" s="180"/>
      <c r="SPV91" s="180"/>
      <c r="SPW91" s="180"/>
      <c r="SPX91" s="180"/>
      <c r="SPY91" s="180"/>
      <c r="SPZ91" s="180"/>
      <c r="SQA91" s="180"/>
      <c r="SQB91" s="180"/>
      <c r="SQC91" s="180"/>
      <c r="SQD91" s="180"/>
      <c r="SQE91" s="180"/>
      <c r="SQF91" s="180"/>
      <c r="SQG91" s="180"/>
      <c r="SQH91" s="180"/>
      <c r="SQI91" s="180"/>
      <c r="SQJ91" s="180"/>
      <c r="SQK91" s="180"/>
      <c r="SQL91" s="180"/>
      <c r="SQM91" s="180"/>
      <c r="SQN91" s="180"/>
      <c r="SQO91" s="180"/>
      <c r="SQP91" s="180"/>
      <c r="SQQ91" s="180"/>
      <c r="SQR91" s="180"/>
      <c r="SQS91" s="180"/>
      <c r="SQT91" s="180"/>
      <c r="SQU91" s="180"/>
      <c r="SQV91" s="180"/>
      <c r="SQW91" s="180"/>
      <c r="SQX91" s="180"/>
      <c r="SQY91" s="180"/>
      <c r="SQZ91" s="180"/>
      <c r="SRA91" s="180"/>
      <c r="SRB91" s="180"/>
      <c r="SRC91" s="180"/>
      <c r="SRD91" s="180"/>
      <c r="SRE91" s="180"/>
      <c r="SRF91" s="180"/>
      <c r="SRG91" s="180"/>
      <c r="SRH91" s="180"/>
      <c r="SRI91" s="180"/>
      <c r="SRJ91" s="180"/>
      <c r="SRK91" s="180"/>
      <c r="SRL91" s="180"/>
      <c r="SRM91" s="180"/>
      <c r="SRN91" s="180"/>
      <c r="SRO91" s="180"/>
      <c r="SRP91" s="180"/>
      <c r="SRQ91" s="180"/>
      <c r="SRR91" s="180"/>
      <c r="SRS91" s="180"/>
      <c r="SRT91" s="180"/>
      <c r="SRU91" s="180"/>
      <c r="SRV91" s="180"/>
      <c r="SRW91" s="180"/>
      <c r="SRX91" s="180"/>
      <c r="SRY91" s="180"/>
      <c r="SRZ91" s="180"/>
      <c r="SSA91" s="180"/>
      <c r="SSB91" s="180"/>
      <c r="SSC91" s="180"/>
      <c r="SSD91" s="180"/>
      <c r="SSE91" s="180"/>
      <c r="SSF91" s="180"/>
      <c r="SSG91" s="180"/>
      <c r="SSH91" s="180"/>
      <c r="SSI91" s="180"/>
      <c r="SSJ91" s="180"/>
      <c r="SSK91" s="180"/>
      <c r="SSL91" s="180"/>
      <c r="SSM91" s="180"/>
      <c r="SSN91" s="180"/>
      <c r="SSO91" s="180"/>
      <c r="SSP91" s="180"/>
      <c r="SSQ91" s="180"/>
      <c r="SSR91" s="180"/>
      <c r="SSS91" s="180"/>
      <c r="SST91" s="180"/>
      <c r="SSU91" s="180"/>
      <c r="SSV91" s="180"/>
      <c r="SSW91" s="180"/>
      <c r="SSX91" s="180"/>
      <c r="SSY91" s="180"/>
      <c r="SSZ91" s="180"/>
      <c r="STA91" s="180"/>
      <c r="STB91" s="180"/>
      <c r="STC91" s="180"/>
      <c r="STD91" s="180"/>
      <c r="STE91" s="180"/>
      <c r="STF91" s="180"/>
      <c r="STG91" s="180"/>
      <c r="STH91" s="180"/>
      <c r="STI91" s="180"/>
      <c r="STJ91" s="180"/>
      <c r="STK91" s="180"/>
      <c r="STL91" s="180"/>
      <c r="STM91" s="180"/>
      <c r="STN91" s="180"/>
      <c r="STO91" s="180"/>
      <c r="STP91" s="180"/>
      <c r="STQ91" s="180"/>
      <c r="STR91" s="180"/>
      <c r="STS91" s="180"/>
      <c r="STT91" s="180"/>
      <c r="STU91" s="180"/>
      <c r="STV91" s="180"/>
      <c r="STW91" s="180"/>
      <c r="STX91" s="180"/>
      <c r="STY91" s="180"/>
      <c r="STZ91" s="180"/>
      <c r="SUA91" s="180"/>
      <c r="SUB91" s="180"/>
      <c r="SUC91" s="180"/>
      <c r="SUD91" s="180"/>
      <c r="SUE91" s="180"/>
      <c r="SUF91" s="180"/>
      <c r="SUG91" s="180"/>
      <c r="SUH91" s="180"/>
      <c r="SUI91" s="180"/>
      <c r="SUJ91" s="180"/>
      <c r="SUK91" s="180"/>
      <c r="SUL91" s="180"/>
      <c r="SUM91" s="180"/>
      <c r="SUN91" s="180"/>
      <c r="SUO91" s="180"/>
      <c r="SUP91" s="180"/>
      <c r="SUQ91" s="180"/>
      <c r="SUR91" s="180"/>
      <c r="SUS91" s="180"/>
      <c r="SUT91" s="180"/>
      <c r="SUU91" s="180"/>
      <c r="SUV91" s="180"/>
      <c r="SUW91" s="180"/>
      <c r="SUX91" s="180"/>
      <c r="SUY91" s="180"/>
      <c r="SUZ91" s="180"/>
      <c r="SVA91" s="180"/>
      <c r="SVB91" s="180"/>
      <c r="SVC91" s="180"/>
      <c r="SVD91" s="180"/>
      <c r="SVE91" s="180"/>
      <c r="SVF91" s="180"/>
      <c r="SVG91" s="180"/>
      <c r="SVH91" s="180"/>
      <c r="SVI91" s="180"/>
      <c r="SVJ91" s="180"/>
      <c r="SVK91" s="180"/>
      <c r="SVL91" s="180"/>
      <c r="SVM91" s="180"/>
      <c r="SVN91" s="180"/>
      <c r="SVO91" s="180"/>
      <c r="SVP91" s="180"/>
      <c r="SVQ91" s="180"/>
      <c r="SVR91" s="180"/>
      <c r="SVS91" s="180"/>
      <c r="SVT91" s="180"/>
      <c r="SVU91" s="180"/>
      <c r="SVV91" s="180"/>
      <c r="SVW91" s="180"/>
      <c r="SVX91" s="180"/>
      <c r="SVY91" s="180"/>
      <c r="SVZ91" s="180"/>
      <c r="SWA91" s="180"/>
      <c r="SWB91" s="180"/>
      <c r="SWC91" s="180"/>
      <c r="SWD91" s="180"/>
      <c r="SWE91" s="180"/>
      <c r="SWF91" s="180"/>
      <c r="SWG91" s="180"/>
      <c r="SWH91" s="180"/>
      <c r="SWI91" s="180"/>
      <c r="SWJ91" s="180"/>
      <c r="SWK91" s="180"/>
      <c r="SWL91" s="180"/>
      <c r="SWM91" s="180"/>
      <c r="SWN91" s="180"/>
      <c r="SWO91" s="180"/>
      <c r="SWP91" s="180"/>
      <c r="SWQ91" s="180"/>
      <c r="SWR91" s="180"/>
      <c r="SWS91" s="180"/>
      <c r="SWT91" s="180"/>
      <c r="SWU91" s="180"/>
      <c r="SWV91" s="180"/>
      <c r="SWW91" s="180"/>
      <c r="SWX91" s="180"/>
      <c r="SWY91" s="180"/>
      <c r="SWZ91" s="180"/>
      <c r="SXA91" s="180"/>
      <c r="SXB91" s="180"/>
      <c r="SXC91" s="180"/>
      <c r="SXD91" s="180"/>
      <c r="SXE91" s="180"/>
      <c r="SXF91" s="180"/>
      <c r="SXG91" s="180"/>
      <c r="SXH91" s="180"/>
      <c r="SXI91" s="180"/>
      <c r="SXJ91" s="180"/>
      <c r="SXK91" s="180"/>
      <c r="SXL91" s="180"/>
      <c r="SXM91" s="180"/>
      <c r="SXN91" s="180"/>
      <c r="SXO91" s="180"/>
      <c r="SXP91" s="180"/>
      <c r="SXQ91" s="180"/>
      <c r="SXR91" s="180"/>
      <c r="SXS91" s="180"/>
      <c r="SXT91" s="180"/>
      <c r="SXU91" s="180"/>
      <c r="SXV91" s="180"/>
      <c r="SXW91" s="180"/>
      <c r="SXX91" s="180"/>
      <c r="SXY91" s="180"/>
      <c r="SXZ91" s="180"/>
      <c r="SYA91" s="180"/>
      <c r="SYB91" s="180"/>
      <c r="SYC91" s="180"/>
      <c r="SYD91" s="180"/>
      <c r="SYE91" s="180"/>
      <c r="SYF91" s="180"/>
      <c r="SYG91" s="180"/>
      <c r="SYH91" s="180"/>
      <c r="SYI91" s="180"/>
      <c r="SYJ91" s="180"/>
      <c r="SYK91" s="180"/>
      <c r="SYL91" s="180"/>
      <c r="SYM91" s="180"/>
      <c r="SYN91" s="180"/>
      <c r="SYO91" s="180"/>
      <c r="SYP91" s="180"/>
      <c r="SYQ91" s="180"/>
      <c r="SYR91" s="180"/>
      <c r="SYS91" s="180"/>
      <c r="SYT91" s="180"/>
      <c r="SYU91" s="180"/>
      <c r="SYV91" s="180"/>
      <c r="SYW91" s="180"/>
      <c r="SYX91" s="180"/>
      <c r="SYY91" s="180"/>
      <c r="SYZ91" s="180"/>
      <c r="SZA91" s="180"/>
      <c r="SZB91" s="180"/>
      <c r="SZC91" s="180"/>
      <c r="SZD91" s="180"/>
      <c r="SZE91" s="180"/>
      <c r="SZF91" s="180"/>
      <c r="SZG91" s="180"/>
      <c r="SZH91" s="180"/>
      <c r="SZI91" s="180"/>
      <c r="SZJ91" s="180"/>
      <c r="SZK91" s="180"/>
      <c r="SZL91" s="180"/>
      <c r="SZM91" s="180"/>
      <c r="SZN91" s="180"/>
      <c r="SZO91" s="180"/>
      <c r="SZP91" s="180"/>
      <c r="SZQ91" s="180"/>
      <c r="SZR91" s="180"/>
      <c r="SZS91" s="180"/>
      <c r="SZT91" s="180"/>
      <c r="SZU91" s="180"/>
      <c r="SZV91" s="180"/>
      <c r="SZW91" s="180"/>
      <c r="SZX91" s="180"/>
      <c r="SZY91" s="180"/>
      <c r="SZZ91" s="180"/>
      <c r="TAA91" s="180"/>
      <c r="TAB91" s="180"/>
      <c r="TAC91" s="180"/>
      <c r="TAD91" s="180"/>
      <c r="TAE91" s="180"/>
      <c r="TAF91" s="180"/>
      <c r="TAG91" s="180"/>
      <c r="TAH91" s="180"/>
      <c r="TAI91" s="180"/>
      <c r="TAJ91" s="180"/>
      <c r="TAK91" s="180"/>
      <c r="TAL91" s="180"/>
      <c r="TAM91" s="180"/>
      <c r="TAN91" s="180"/>
      <c r="TAO91" s="180"/>
      <c r="TAP91" s="180"/>
      <c r="TAQ91" s="180"/>
      <c r="TAR91" s="180"/>
      <c r="TAS91" s="180"/>
      <c r="TAT91" s="180"/>
      <c r="TAU91" s="180"/>
      <c r="TAV91" s="180"/>
      <c r="TAW91" s="180"/>
      <c r="TAX91" s="180"/>
      <c r="TAY91" s="180"/>
      <c r="TAZ91" s="180"/>
      <c r="TBA91" s="180"/>
      <c r="TBB91" s="180"/>
      <c r="TBC91" s="180"/>
      <c r="TBD91" s="180"/>
      <c r="TBE91" s="180"/>
      <c r="TBF91" s="180"/>
      <c r="TBG91" s="180"/>
      <c r="TBH91" s="180"/>
      <c r="TBI91" s="180"/>
      <c r="TBJ91" s="180"/>
      <c r="TBK91" s="180"/>
      <c r="TBL91" s="180"/>
      <c r="TBM91" s="180"/>
      <c r="TBN91" s="180"/>
      <c r="TBO91" s="180"/>
      <c r="TBP91" s="180"/>
      <c r="TBQ91" s="180"/>
      <c r="TBR91" s="180"/>
      <c r="TBS91" s="180"/>
      <c r="TBT91" s="180"/>
      <c r="TBU91" s="180"/>
      <c r="TBV91" s="180"/>
      <c r="TBW91" s="180"/>
      <c r="TBX91" s="180"/>
      <c r="TBY91" s="180"/>
      <c r="TBZ91" s="180"/>
      <c r="TCA91" s="180"/>
      <c r="TCB91" s="180"/>
      <c r="TCC91" s="180"/>
      <c r="TCD91" s="180"/>
      <c r="TCE91" s="180"/>
      <c r="TCF91" s="180"/>
      <c r="TCG91" s="180"/>
      <c r="TCH91" s="180"/>
      <c r="TCI91" s="180"/>
      <c r="TCJ91" s="180"/>
      <c r="TCK91" s="180"/>
      <c r="TCL91" s="180"/>
      <c r="TCM91" s="180"/>
      <c r="TCN91" s="180"/>
      <c r="TCO91" s="180"/>
      <c r="TCP91" s="180"/>
      <c r="TCQ91" s="180"/>
      <c r="TCR91" s="180"/>
      <c r="TCS91" s="180"/>
      <c r="TCT91" s="180"/>
      <c r="TCU91" s="180"/>
      <c r="TCV91" s="180"/>
      <c r="TCW91" s="180"/>
      <c r="TCX91" s="180"/>
      <c r="TCY91" s="180"/>
      <c r="TCZ91" s="180"/>
      <c r="TDA91" s="180"/>
      <c r="TDB91" s="180"/>
      <c r="TDC91" s="180"/>
      <c r="TDD91" s="180"/>
      <c r="TDE91" s="180"/>
      <c r="TDF91" s="180"/>
      <c r="TDG91" s="180"/>
      <c r="TDH91" s="180"/>
      <c r="TDI91" s="180"/>
      <c r="TDJ91" s="180"/>
      <c r="TDK91" s="180"/>
      <c r="TDL91" s="180"/>
      <c r="TDM91" s="180"/>
      <c r="TDN91" s="180"/>
      <c r="TDO91" s="180"/>
      <c r="TDP91" s="180"/>
      <c r="TDQ91" s="180"/>
      <c r="TDR91" s="180"/>
      <c r="TDS91" s="180"/>
      <c r="TDT91" s="180"/>
      <c r="TDU91" s="180"/>
      <c r="TDV91" s="180"/>
      <c r="TDW91" s="180"/>
      <c r="TDX91" s="180"/>
      <c r="TDY91" s="180"/>
      <c r="TDZ91" s="180"/>
      <c r="TEA91" s="180"/>
      <c r="TEB91" s="180"/>
      <c r="TEC91" s="180"/>
      <c r="TED91" s="180"/>
      <c r="TEE91" s="180"/>
      <c r="TEF91" s="180"/>
      <c r="TEG91" s="180"/>
      <c r="TEH91" s="180"/>
      <c r="TEI91" s="180"/>
      <c r="TEJ91" s="180"/>
      <c r="TEK91" s="180"/>
      <c r="TEL91" s="180"/>
      <c r="TEM91" s="180"/>
      <c r="TEN91" s="180"/>
      <c r="TEO91" s="180"/>
      <c r="TEP91" s="180"/>
      <c r="TEQ91" s="180"/>
      <c r="TER91" s="180"/>
      <c r="TES91" s="180"/>
      <c r="TET91" s="180"/>
      <c r="TEU91" s="180"/>
      <c r="TEV91" s="180"/>
      <c r="TEW91" s="180"/>
      <c r="TEX91" s="180"/>
      <c r="TEY91" s="180"/>
      <c r="TEZ91" s="180"/>
      <c r="TFA91" s="180"/>
      <c r="TFB91" s="180"/>
      <c r="TFC91" s="180"/>
      <c r="TFD91" s="180"/>
      <c r="TFE91" s="180"/>
      <c r="TFF91" s="180"/>
      <c r="TFG91" s="180"/>
      <c r="TFH91" s="180"/>
      <c r="TFI91" s="180"/>
      <c r="TFJ91" s="180"/>
      <c r="TFK91" s="180"/>
      <c r="TFL91" s="180"/>
      <c r="TFM91" s="180"/>
      <c r="TFN91" s="180"/>
      <c r="TFO91" s="180"/>
      <c r="TFP91" s="180"/>
      <c r="TFQ91" s="180"/>
      <c r="TFR91" s="180"/>
      <c r="TFS91" s="180"/>
      <c r="TFT91" s="180"/>
      <c r="TFU91" s="180"/>
      <c r="TFV91" s="180"/>
      <c r="TFW91" s="180"/>
      <c r="TFX91" s="180"/>
      <c r="TFY91" s="180"/>
      <c r="TFZ91" s="180"/>
      <c r="TGA91" s="180"/>
      <c r="TGB91" s="180"/>
      <c r="TGC91" s="180"/>
      <c r="TGD91" s="180"/>
      <c r="TGE91" s="180"/>
      <c r="TGF91" s="180"/>
      <c r="TGG91" s="180"/>
      <c r="TGH91" s="180"/>
      <c r="TGI91" s="180"/>
      <c r="TGJ91" s="180"/>
      <c r="TGK91" s="180"/>
      <c r="TGL91" s="180"/>
      <c r="TGM91" s="180"/>
      <c r="TGN91" s="180"/>
      <c r="TGO91" s="180"/>
      <c r="TGP91" s="180"/>
      <c r="TGQ91" s="180"/>
      <c r="TGR91" s="180"/>
      <c r="TGS91" s="180"/>
      <c r="TGT91" s="180"/>
      <c r="TGU91" s="180"/>
      <c r="TGV91" s="180"/>
      <c r="TGW91" s="180"/>
      <c r="TGX91" s="180"/>
      <c r="TGY91" s="180"/>
      <c r="TGZ91" s="180"/>
      <c r="THA91" s="180"/>
      <c r="THB91" s="180"/>
      <c r="THC91" s="180"/>
      <c r="THD91" s="180"/>
      <c r="THE91" s="180"/>
      <c r="THF91" s="180"/>
      <c r="THG91" s="180"/>
      <c r="THH91" s="180"/>
      <c r="THI91" s="180"/>
      <c r="THJ91" s="180"/>
      <c r="THK91" s="180"/>
      <c r="THL91" s="180"/>
      <c r="THM91" s="180"/>
      <c r="THN91" s="180"/>
      <c r="THO91" s="180"/>
      <c r="THP91" s="180"/>
      <c r="THQ91" s="180"/>
      <c r="THR91" s="180"/>
      <c r="THS91" s="180"/>
      <c r="THT91" s="180"/>
      <c r="THU91" s="180"/>
      <c r="THV91" s="180"/>
      <c r="THW91" s="180"/>
      <c r="THX91" s="180"/>
      <c r="THY91" s="180"/>
      <c r="THZ91" s="180"/>
      <c r="TIA91" s="180"/>
      <c r="TIB91" s="180"/>
      <c r="TIC91" s="180"/>
      <c r="TID91" s="180"/>
      <c r="TIE91" s="180"/>
      <c r="TIF91" s="180"/>
      <c r="TIG91" s="180"/>
      <c r="TIH91" s="180"/>
      <c r="TII91" s="180"/>
      <c r="TIJ91" s="180"/>
      <c r="TIK91" s="180"/>
      <c r="TIL91" s="180"/>
      <c r="TIM91" s="180"/>
      <c r="TIN91" s="180"/>
      <c r="TIO91" s="180"/>
      <c r="TIP91" s="180"/>
      <c r="TIQ91" s="180"/>
      <c r="TIR91" s="180"/>
      <c r="TIS91" s="180"/>
      <c r="TIT91" s="180"/>
      <c r="TIU91" s="180"/>
      <c r="TIV91" s="180"/>
      <c r="TIW91" s="180"/>
      <c r="TIX91" s="180"/>
      <c r="TIY91" s="180"/>
      <c r="TIZ91" s="180"/>
      <c r="TJA91" s="180"/>
      <c r="TJB91" s="180"/>
      <c r="TJC91" s="180"/>
      <c r="TJD91" s="180"/>
      <c r="TJE91" s="180"/>
      <c r="TJF91" s="180"/>
      <c r="TJG91" s="180"/>
      <c r="TJH91" s="180"/>
      <c r="TJI91" s="180"/>
      <c r="TJJ91" s="180"/>
      <c r="TJK91" s="180"/>
      <c r="TJL91" s="180"/>
      <c r="TJM91" s="180"/>
      <c r="TJN91" s="180"/>
      <c r="TJO91" s="180"/>
      <c r="TJP91" s="180"/>
      <c r="TJQ91" s="180"/>
      <c r="TJR91" s="180"/>
      <c r="TJS91" s="180"/>
      <c r="TJT91" s="180"/>
      <c r="TJU91" s="180"/>
      <c r="TJV91" s="180"/>
      <c r="TJW91" s="180"/>
      <c r="TJX91" s="180"/>
      <c r="TJY91" s="180"/>
      <c r="TJZ91" s="180"/>
      <c r="TKA91" s="180"/>
      <c r="TKB91" s="180"/>
      <c r="TKC91" s="180"/>
      <c r="TKD91" s="180"/>
      <c r="TKE91" s="180"/>
      <c r="TKF91" s="180"/>
      <c r="TKG91" s="180"/>
      <c r="TKH91" s="180"/>
      <c r="TKI91" s="180"/>
      <c r="TKJ91" s="180"/>
      <c r="TKK91" s="180"/>
      <c r="TKL91" s="180"/>
      <c r="TKM91" s="180"/>
      <c r="TKN91" s="180"/>
      <c r="TKO91" s="180"/>
      <c r="TKP91" s="180"/>
      <c r="TKQ91" s="180"/>
      <c r="TKR91" s="180"/>
      <c r="TKS91" s="180"/>
      <c r="TKT91" s="180"/>
      <c r="TKU91" s="180"/>
      <c r="TKV91" s="180"/>
      <c r="TKW91" s="180"/>
      <c r="TKX91" s="180"/>
      <c r="TKY91" s="180"/>
      <c r="TKZ91" s="180"/>
      <c r="TLA91" s="180"/>
      <c r="TLB91" s="180"/>
      <c r="TLC91" s="180"/>
      <c r="TLD91" s="180"/>
      <c r="TLE91" s="180"/>
      <c r="TLF91" s="180"/>
      <c r="TLG91" s="180"/>
      <c r="TLH91" s="180"/>
      <c r="TLI91" s="180"/>
      <c r="TLJ91" s="180"/>
      <c r="TLK91" s="180"/>
      <c r="TLL91" s="180"/>
      <c r="TLM91" s="180"/>
      <c r="TLN91" s="180"/>
      <c r="TLO91" s="180"/>
      <c r="TLP91" s="180"/>
      <c r="TLQ91" s="180"/>
      <c r="TLR91" s="180"/>
      <c r="TLS91" s="180"/>
      <c r="TLT91" s="180"/>
      <c r="TLU91" s="180"/>
      <c r="TLV91" s="180"/>
      <c r="TLW91" s="180"/>
      <c r="TLX91" s="180"/>
      <c r="TLY91" s="180"/>
      <c r="TLZ91" s="180"/>
      <c r="TMA91" s="180"/>
      <c r="TMB91" s="180"/>
      <c r="TMC91" s="180"/>
      <c r="TMD91" s="180"/>
      <c r="TME91" s="180"/>
      <c r="TMF91" s="180"/>
      <c r="TMG91" s="180"/>
      <c r="TMH91" s="180"/>
      <c r="TMI91" s="180"/>
      <c r="TMJ91" s="180"/>
      <c r="TMK91" s="180"/>
      <c r="TML91" s="180"/>
      <c r="TMM91" s="180"/>
      <c r="TMN91" s="180"/>
      <c r="TMO91" s="180"/>
      <c r="TMP91" s="180"/>
      <c r="TMQ91" s="180"/>
      <c r="TMR91" s="180"/>
      <c r="TMS91" s="180"/>
      <c r="TMT91" s="180"/>
      <c r="TMU91" s="180"/>
      <c r="TMV91" s="180"/>
      <c r="TMW91" s="180"/>
      <c r="TMX91" s="180"/>
      <c r="TMY91" s="180"/>
      <c r="TMZ91" s="180"/>
      <c r="TNA91" s="180"/>
      <c r="TNB91" s="180"/>
      <c r="TNC91" s="180"/>
      <c r="TND91" s="180"/>
      <c r="TNE91" s="180"/>
      <c r="TNF91" s="180"/>
      <c r="TNG91" s="180"/>
      <c r="TNH91" s="180"/>
      <c r="TNI91" s="180"/>
      <c r="TNJ91" s="180"/>
      <c r="TNK91" s="180"/>
      <c r="TNL91" s="180"/>
      <c r="TNM91" s="180"/>
      <c r="TNN91" s="180"/>
      <c r="TNO91" s="180"/>
      <c r="TNP91" s="180"/>
      <c r="TNQ91" s="180"/>
      <c r="TNR91" s="180"/>
      <c r="TNS91" s="180"/>
      <c r="TNT91" s="180"/>
      <c r="TNU91" s="180"/>
      <c r="TNV91" s="180"/>
      <c r="TNW91" s="180"/>
      <c r="TNX91" s="180"/>
      <c r="TNY91" s="180"/>
      <c r="TNZ91" s="180"/>
      <c r="TOA91" s="180"/>
      <c r="TOB91" s="180"/>
      <c r="TOC91" s="180"/>
      <c r="TOD91" s="180"/>
      <c r="TOE91" s="180"/>
      <c r="TOF91" s="180"/>
      <c r="TOG91" s="180"/>
      <c r="TOH91" s="180"/>
      <c r="TOI91" s="180"/>
      <c r="TOJ91" s="180"/>
      <c r="TOK91" s="180"/>
      <c r="TOL91" s="180"/>
      <c r="TOM91" s="180"/>
      <c r="TON91" s="180"/>
      <c r="TOO91" s="180"/>
      <c r="TOP91" s="180"/>
      <c r="TOQ91" s="180"/>
      <c r="TOR91" s="180"/>
      <c r="TOS91" s="180"/>
      <c r="TOT91" s="180"/>
      <c r="TOU91" s="180"/>
      <c r="TOV91" s="180"/>
      <c r="TOW91" s="180"/>
      <c r="TOX91" s="180"/>
      <c r="TOY91" s="180"/>
      <c r="TOZ91" s="180"/>
      <c r="TPA91" s="180"/>
      <c r="TPB91" s="180"/>
      <c r="TPC91" s="180"/>
      <c r="TPD91" s="180"/>
      <c r="TPE91" s="180"/>
      <c r="TPF91" s="180"/>
      <c r="TPG91" s="180"/>
      <c r="TPH91" s="180"/>
      <c r="TPI91" s="180"/>
      <c r="TPJ91" s="180"/>
      <c r="TPK91" s="180"/>
      <c r="TPL91" s="180"/>
      <c r="TPM91" s="180"/>
      <c r="TPN91" s="180"/>
      <c r="TPO91" s="180"/>
      <c r="TPP91" s="180"/>
      <c r="TPQ91" s="180"/>
      <c r="TPR91" s="180"/>
      <c r="TPS91" s="180"/>
      <c r="TPT91" s="180"/>
      <c r="TPU91" s="180"/>
      <c r="TPV91" s="180"/>
      <c r="TPW91" s="180"/>
      <c r="TPX91" s="180"/>
      <c r="TPY91" s="180"/>
      <c r="TPZ91" s="180"/>
      <c r="TQA91" s="180"/>
      <c r="TQB91" s="180"/>
      <c r="TQC91" s="180"/>
      <c r="TQD91" s="180"/>
      <c r="TQE91" s="180"/>
      <c r="TQF91" s="180"/>
      <c r="TQG91" s="180"/>
      <c r="TQH91" s="180"/>
      <c r="TQI91" s="180"/>
      <c r="TQJ91" s="180"/>
      <c r="TQK91" s="180"/>
      <c r="TQL91" s="180"/>
      <c r="TQM91" s="180"/>
      <c r="TQN91" s="180"/>
      <c r="TQO91" s="180"/>
      <c r="TQP91" s="180"/>
      <c r="TQQ91" s="180"/>
      <c r="TQR91" s="180"/>
      <c r="TQS91" s="180"/>
      <c r="TQT91" s="180"/>
      <c r="TQU91" s="180"/>
      <c r="TQV91" s="180"/>
      <c r="TQW91" s="180"/>
      <c r="TQX91" s="180"/>
      <c r="TQY91" s="180"/>
      <c r="TQZ91" s="180"/>
      <c r="TRA91" s="180"/>
      <c r="TRB91" s="180"/>
      <c r="TRC91" s="180"/>
      <c r="TRD91" s="180"/>
      <c r="TRE91" s="180"/>
      <c r="TRF91" s="180"/>
      <c r="TRG91" s="180"/>
      <c r="TRH91" s="180"/>
      <c r="TRI91" s="180"/>
      <c r="TRJ91" s="180"/>
      <c r="TRK91" s="180"/>
      <c r="TRL91" s="180"/>
      <c r="TRM91" s="180"/>
      <c r="TRN91" s="180"/>
      <c r="TRO91" s="180"/>
      <c r="TRP91" s="180"/>
      <c r="TRQ91" s="180"/>
      <c r="TRR91" s="180"/>
      <c r="TRS91" s="180"/>
      <c r="TRT91" s="180"/>
      <c r="TRU91" s="180"/>
      <c r="TRV91" s="180"/>
      <c r="TRW91" s="180"/>
      <c r="TRX91" s="180"/>
      <c r="TRY91" s="180"/>
      <c r="TRZ91" s="180"/>
      <c r="TSA91" s="180"/>
      <c r="TSB91" s="180"/>
      <c r="TSC91" s="180"/>
      <c r="TSD91" s="180"/>
      <c r="TSE91" s="180"/>
      <c r="TSF91" s="180"/>
      <c r="TSG91" s="180"/>
      <c r="TSH91" s="180"/>
      <c r="TSI91" s="180"/>
      <c r="TSJ91" s="180"/>
      <c r="TSK91" s="180"/>
      <c r="TSL91" s="180"/>
      <c r="TSM91" s="180"/>
      <c r="TSN91" s="180"/>
      <c r="TSO91" s="180"/>
      <c r="TSP91" s="180"/>
      <c r="TSQ91" s="180"/>
      <c r="TSR91" s="180"/>
      <c r="TSS91" s="180"/>
      <c r="TST91" s="180"/>
      <c r="TSU91" s="180"/>
      <c r="TSV91" s="180"/>
      <c r="TSW91" s="180"/>
      <c r="TSX91" s="180"/>
      <c r="TSY91" s="180"/>
      <c r="TSZ91" s="180"/>
      <c r="TTA91" s="180"/>
      <c r="TTB91" s="180"/>
      <c r="TTC91" s="180"/>
      <c r="TTD91" s="180"/>
      <c r="TTE91" s="180"/>
      <c r="TTF91" s="180"/>
      <c r="TTG91" s="180"/>
      <c r="TTH91" s="180"/>
      <c r="TTI91" s="180"/>
      <c r="TTJ91" s="180"/>
      <c r="TTK91" s="180"/>
      <c r="TTL91" s="180"/>
      <c r="TTM91" s="180"/>
      <c r="TTN91" s="180"/>
      <c r="TTO91" s="180"/>
      <c r="TTP91" s="180"/>
      <c r="TTQ91" s="180"/>
      <c r="TTR91" s="180"/>
      <c r="TTS91" s="180"/>
      <c r="TTT91" s="180"/>
      <c r="TTU91" s="180"/>
      <c r="TTV91" s="180"/>
      <c r="TTW91" s="180"/>
      <c r="TTX91" s="180"/>
      <c r="TTY91" s="180"/>
      <c r="TTZ91" s="180"/>
      <c r="TUA91" s="180"/>
      <c r="TUB91" s="180"/>
      <c r="TUC91" s="180"/>
      <c r="TUD91" s="180"/>
      <c r="TUE91" s="180"/>
      <c r="TUF91" s="180"/>
      <c r="TUG91" s="180"/>
      <c r="TUH91" s="180"/>
      <c r="TUI91" s="180"/>
      <c r="TUJ91" s="180"/>
      <c r="TUK91" s="180"/>
      <c r="TUL91" s="180"/>
      <c r="TUM91" s="180"/>
      <c r="TUN91" s="180"/>
      <c r="TUO91" s="180"/>
      <c r="TUP91" s="180"/>
      <c r="TUQ91" s="180"/>
      <c r="TUR91" s="180"/>
      <c r="TUS91" s="180"/>
      <c r="TUT91" s="180"/>
      <c r="TUU91" s="180"/>
      <c r="TUV91" s="180"/>
      <c r="TUW91" s="180"/>
      <c r="TUX91" s="180"/>
      <c r="TUY91" s="180"/>
      <c r="TUZ91" s="180"/>
      <c r="TVA91" s="180"/>
      <c r="TVB91" s="180"/>
      <c r="TVC91" s="180"/>
      <c r="TVD91" s="180"/>
      <c r="TVE91" s="180"/>
      <c r="TVF91" s="180"/>
      <c r="TVG91" s="180"/>
      <c r="TVH91" s="180"/>
      <c r="TVI91" s="180"/>
      <c r="TVJ91" s="180"/>
      <c r="TVK91" s="180"/>
      <c r="TVL91" s="180"/>
      <c r="TVM91" s="180"/>
      <c r="TVN91" s="180"/>
      <c r="TVO91" s="180"/>
      <c r="TVP91" s="180"/>
      <c r="TVQ91" s="180"/>
      <c r="TVR91" s="180"/>
      <c r="TVS91" s="180"/>
      <c r="TVT91" s="180"/>
      <c r="TVU91" s="180"/>
      <c r="TVV91" s="180"/>
      <c r="TVW91" s="180"/>
      <c r="TVX91" s="180"/>
      <c r="TVY91" s="180"/>
      <c r="TVZ91" s="180"/>
      <c r="TWA91" s="180"/>
      <c r="TWB91" s="180"/>
      <c r="TWC91" s="180"/>
      <c r="TWD91" s="180"/>
      <c r="TWE91" s="180"/>
      <c r="TWF91" s="180"/>
      <c r="TWG91" s="180"/>
      <c r="TWH91" s="180"/>
      <c r="TWI91" s="180"/>
      <c r="TWJ91" s="180"/>
      <c r="TWK91" s="180"/>
      <c r="TWL91" s="180"/>
      <c r="TWM91" s="180"/>
      <c r="TWN91" s="180"/>
      <c r="TWO91" s="180"/>
      <c r="TWP91" s="180"/>
      <c r="TWQ91" s="180"/>
      <c r="TWR91" s="180"/>
      <c r="TWS91" s="180"/>
      <c r="TWT91" s="180"/>
      <c r="TWU91" s="180"/>
      <c r="TWV91" s="180"/>
      <c r="TWW91" s="180"/>
      <c r="TWX91" s="180"/>
      <c r="TWY91" s="180"/>
      <c r="TWZ91" s="180"/>
      <c r="TXA91" s="180"/>
      <c r="TXB91" s="180"/>
      <c r="TXC91" s="180"/>
      <c r="TXD91" s="180"/>
      <c r="TXE91" s="180"/>
      <c r="TXF91" s="180"/>
      <c r="TXG91" s="180"/>
      <c r="TXH91" s="180"/>
      <c r="TXI91" s="180"/>
      <c r="TXJ91" s="180"/>
      <c r="TXK91" s="180"/>
      <c r="TXL91" s="180"/>
      <c r="TXM91" s="180"/>
      <c r="TXN91" s="180"/>
      <c r="TXO91" s="180"/>
      <c r="TXP91" s="180"/>
      <c r="TXQ91" s="180"/>
      <c r="TXR91" s="180"/>
      <c r="TXS91" s="180"/>
      <c r="TXT91" s="180"/>
      <c r="TXU91" s="180"/>
      <c r="TXV91" s="180"/>
      <c r="TXW91" s="180"/>
      <c r="TXX91" s="180"/>
      <c r="TXY91" s="180"/>
      <c r="TXZ91" s="180"/>
      <c r="TYA91" s="180"/>
      <c r="TYB91" s="180"/>
      <c r="TYC91" s="180"/>
      <c r="TYD91" s="180"/>
      <c r="TYE91" s="180"/>
      <c r="TYF91" s="180"/>
      <c r="TYG91" s="180"/>
      <c r="TYH91" s="180"/>
      <c r="TYI91" s="180"/>
      <c r="TYJ91" s="180"/>
      <c r="TYK91" s="180"/>
      <c r="TYL91" s="180"/>
      <c r="TYM91" s="180"/>
      <c r="TYN91" s="180"/>
      <c r="TYO91" s="180"/>
      <c r="TYP91" s="180"/>
      <c r="TYQ91" s="180"/>
      <c r="TYR91" s="180"/>
      <c r="TYS91" s="180"/>
      <c r="TYT91" s="180"/>
      <c r="TYU91" s="180"/>
      <c r="TYV91" s="180"/>
      <c r="TYW91" s="180"/>
      <c r="TYX91" s="180"/>
      <c r="TYY91" s="180"/>
      <c r="TYZ91" s="180"/>
      <c r="TZA91" s="180"/>
      <c r="TZB91" s="180"/>
      <c r="TZC91" s="180"/>
      <c r="TZD91" s="180"/>
      <c r="TZE91" s="180"/>
      <c r="TZF91" s="180"/>
      <c r="TZG91" s="180"/>
      <c r="TZH91" s="180"/>
      <c r="TZI91" s="180"/>
      <c r="TZJ91" s="180"/>
      <c r="TZK91" s="180"/>
      <c r="TZL91" s="180"/>
      <c r="TZM91" s="180"/>
      <c r="TZN91" s="180"/>
      <c r="TZO91" s="180"/>
      <c r="TZP91" s="180"/>
      <c r="TZQ91" s="180"/>
      <c r="TZR91" s="180"/>
      <c r="TZS91" s="180"/>
      <c r="TZT91" s="180"/>
      <c r="TZU91" s="180"/>
      <c r="TZV91" s="180"/>
      <c r="TZW91" s="180"/>
      <c r="TZX91" s="180"/>
      <c r="TZY91" s="180"/>
      <c r="TZZ91" s="180"/>
      <c r="UAA91" s="180"/>
      <c r="UAB91" s="180"/>
      <c r="UAC91" s="180"/>
      <c r="UAD91" s="180"/>
      <c r="UAE91" s="180"/>
      <c r="UAF91" s="180"/>
      <c r="UAG91" s="180"/>
      <c r="UAH91" s="180"/>
      <c r="UAI91" s="180"/>
      <c r="UAJ91" s="180"/>
      <c r="UAK91" s="180"/>
      <c r="UAL91" s="180"/>
      <c r="UAM91" s="180"/>
      <c r="UAN91" s="180"/>
      <c r="UAO91" s="180"/>
      <c r="UAP91" s="180"/>
      <c r="UAQ91" s="180"/>
      <c r="UAR91" s="180"/>
      <c r="UAS91" s="180"/>
      <c r="UAT91" s="180"/>
      <c r="UAU91" s="180"/>
      <c r="UAV91" s="180"/>
      <c r="UAW91" s="180"/>
      <c r="UAX91" s="180"/>
      <c r="UAY91" s="180"/>
      <c r="UAZ91" s="180"/>
      <c r="UBA91" s="180"/>
      <c r="UBB91" s="180"/>
      <c r="UBC91" s="180"/>
      <c r="UBD91" s="180"/>
      <c r="UBE91" s="180"/>
      <c r="UBF91" s="180"/>
      <c r="UBG91" s="180"/>
      <c r="UBH91" s="180"/>
      <c r="UBI91" s="180"/>
      <c r="UBJ91" s="180"/>
      <c r="UBK91" s="180"/>
      <c r="UBL91" s="180"/>
      <c r="UBM91" s="180"/>
      <c r="UBN91" s="180"/>
      <c r="UBO91" s="180"/>
      <c r="UBP91" s="180"/>
      <c r="UBQ91" s="180"/>
      <c r="UBR91" s="180"/>
      <c r="UBS91" s="180"/>
      <c r="UBT91" s="180"/>
      <c r="UBU91" s="180"/>
      <c r="UBV91" s="180"/>
      <c r="UBW91" s="180"/>
      <c r="UBX91" s="180"/>
      <c r="UBY91" s="180"/>
      <c r="UBZ91" s="180"/>
      <c r="UCA91" s="180"/>
      <c r="UCB91" s="180"/>
      <c r="UCC91" s="180"/>
      <c r="UCD91" s="180"/>
      <c r="UCE91" s="180"/>
      <c r="UCF91" s="180"/>
      <c r="UCG91" s="180"/>
      <c r="UCH91" s="180"/>
      <c r="UCI91" s="180"/>
      <c r="UCJ91" s="180"/>
      <c r="UCK91" s="180"/>
      <c r="UCL91" s="180"/>
      <c r="UCM91" s="180"/>
      <c r="UCN91" s="180"/>
      <c r="UCO91" s="180"/>
      <c r="UCP91" s="180"/>
      <c r="UCQ91" s="180"/>
      <c r="UCR91" s="180"/>
      <c r="UCS91" s="180"/>
      <c r="UCT91" s="180"/>
      <c r="UCU91" s="180"/>
      <c r="UCV91" s="180"/>
      <c r="UCW91" s="180"/>
      <c r="UCX91" s="180"/>
      <c r="UCY91" s="180"/>
      <c r="UCZ91" s="180"/>
      <c r="UDA91" s="180"/>
      <c r="UDB91" s="180"/>
      <c r="UDC91" s="180"/>
      <c r="UDD91" s="180"/>
      <c r="UDE91" s="180"/>
      <c r="UDF91" s="180"/>
      <c r="UDG91" s="180"/>
      <c r="UDH91" s="180"/>
      <c r="UDI91" s="180"/>
      <c r="UDJ91" s="180"/>
      <c r="UDK91" s="180"/>
      <c r="UDL91" s="180"/>
      <c r="UDM91" s="180"/>
      <c r="UDN91" s="180"/>
      <c r="UDO91" s="180"/>
      <c r="UDP91" s="180"/>
      <c r="UDQ91" s="180"/>
      <c r="UDR91" s="180"/>
      <c r="UDS91" s="180"/>
      <c r="UDT91" s="180"/>
      <c r="UDU91" s="180"/>
      <c r="UDV91" s="180"/>
      <c r="UDW91" s="180"/>
      <c r="UDX91" s="180"/>
      <c r="UDY91" s="180"/>
      <c r="UDZ91" s="180"/>
      <c r="UEA91" s="180"/>
      <c r="UEB91" s="180"/>
      <c r="UEC91" s="180"/>
      <c r="UED91" s="180"/>
      <c r="UEE91" s="180"/>
      <c r="UEF91" s="180"/>
      <c r="UEG91" s="180"/>
      <c r="UEH91" s="180"/>
      <c r="UEI91" s="180"/>
      <c r="UEJ91" s="180"/>
      <c r="UEK91" s="180"/>
      <c r="UEL91" s="180"/>
      <c r="UEM91" s="180"/>
      <c r="UEN91" s="180"/>
      <c r="UEO91" s="180"/>
      <c r="UEP91" s="180"/>
      <c r="UEQ91" s="180"/>
      <c r="UER91" s="180"/>
      <c r="UES91" s="180"/>
      <c r="UET91" s="180"/>
      <c r="UEU91" s="180"/>
      <c r="UEV91" s="180"/>
      <c r="UEW91" s="180"/>
      <c r="UEX91" s="180"/>
      <c r="UEY91" s="180"/>
      <c r="UEZ91" s="180"/>
      <c r="UFA91" s="180"/>
      <c r="UFB91" s="180"/>
      <c r="UFC91" s="180"/>
      <c r="UFD91" s="180"/>
      <c r="UFE91" s="180"/>
      <c r="UFF91" s="180"/>
      <c r="UFG91" s="180"/>
      <c r="UFH91" s="180"/>
      <c r="UFI91" s="180"/>
      <c r="UFJ91" s="180"/>
      <c r="UFK91" s="180"/>
      <c r="UFL91" s="180"/>
      <c r="UFM91" s="180"/>
      <c r="UFN91" s="180"/>
      <c r="UFO91" s="180"/>
      <c r="UFP91" s="180"/>
      <c r="UFQ91" s="180"/>
      <c r="UFR91" s="180"/>
      <c r="UFS91" s="180"/>
      <c r="UFT91" s="180"/>
      <c r="UFU91" s="180"/>
      <c r="UFV91" s="180"/>
      <c r="UFW91" s="180"/>
      <c r="UFX91" s="180"/>
      <c r="UFY91" s="180"/>
      <c r="UFZ91" s="180"/>
      <c r="UGA91" s="180"/>
      <c r="UGB91" s="180"/>
      <c r="UGC91" s="180"/>
      <c r="UGD91" s="180"/>
      <c r="UGE91" s="180"/>
      <c r="UGF91" s="180"/>
      <c r="UGG91" s="180"/>
      <c r="UGH91" s="180"/>
      <c r="UGI91" s="180"/>
      <c r="UGJ91" s="180"/>
      <c r="UGK91" s="180"/>
      <c r="UGL91" s="180"/>
      <c r="UGM91" s="180"/>
      <c r="UGN91" s="180"/>
      <c r="UGO91" s="180"/>
      <c r="UGP91" s="180"/>
      <c r="UGQ91" s="180"/>
      <c r="UGR91" s="180"/>
      <c r="UGS91" s="180"/>
      <c r="UGT91" s="180"/>
      <c r="UGU91" s="180"/>
      <c r="UGV91" s="180"/>
      <c r="UGW91" s="180"/>
      <c r="UGX91" s="180"/>
      <c r="UGY91" s="180"/>
      <c r="UGZ91" s="180"/>
      <c r="UHA91" s="180"/>
      <c r="UHB91" s="180"/>
      <c r="UHC91" s="180"/>
      <c r="UHD91" s="180"/>
      <c r="UHE91" s="180"/>
      <c r="UHF91" s="180"/>
      <c r="UHG91" s="180"/>
      <c r="UHH91" s="180"/>
      <c r="UHI91" s="180"/>
      <c r="UHJ91" s="180"/>
      <c r="UHK91" s="180"/>
      <c r="UHL91" s="180"/>
      <c r="UHM91" s="180"/>
      <c r="UHN91" s="180"/>
      <c r="UHO91" s="180"/>
      <c r="UHP91" s="180"/>
      <c r="UHQ91" s="180"/>
      <c r="UHR91" s="180"/>
      <c r="UHS91" s="180"/>
      <c r="UHT91" s="180"/>
      <c r="UHU91" s="180"/>
      <c r="UHV91" s="180"/>
      <c r="UHW91" s="180"/>
      <c r="UHX91" s="180"/>
      <c r="UHY91" s="180"/>
      <c r="UHZ91" s="180"/>
      <c r="UIA91" s="180"/>
      <c r="UIB91" s="180"/>
      <c r="UIC91" s="180"/>
      <c r="UID91" s="180"/>
      <c r="UIE91" s="180"/>
      <c r="UIF91" s="180"/>
      <c r="UIG91" s="180"/>
      <c r="UIH91" s="180"/>
      <c r="UII91" s="180"/>
      <c r="UIJ91" s="180"/>
      <c r="UIK91" s="180"/>
      <c r="UIL91" s="180"/>
      <c r="UIM91" s="180"/>
      <c r="UIN91" s="180"/>
      <c r="UIO91" s="180"/>
      <c r="UIP91" s="180"/>
      <c r="UIQ91" s="180"/>
      <c r="UIR91" s="180"/>
      <c r="UIS91" s="180"/>
      <c r="UIT91" s="180"/>
      <c r="UIU91" s="180"/>
      <c r="UIV91" s="180"/>
      <c r="UIW91" s="180"/>
      <c r="UIX91" s="180"/>
      <c r="UIY91" s="180"/>
      <c r="UIZ91" s="180"/>
      <c r="UJA91" s="180"/>
      <c r="UJB91" s="180"/>
      <c r="UJC91" s="180"/>
      <c r="UJD91" s="180"/>
      <c r="UJE91" s="180"/>
      <c r="UJF91" s="180"/>
      <c r="UJG91" s="180"/>
      <c r="UJH91" s="180"/>
      <c r="UJI91" s="180"/>
      <c r="UJJ91" s="180"/>
      <c r="UJK91" s="180"/>
      <c r="UJL91" s="180"/>
      <c r="UJM91" s="180"/>
      <c r="UJN91" s="180"/>
      <c r="UJO91" s="180"/>
      <c r="UJP91" s="180"/>
      <c r="UJQ91" s="180"/>
      <c r="UJR91" s="180"/>
      <c r="UJS91" s="180"/>
      <c r="UJT91" s="180"/>
      <c r="UJU91" s="180"/>
      <c r="UJV91" s="180"/>
      <c r="UJW91" s="180"/>
      <c r="UJX91" s="180"/>
      <c r="UJY91" s="180"/>
      <c r="UJZ91" s="180"/>
      <c r="UKA91" s="180"/>
      <c r="UKB91" s="180"/>
      <c r="UKC91" s="180"/>
      <c r="UKD91" s="180"/>
      <c r="UKE91" s="180"/>
      <c r="UKF91" s="180"/>
      <c r="UKG91" s="180"/>
      <c r="UKH91" s="180"/>
      <c r="UKI91" s="180"/>
      <c r="UKJ91" s="180"/>
      <c r="UKK91" s="180"/>
      <c r="UKL91" s="180"/>
      <c r="UKM91" s="180"/>
      <c r="UKN91" s="180"/>
      <c r="UKO91" s="180"/>
      <c r="UKP91" s="180"/>
      <c r="UKQ91" s="180"/>
      <c r="UKR91" s="180"/>
      <c r="UKS91" s="180"/>
      <c r="UKT91" s="180"/>
      <c r="UKU91" s="180"/>
      <c r="UKV91" s="180"/>
      <c r="UKW91" s="180"/>
      <c r="UKX91" s="180"/>
      <c r="UKY91" s="180"/>
      <c r="UKZ91" s="180"/>
      <c r="ULA91" s="180"/>
      <c r="ULB91" s="180"/>
      <c r="ULC91" s="180"/>
      <c r="ULD91" s="180"/>
      <c r="ULE91" s="180"/>
      <c r="ULF91" s="180"/>
      <c r="ULG91" s="180"/>
      <c r="ULH91" s="180"/>
      <c r="ULI91" s="180"/>
      <c r="ULJ91" s="180"/>
      <c r="ULK91" s="180"/>
      <c r="ULL91" s="180"/>
      <c r="ULM91" s="180"/>
      <c r="ULN91" s="180"/>
      <c r="ULO91" s="180"/>
      <c r="ULP91" s="180"/>
      <c r="ULQ91" s="180"/>
      <c r="ULR91" s="180"/>
      <c r="ULS91" s="180"/>
      <c r="ULT91" s="180"/>
      <c r="ULU91" s="180"/>
      <c r="ULV91" s="180"/>
      <c r="ULW91" s="180"/>
      <c r="ULX91" s="180"/>
      <c r="ULY91" s="180"/>
      <c r="ULZ91" s="180"/>
      <c r="UMA91" s="180"/>
      <c r="UMB91" s="180"/>
      <c r="UMC91" s="180"/>
      <c r="UMD91" s="180"/>
      <c r="UME91" s="180"/>
      <c r="UMF91" s="180"/>
      <c r="UMG91" s="180"/>
      <c r="UMH91" s="180"/>
      <c r="UMI91" s="180"/>
      <c r="UMJ91" s="180"/>
      <c r="UMK91" s="180"/>
      <c r="UML91" s="180"/>
      <c r="UMM91" s="180"/>
      <c r="UMN91" s="180"/>
      <c r="UMO91" s="180"/>
      <c r="UMP91" s="180"/>
      <c r="UMQ91" s="180"/>
      <c r="UMR91" s="180"/>
      <c r="UMS91" s="180"/>
      <c r="UMT91" s="180"/>
      <c r="UMU91" s="180"/>
      <c r="UMV91" s="180"/>
      <c r="UMW91" s="180"/>
      <c r="UMX91" s="180"/>
      <c r="UMY91" s="180"/>
      <c r="UMZ91" s="180"/>
      <c r="UNA91" s="180"/>
      <c r="UNB91" s="180"/>
      <c r="UNC91" s="180"/>
      <c r="UND91" s="180"/>
      <c r="UNE91" s="180"/>
      <c r="UNF91" s="180"/>
      <c r="UNG91" s="180"/>
      <c r="UNH91" s="180"/>
      <c r="UNI91" s="180"/>
      <c r="UNJ91" s="180"/>
      <c r="UNK91" s="180"/>
      <c r="UNL91" s="180"/>
      <c r="UNM91" s="180"/>
      <c r="UNN91" s="180"/>
      <c r="UNO91" s="180"/>
      <c r="UNP91" s="180"/>
      <c r="UNQ91" s="180"/>
      <c r="UNR91" s="180"/>
      <c r="UNS91" s="180"/>
      <c r="UNT91" s="180"/>
      <c r="UNU91" s="180"/>
      <c r="UNV91" s="180"/>
      <c r="UNW91" s="180"/>
      <c r="UNX91" s="180"/>
      <c r="UNY91" s="180"/>
      <c r="UNZ91" s="180"/>
      <c r="UOA91" s="180"/>
      <c r="UOB91" s="180"/>
      <c r="UOC91" s="180"/>
      <c r="UOD91" s="180"/>
      <c r="UOE91" s="180"/>
      <c r="UOF91" s="180"/>
      <c r="UOG91" s="180"/>
      <c r="UOH91" s="180"/>
      <c r="UOI91" s="180"/>
      <c r="UOJ91" s="180"/>
      <c r="UOK91" s="180"/>
      <c r="UOL91" s="180"/>
      <c r="UOM91" s="180"/>
      <c r="UON91" s="180"/>
      <c r="UOO91" s="180"/>
      <c r="UOP91" s="180"/>
      <c r="UOQ91" s="180"/>
      <c r="UOR91" s="180"/>
      <c r="UOS91" s="180"/>
      <c r="UOT91" s="180"/>
      <c r="UOU91" s="180"/>
      <c r="UOV91" s="180"/>
      <c r="UOW91" s="180"/>
      <c r="UOX91" s="180"/>
      <c r="UOY91" s="180"/>
      <c r="UOZ91" s="180"/>
      <c r="UPA91" s="180"/>
      <c r="UPB91" s="180"/>
      <c r="UPC91" s="180"/>
      <c r="UPD91" s="180"/>
      <c r="UPE91" s="180"/>
      <c r="UPF91" s="180"/>
      <c r="UPG91" s="180"/>
      <c r="UPH91" s="180"/>
      <c r="UPI91" s="180"/>
      <c r="UPJ91" s="180"/>
      <c r="UPK91" s="180"/>
      <c r="UPL91" s="180"/>
      <c r="UPM91" s="180"/>
      <c r="UPN91" s="180"/>
      <c r="UPO91" s="180"/>
      <c r="UPP91" s="180"/>
      <c r="UPQ91" s="180"/>
      <c r="UPR91" s="180"/>
      <c r="UPS91" s="180"/>
      <c r="UPT91" s="180"/>
      <c r="UPU91" s="180"/>
      <c r="UPV91" s="180"/>
      <c r="UPW91" s="180"/>
      <c r="UPX91" s="180"/>
      <c r="UPY91" s="180"/>
      <c r="UPZ91" s="180"/>
      <c r="UQA91" s="180"/>
      <c r="UQB91" s="180"/>
      <c r="UQC91" s="180"/>
      <c r="UQD91" s="180"/>
      <c r="UQE91" s="180"/>
      <c r="UQF91" s="180"/>
      <c r="UQG91" s="180"/>
      <c r="UQH91" s="180"/>
      <c r="UQI91" s="180"/>
      <c r="UQJ91" s="180"/>
      <c r="UQK91" s="180"/>
      <c r="UQL91" s="180"/>
      <c r="UQM91" s="180"/>
      <c r="UQN91" s="180"/>
      <c r="UQO91" s="180"/>
      <c r="UQP91" s="180"/>
      <c r="UQQ91" s="180"/>
      <c r="UQR91" s="180"/>
      <c r="UQS91" s="180"/>
      <c r="UQT91" s="180"/>
      <c r="UQU91" s="180"/>
      <c r="UQV91" s="180"/>
      <c r="UQW91" s="180"/>
      <c r="UQX91" s="180"/>
      <c r="UQY91" s="180"/>
      <c r="UQZ91" s="180"/>
      <c r="URA91" s="180"/>
      <c r="URB91" s="180"/>
      <c r="URC91" s="180"/>
      <c r="URD91" s="180"/>
      <c r="URE91" s="180"/>
      <c r="URF91" s="180"/>
      <c r="URG91" s="180"/>
      <c r="URH91" s="180"/>
      <c r="URI91" s="180"/>
      <c r="URJ91" s="180"/>
      <c r="URK91" s="180"/>
      <c r="URL91" s="180"/>
      <c r="URM91" s="180"/>
      <c r="URN91" s="180"/>
      <c r="URO91" s="180"/>
      <c r="URP91" s="180"/>
      <c r="URQ91" s="180"/>
      <c r="URR91" s="180"/>
      <c r="URS91" s="180"/>
      <c r="URT91" s="180"/>
      <c r="URU91" s="180"/>
      <c r="URV91" s="180"/>
      <c r="URW91" s="180"/>
      <c r="URX91" s="180"/>
      <c r="URY91" s="180"/>
      <c r="URZ91" s="180"/>
      <c r="USA91" s="180"/>
      <c r="USB91" s="180"/>
      <c r="USC91" s="180"/>
      <c r="USD91" s="180"/>
      <c r="USE91" s="180"/>
      <c r="USF91" s="180"/>
      <c r="USG91" s="180"/>
      <c r="USH91" s="180"/>
      <c r="USI91" s="180"/>
      <c r="USJ91" s="180"/>
      <c r="USK91" s="180"/>
      <c r="USL91" s="180"/>
      <c r="USM91" s="180"/>
      <c r="USN91" s="180"/>
      <c r="USO91" s="180"/>
      <c r="USP91" s="180"/>
      <c r="USQ91" s="180"/>
      <c r="USR91" s="180"/>
      <c r="USS91" s="180"/>
      <c r="UST91" s="180"/>
      <c r="USU91" s="180"/>
      <c r="USV91" s="180"/>
      <c r="USW91" s="180"/>
      <c r="USX91" s="180"/>
      <c r="USY91" s="180"/>
      <c r="USZ91" s="180"/>
      <c r="UTA91" s="180"/>
      <c r="UTB91" s="180"/>
      <c r="UTC91" s="180"/>
      <c r="UTD91" s="180"/>
      <c r="UTE91" s="180"/>
      <c r="UTF91" s="180"/>
      <c r="UTG91" s="180"/>
      <c r="UTH91" s="180"/>
      <c r="UTI91" s="180"/>
      <c r="UTJ91" s="180"/>
      <c r="UTK91" s="180"/>
      <c r="UTL91" s="180"/>
      <c r="UTM91" s="180"/>
      <c r="UTN91" s="180"/>
      <c r="UTO91" s="180"/>
      <c r="UTP91" s="180"/>
      <c r="UTQ91" s="180"/>
      <c r="UTR91" s="180"/>
      <c r="UTS91" s="180"/>
      <c r="UTT91" s="180"/>
      <c r="UTU91" s="180"/>
      <c r="UTV91" s="180"/>
      <c r="UTW91" s="180"/>
      <c r="UTX91" s="180"/>
      <c r="UTY91" s="180"/>
      <c r="UTZ91" s="180"/>
      <c r="UUA91" s="180"/>
      <c r="UUB91" s="180"/>
      <c r="UUC91" s="180"/>
      <c r="UUD91" s="180"/>
      <c r="UUE91" s="180"/>
      <c r="UUF91" s="180"/>
      <c r="UUG91" s="180"/>
      <c r="UUH91" s="180"/>
      <c r="UUI91" s="180"/>
      <c r="UUJ91" s="180"/>
      <c r="UUK91" s="180"/>
      <c r="UUL91" s="180"/>
      <c r="UUM91" s="180"/>
      <c r="UUN91" s="180"/>
      <c r="UUO91" s="180"/>
      <c r="UUP91" s="180"/>
      <c r="UUQ91" s="180"/>
      <c r="UUR91" s="180"/>
      <c r="UUS91" s="180"/>
      <c r="UUT91" s="180"/>
      <c r="UUU91" s="180"/>
      <c r="UUV91" s="180"/>
      <c r="UUW91" s="180"/>
      <c r="UUX91" s="180"/>
      <c r="UUY91" s="180"/>
      <c r="UUZ91" s="180"/>
      <c r="UVA91" s="180"/>
      <c r="UVB91" s="180"/>
      <c r="UVC91" s="180"/>
      <c r="UVD91" s="180"/>
      <c r="UVE91" s="180"/>
      <c r="UVF91" s="180"/>
      <c r="UVG91" s="180"/>
      <c r="UVH91" s="180"/>
      <c r="UVI91" s="180"/>
      <c r="UVJ91" s="180"/>
      <c r="UVK91" s="180"/>
      <c r="UVL91" s="180"/>
      <c r="UVM91" s="180"/>
      <c r="UVN91" s="180"/>
      <c r="UVO91" s="180"/>
      <c r="UVP91" s="180"/>
      <c r="UVQ91" s="180"/>
      <c r="UVR91" s="180"/>
      <c r="UVS91" s="180"/>
      <c r="UVT91" s="180"/>
      <c r="UVU91" s="180"/>
      <c r="UVV91" s="180"/>
      <c r="UVW91" s="180"/>
      <c r="UVX91" s="180"/>
      <c r="UVY91" s="180"/>
      <c r="UVZ91" s="180"/>
      <c r="UWA91" s="180"/>
      <c r="UWB91" s="180"/>
      <c r="UWC91" s="180"/>
      <c r="UWD91" s="180"/>
      <c r="UWE91" s="180"/>
      <c r="UWF91" s="180"/>
      <c r="UWG91" s="180"/>
      <c r="UWH91" s="180"/>
      <c r="UWI91" s="180"/>
      <c r="UWJ91" s="180"/>
      <c r="UWK91" s="180"/>
      <c r="UWL91" s="180"/>
      <c r="UWM91" s="180"/>
      <c r="UWN91" s="180"/>
      <c r="UWO91" s="180"/>
      <c r="UWP91" s="180"/>
      <c r="UWQ91" s="180"/>
      <c r="UWR91" s="180"/>
      <c r="UWS91" s="180"/>
      <c r="UWT91" s="180"/>
      <c r="UWU91" s="180"/>
      <c r="UWV91" s="180"/>
      <c r="UWW91" s="180"/>
      <c r="UWX91" s="180"/>
      <c r="UWY91" s="180"/>
      <c r="UWZ91" s="180"/>
      <c r="UXA91" s="180"/>
      <c r="UXB91" s="180"/>
      <c r="UXC91" s="180"/>
      <c r="UXD91" s="180"/>
      <c r="UXE91" s="180"/>
      <c r="UXF91" s="180"/>
      <c r="UXG91" s="180"/>
      <c r="UXH91" s="180"/>
      <c r="UXI91" s="180"/>
      <c r="UXJ91" s="180"/>
      <c r="UXK91" s="180"/>
      <c r="UXL91" s="180"/>
      <c r="UXM91" s="180"/>
      <c r="UXN91" s="180"/>
      <c r="UXO91" s="180"/>
      <c r="UXP91" s="180"/>
      <c r="UXQ91" s="180"/>
      <c r="UXR91" s="180"/>
      <c r="UXS91" s="180"/>
      <c r="UXT91" s="180"/>
      <c r="UXU91" s="180"/>
      <c r="UXV91" s="180"/>
      <c r="UXW91" s="180"/>
      <c r="UXX91" s="180"/>
      <c r="UXY91" s="180"/>
      <c r="UXZ91" s="180"/>
      <c r="UYA91" s="180"/>
      <c r="UYB91" s="180"/>
      <c r="UYC91" s="180"/>
      <c r="UYD91" s="180"/>
      <c r="UYE91" s="180"/>
      <c r="UYF91" s="180"/>
      <c r="UYG91" s="180"/>
      <c r="UYH91" s="180"/>
      <c r="UYI91" s="180"/>
      <c r="UYJ91" s="180"/>
      <c r="UYK91" s="180"/>
      <c r="UYL91" s="180"/>
      <c r="UYM91" s="180"/>
      <c r="UYN91" s="180"/>
      <c r="UYO91" s="180"/>
      <c r="UYP91" s="180"/>
      <c r="UYQ91" s="180"/>
      <c r="UYR91" s="180"/>
      <c r="UYS91" s="180"/>
      <c r="UYT91" s="180"/>
      <c r="UYU91" s="180"/>
      <c r="UYV91" s="180"/>
      <c r="UYW91" s="180"/>
      <c r="UYX91" s="180"/>
      <c r="UYY91" s="180"/>
      <c r="UYZ91" s="180"/>
      <c r="UZA91" s="180"/>
      <c r="UZB91" s="180"/>
      <c r="UZC91" s="180"/>
      <c r="UZD91" s="180"/>
      <c r="UZE91" s="180"/>
      <c r="UZF91" s="180"/>
      <c r="UZG91" s="180"/>
      <c r="UZH91" s="180"/>
      <c r="UZI91" s="180"/>
      <c r="UZJ91" s="180"/>
      <c r="UZK91" s="180"/>
      <c r="UZL91" s="180"/>
      <c r="UZM91" s="180"/>
      <c r="UZN91" s="180"/>
      <c r="UZO91" s="180"/>
      <c r="UZP91" s="180"/>
      <c r="UZQ91" s="180"/>
      <c r="UZR91" s="180"/>
      <c r="UZS91" s="180"/>
      <c r="UZT91" s="180"/>
      <c r="UZU91" s="180"/>
      <c r="UZV91" s="180"/>
      <c r="UZW91" s="180"/>
      <c r="UZX91" s="180"/>
      <c r="UZY91" s="180"/>
      <c r="UZZ91" s="180"/>
      <c r="VAA91" s="180"/>
      <c r="VAB91" s="180"/>
      <c r="VAC91" s="180"/>
      <c r="VAD91" s="180"/>
      <c r="VAE91" s="180"/>
      <c r="VAF91" s="180"/>
      <c r="VAG91" s="180"/>
      <c r="VAH91" s="180"/>
      <c r="VAI91" s="180"/>
      <c r="VAJ91" s="180"/>
      <c r="VAK91" s="180"/>
      <c r="VAL91" s="180"/>
      <c r="VAM91" s="180"/>
      <c r="VAN91" s="180"/>
      <c r="VAO91" s="180"/>
      <c r="VAP91" s="180"/>
      <c r="VAQ91" s="180"/>
      <c r="VAR91" s="180"/>
      <c r="VAS91" s="180"/>
      <c r="VAT91" s="180"/>
      <c r="VAU91" s="180"/>
      <c r="VAV91" s="180"/>
      <c r="VAW91" s="180"/>
      <c r="VAX91" s="180"/>
      <c r="VAY91" s="180"/>
      <c r="VAZ91" s="180"/>
      <c r="VBA91" s="180"/>
      <c r="VBB91" s="180"/>
      <c r="VBC91" s="180"/>
      <c r="VBD91" s="180"/>
      <c r="VBE91" s="180"/>
      <c r="VBF91" s="180"/>
      <c r="VBG91" s="180"/>
      <c r="VBH91" s="180"/>
      <c r="VBI91" s="180"/>
      <c r="VBJ91" s="180"/>
      <c r="VBK91" s="180"/>
      <c r="VBL91" s="180"/>
      <c r="VBM91" s="180"/>
      <c r="VBN91" s="180"/>
      <c r="VBO91" s="180"/>
      <c r="VBP91" s="180"/>
      <c r="VBQ91" s="180"/>
      <c r="VBR91" s="180"/>
      <c r="VBS91" s="180"/>
      <c r="VBT91" s="180"/>
      <c r="VBU91" s="180"/>
      <c r="VBV91" s="180"/>
      <c r="VBW91" s="180"/>
      <c r="VBX91" s="180"/>
      <c r="VBY91" s="180"/>
      <c r="VBZ91" s="180"/>
      <c r="VCA91" s="180"/>
      <c r="VCB91" s="180"/>
      <c r="VCC91" s="180"/>
      <c r="VCD91" s="180"/>
      <c r="VCE91" s="180"/>
      <c r="VCF91" s="180"/>
      <c r="VCG91" s="180"/>
      <c r="VCH91" s="180"/>
      <c r="VCI91" s="180"/>
      <c r="VCJ91" s="180"/>
      <c r="VCK91" s="180"/>
      <c r="VCL91" s="180"/>
      <c r="VCM91" s="180"/>
      <c r="VCN91" s="180"/>
      <c r="VCO91" s="180"/>
      <c r="VCP91" s="180"/>
      <c r="VCQ91" s="180"/>
      <c r="VCR91" s="180"/>
      <c r="VCS91" s="180"/>
      <c r="VCT91" s="180"/>
      <c r="VCU91" s="180"/>
      <c r="VCV91" s="180"/>
      <c r="VCW91" s="180"/>
      <c r="VCX91" s="180"/>
      <c r="VCY91" s="180"/>
      <c r="VCZ91" s="180"/>
      <c r="VDA91" s="180"/>
      <c r="VDB91" s="180"/>
      <c r="VDC91" s="180"/>
      <c r="VDD91" s="180"/>
      <c r="VDE91" s="180"/>
      <c r="VDF91" s="180"/>
      <c r="VDG91" s="180"/>
      <c r="VDH91" s="180"/>
      <c r="VDI91" s="180"/>
      <c r="VDJ91" s="180"/>
      <c r="VDK91" s="180"/>
      <c r="VDL91" s="180"/>
      <c r="VDM91" s="180"/>
      <c r="VDN91" s="180"/>
      <c r="VDO91" s="180"/>
      <c r="VDP91" s="180"/>
      <c r="VDQ91" s="180"/>
      <c r="VDR91" s="180"/>
      <c r="VDS91" s="180"/>
      <c r="VDT91" s="180"/>
      <c r="VDU91" s="180"/>
      <c r="VDV91" s="180"/>
      <c r="VDW91" s="180"/>
      <c r="VDX91" s="180"/>
      <c r="VDY91" s="180"/>
      <c r="VDZ91" s="180"/>
      <c r="VEA91" s="180"/>
      <c r="VEB91" s="180"/>
      <c r="VEC91" s="180"/>
      <c r="VED91" s="180"/>
      <c r="VEE91" s="180"/>
      <c r="VEF91" s="180"/>
      <c r="VEG91" s="180"/>
      <c r="VEH91" s="180"/>
      <c r="VEI91" s="180"/>
      <c r="VEJ91" s="180"/>
      <c r="VEK91" s="180"/>
      <c r="VEL91" s="180"/>
      <c r="VEM91" s="180"/>
      <c r="VEN91" s="180"/>
      <c r="VEO91" s="180"/>
      <c r="VEP91" s="180"/>
      <c r="VEQ91" s="180"/>
      <c r="VER91" s="180"/>
      <c r="VES91" s="180"/>
      <c r="VET91" s="180"/>
      <c r="VEU91" s="180"/>
      <c r="VEV91" s="180"/>
      <c r="VEW91" s="180"/>
      <c r="VEX91" s="180"/>
      <c r="VEY91" s="180"/>
      <c r="VEZ91" s="180"/>
      <c r="VFA91" s="180"/>
      <c r="VFB91" s="180"/>
      <c r="VFC91" s="180"/>
      <c r="VFD91" s="180"/>
      <c r="VFE91" s="180"/>
      <c r="VFF91" s="180"/>
      <c r="VFG91" s="180"/>
      <c r="VFH91" s="180"/>
      <c r="VFI91" s="180"/>
      <c r="VFJ91" s="180"/>
      <c r="VFK91" s="180"/>
      <c r="VFL91" s="180"/>
      <c r="VFM91" s="180"/>
      <c r="VFN91" s="180"/>
      <c r="VFO91" s="180"/>
      <c r="VFP91" s="180"/>
      <c r="VFQ91" s="180"/>
      <c r="VFR91" s="180"/>
      <c r="VFS91" s="180"/>
      <c r="VFT91" s="180"/>
      <c r="VFU91" s="180"/>
      <c r="VFV91" s="180"/>
      <c r="VFW91" s="180"/>
      <c r="VFX91" s="180"/>
      <c r="VFY91" s="180"/>
      <c r="VFZ91" s="180"/>
      <c r="VGA91" s="180"/>
      <c r="VGB91" s="180"/>
      <c r="VGC91" s="180"/>
      <c r="VGD91" s="180"/>
      <c r="VGE91" s="180"/>
      <c r="VGF91" s="180"/>
      <c r="VGG91" s="180"/>
      <c r="VGH91" s="180"/>
      <c r="VGI91" s="180"/>
      <c r="VGJ91" s="180"/>
      <c r="VGK91" s="180"/>
      <c r="VGL91" s="180"/>
      <c r="VGM91" s="180"/>
      <c r="VGN91" s="180"/>
      <c r="VGO91" s="180"/>
      <c r="VGP91" s="180"/>
      <c r="VGQ91" s="180"/>
      <c r="VGR91" s="180"/>
      <c r="VGS91" s="180"/>
      <c r="VGT91" s="180"/>
      <c r="VGU91" s="180"/>
      <c r="VGV91" s="180"/>
      <c r="VGW91" s="180"/>
      <c r="VGX91" s="180"/>
      <c r="VGY91" s="180"/>
      <c r="VGZ91" s="180"/>
      <c r="VHA91" s="180"/>
      <c r="VHB91" s="180"/>
      <c r="VHC91" s="180"/>
      <c r="VHD91" s="180"/>
      <c r="VHE91" s="180"/>
      <c r="VHF91" s="180"/>
      <c r="VHG91" s="180"/>
      <c r="VHH91" s="180"/>
      <c r="VHI91" s="180"/>
      <c r="VHJ91" s="180"/>
      <c r="VHK91" s="180"/>
      <c r="VHL91" s="180"/>
      <c r="VHM91" s="180"/>
      <c r="VHN91" s="180"/>
      <c r="VHO91" s="180"/>
      <c r="VHP91" s="180"/>
      <c r="VHQ91" s="180"/>
      <c r="VHR91" s="180"/>
      <c r="VHS91" s="180"/>
      <c r="VHT91" s="180"/>
      <c r="VHU91" s="180"/>
      <c r="VHV91" s="180"/>
      <c r="VHW91" s="180"/>
      <c r="VHX91" s="180"/>
      <c r="VHY91" s="180"/>
      <c r="VHZ91" s="180"/>
      <c r="VIA91" s="180"/>
      <c r="VIB91" s="180"/>
      <c r="VIC91" s="180"/>
      <c r="VID91" s="180"/>
      <c r="VIE91" s="180"/>
      <c r="VIF91" s="180"/>
      <c r="VIG91" s="180"/>
      <c r="VIH91" s="180"/>
      <c r="VII91" s="180"/>
      <c r="VIJ91" s="180"/>
      <c r="VIK91" s="180"/>
      <c r="VIL91" s="180"/>
      <c r="VIM91" s="180"/>
      <c r="VIN91" s="180"/>
      <c r="VIO91" s="180"/>
      <c r="VIP91" s="180"/>
      <c r="VIQ91" s="180"/>
      <c r="VIR91" s="180"/>
      <c r="VIS91" s="180"/>
      <c r="VIT91" s="180"/>
      <c r="VIU91" s="180"/>
      <c r="VIV91" s="180"/>
      <c r="VIW91" s="180"/>
      <c r="VIX91" s="180"/>
      <c r="VIY91" s="180"/>
      <c r="VIZ91" s="180"/>
      <c r="VJA91" s="180"/>
      <c r="VJB91" s="180"/>
      <c r="VJC91" s="180"/>
      <c r="VJD91" s="180"/>
      <c r="VJE91" s="180"/>
      <c r="VJF91" s="180"/>
      <c r="VJG91" s="180"/>
      <c r="VJH91" s="180"/>
      <c r="VJI91" s="180"/>
      <c r="VJJ91" s="180"/>
      <c r="VJK91" s="180"/>
      <c r="VJL91" s="180"/>
      <c r="VJM91" s="180"/>
      <c r="VJN91" s="180"/>
      <c r="VJO91" s="180"/>
      <c r="VJP91" s="180"/>
      <c r="VJQ91" s="180"/>
      <c r="VJR91" s="180"/>
      <c r="VJS91" s="180"/>
      <c r="VJT91" s="180"/>
      <c r="VJU91" s="180"/>
      <c r="VJV91" s="180"/>
      <c r="VJW91" s="180"/>
      <c r="VJX91" s="180"/>
      <c r="VJY91" s="180"/>
      <c r="VJZ91" s="180"/>
      <c r="VKA91" s="180"/>
      <c r="VKB91" s="180"/>
      <c r="VKC91" s="180"/>
      <c r="VKD91" s="180"/>
      <c r="VKE91" s="180"/>
      <c r="VKF91" s="180"/>
      <c r="VKG91" s="180"/>
      <c r="VKH91" s="180"/>
      <c r="VKI91" s="180"/>
      <c r="VKJ91" s="180"/>
      <c r="VKK91" s="180"/>
      <c r="VKL91" s="180"/>
      <c r="VKM91" s="180"/>
      <c r="VKN91" s="180"/>
      <c r="VKO91" s="180"/>
      <c r="VKP91" s="180"/>
      <c r="VKQ91" s="180"/>
      <c r="VKR91" s="180"/>
      <c r="VKS91" s="180"/>
      <c r="VKT91" s="180"/>
      <c r="VKU91" s="180"/>
      <c r="VKV91" s="180"/>
      <c r="VKW91" s="180"/>
      <c r="VKX91" s="180"/>
      <c r="VKY91" s="180"/>
      <c r="VKZ91" s="180"/>
      <c r="VLA91" s="180"/>
      <c r="VLB91" s="180"/>
      <c r="VLC91" s="180"/>
      <c r="VLD91" s="180"/>
      <c r="VLE91" s="180"/>
      <c r="VLF91" s="180"/>
      <c r="VLG91" s="180"/>
      <c r="VLH91" s="180"/>
      <c r="VLI91" s="180"/>
      <c r="VLJ91" s="180"/>
      <c r="VLK91" s="180"/>
      <c r="VLL91" s="180"/>
      <c r="VLM91" s="180"/>
      <c r="VLN91" s="180"/>
      <c r="VLO91" s="180"/>
      <c r="VLP91" s="180"/>
      <c r="VLQ91" s="180"/>
      <c r="VLR91" s="180"/>
      <c r="VLS91" s="180"/>
      <c r="VLT91" s="180"/>
      <c r="VLU91" s="180"/>
      <c r="VLV91" s="180"/>
      <c r="VLW91" s="180"/>
      <c r="VLX91" s="180"/>
      <c r="VLY91" s="180"/>
      <c r="VLZ91" s="180"/>
      <c r="VMA91" s="180"/>
      <c r="VMB91" s="180"/>
      <c r="VMC91" s="180"/>
      <c r="VMD91" s="180"/>
      <c r="VME91" s="180"/>
      <c r="VMF91" s="180"/>
      <c r="VMG91" s="180"/>
      <c r="VMH91" s="180"/>
      <c r="VMI91" s="180"/>
      <c r="VMJ91" s="180"/>
      <c r="VMK91" s="180"/>
      <c r="VML91" s="180"/>
      <c r="VMM91" s="180"/>
      <c r="VMN91" s="180"/>
      <c r="VMO91" s="180"/>
      <c r="VMP91" s="180"/>
      <c r="VMQ91" s="180"/>
      <c r="VMR91" s="180"/>
      <c r="VMS91" s="180"/>
      <c r="VMT91" s="180"/>
      <c r="VMU91" s="180"/>
      <c r="VMV91" s="180"/>
      <c r="VMW91" s="180"/>
      <c r="VMX91" s="180"/>
      <c r="VMY91" s="180"/>
      <c r="VMZ91" s="180"/>
      <c r="VNA91" s="180"/>
      <c r="VNB91" s="180"/>
      <c r="VNC91" s="180"/>
      <c r="VND91" s="180"/>
      <c r="VNE91" s="180"/>
      <c r="VNF91" s="180"/>
      <c r="VNG91" s="180"/>
      <c r="VNH91" s="180"/>
      <c r="VNI91" s="180"/>
      <c r="VNJ91" s="180"/>
      <c r="VNK91" s="180"/>
      <c r="VNL91" s="180"/>
      <c r="VNM91" s="180"/>
      <c r="VNN91" s="180"/>
      <c r="VNO91" s="180"/>
      <c r="VNP91" s="180"/>
      <c r="VNQ91" s="180"/>
      <c r="VNR91" s="180"/>
      <c r="VNS91" s="180"/>
      <c r="VNT91" s="180"/>
      <c r="VNU91" s="180"/>
      <c r="VNV91" s="180"/>
      <c r="VNW91" s="180"/>
      <c r="VNX91" s="180"/>
      <c r="VNY91" s="180"/>
      <c r="VNZ91" s="180"/>
      <c r="VOA91" s="180"/>
      <c r="VOB91" s="180"/>
      <c r="VOC91" s="180"/>
      <c r="VOD91" s="180"/>
      <c r="VOE91" s="180"/>
      <c r="VOF91" s="180"/>
      <c r="VOG91" s="180"/>
      <c r="VOH91" s="180"/>
      <c r="VOI91" s="180"/>
      <c r="VOJ91" s="180"/>
      <c r="VOK91" s="180"/>
      <c r="VOL91" s="180"/>
      <c r="VOM91" s="180"/>
      <c r="VON91" s="180"/>
      <c r="VOO91" s="180"/>
      <c r="VOP91" s="180"/>
      <c r="VOQ91" s="180"/>
      <c r="VOR91" s="180"/>
      <c r="VOS91" s="180"/>
      <c r="VOT91" s="180"/>
      <c r="VOU91" s="180"/>
      <c r="VOV91" s="180"/>
      <c r="VOW91" s="180"/>
      <c r="VOX91" s="180"/>
      <c r="VOY91" s="180"/>
      <c r="VOZ91" s="180"/>
      <c r="VPA91" s="180"/>
      <c r="VPB91" s="180"/>
      <c r="VPC91" s="180"/>
      <c r="VPD91" s="180"/>
      <c r="VPE91" s="180"/>
      <c r="VPF91" s="180"/>
      <c r="VPG91" s="180"/>
      <c r="VPH91" s="180"/>
      <c r="VPI91" s="180"/>
      <c r="VPJ91" s="180"/>
      <c r="VPK91" s="180"/>
      <c r="VPL91" s="180"/>
      <c r="VPM91" s="180"/>
      <c r="VPN91" s="180"/>
      <c r="VPO91" s="180"/>
      <c r="VPP91" s="180"/>
      <c r="VPQ91" s="180"/>
      <c r="VPR91" s="180"/>
      <c r="VPS91" s="180"/>
      <c r="VPT91" s="180"/>
      <c r="VPU91" s="180"/>
      <c r="VPV91" s="180"/>
      <c r="VPW91" s="180"/>
      <c r="VPX91" s="180"/>
      <c r="VPY91" s="180"/>
      <c r="VPZ91" s="180"/>
      <c r="VQA91" s="180"/>
      <c r="VQB91" s="180"/>
      <c r="VQC91" s="180"/>
      <c r="VQD91" s="180"/>
      <c r="VQE91" s="180"/>
      <c r="VQF91" s="180"/>
      <c r="VQG91" s="180"/>
      <c r="VQH91" s="180"/>
      <c r="VQI91" s="180"/>
      <c r="VQJ91" s="180"/>
      <c r="VQK91" s="180"/>
      <c r="VQL91" s="180"/>
      <c r="VQM91" s="180"/>
      <c r="VQN91" s="180"/>
      <c r="VQO91" s="180"/>
      <c r="VQP91" s="180"/>
      <c r="VQQ91" s="180"/>
      <c r="VQR91" s="180"/>
      <c r="VQS91" s="180"/>
      <c r="VQT91" s="180"/>
      <c r="VQU91" s="180"/>
      <c r="VQV91" s="180"/>
      <c r="VQW91" s="180"/>
      <c r="VQX91" s="180"/>
      <c r="VQY91" s="180"/>
      <c r="VQZ91" s="180"/>
      <c r="VRA91" s="180"/>
      <c r="VRB91" s="180"/>
      <c r="VRC91" s="180"/>
      <c r="VRD91" s="180"/>
      <c r="VRE91" s="180"/>
      <c r="VRF91" s="180"/>
      <c r="VRG91" s="180"/>
      <c r="VRH91" s="180"/>
      <c r="VRI91" s="180"/>
      <c r="VRJ91" s="180"/>
      <c r="VRK91" s="180"/>
      <c r="VRL91" s="180"/>
      <c r="VRM91" s="180"/>
      <c r="VRN91" s="180"/>
      <c r="VRO91" s="180"/>
      <c r="VRP91" s="180"/>
      <c r="VRQ91" s="180"/>
      <c r="VRR91" s="180"/>
      <c r="VRS91" s="180"/>
      <c r="VRT91" s="180"/>
      <c r="VRU91" s="180"/>
      <c r="VRV91" s="180"/>
      <c r="VRW91" s="180"/>
      <c r="VRX91" s="180"/>
      <c r="VRY91" s="180"/>
      <c r="VRZ91" s="180"/>
      <c r="VSA91" s="180"/>
      <c r="VSB91" s="180"/>
      <c r="VSC91" s="180"/>
      <c r="VSD91" s="180"/>
      <c r="VSE91" s="180"/>
      <c r="VSF91" s="180"/>
      <c r="VSG91" s="180"/>
      <c r="VSH91" s="180"/>
      <c r="VSI91" s="180"/>
      <c r="VSJ91" s="180"/>
      <c r="VSK91" s="180"/>
      <c r="VSL91" s="180"/>
      <c r="VSM91" s="180"/>
      <c r="VSN91" s="180"/>
      <c r="VSO91" s="180"/>
      <c r="VSP91" s="180"/>
      <c r="VSQ91" s="180"/>
      <c r="VSR91" s="180"/>
      <c r="VSS91" s="180"/>
      <c r="VST91" s="180"/>
      <c r="VSU91" s="180"/>
      <c r="VSV91" s="180"/>
      <c r="VSW91" s="180"/>
      <c r="VSX91" s="180"/>
      <c r="VSY91" s="180"/>
      <c r="VSZ91" s="180"/>
      <c r="VTA91" s="180"/>
      <c r="VTB91" s="180"/>
      <c r="VTC91" s="180"/>
      <c r="VTD91" s="180"/>
      <c r="VTE91" s="180"/>
      <c r="VTF91" s="180"/>
      <c r="VTG91" s="180"/>
      <c r="VTH91" s="180"/>
      <c r="VTI91" s="180"/>
      <c r="VTJ91" s="180"/>
      <c r="VTK91" s="180"/>
      <c r="VTL91" s="180"/>
      <c r="VTM91" s="180"/>
      <c r="VTN91" s="180"/>
      <c r="VTO91" s="180"/>
      <c r="VTP91" s="180"/>
      <c r="VTQ91" s="180"/>
      <c r="VTR91" s="180"/>
      <c r="VTS91" s="180"/>
      <c r="VTT91" s="180"/>
      <c r="VTU91" s="180"/>
      <c r="VTV91" s="180"/>
      <c r="VTW91" s="180"/>
      <c r="VTX91" s="180"/>
      <c r="VTY91" s="180"/>
      <c r="VTZ91" s="180"/>
      <c r="VUA91" s="180"/>
      <c r="VUB91" s="180"/>
      <c r="VUC91" s="180"/>
      <c r="VUD91" s="180"/>
      <c r="VUE91" s="180"/>
      <c r="VUF91" s="180"/>
      <c r="VUG91" s="180"/>
      <c r="VUH91" s="180"/>
      <c r="VUI91" s="180"/>
      <c r="VUJ91" s="180"/>
      <c r="VUK91" s="180"/>
      <c r="VUL91" s="180"/>
      <c r="VUM91" s="180"/>
      <c r="VUN91" s="180"/>
      <c r="VUO91" s="180"/>
      <c r="VUP91" s="180"/>
      <c r="VUQ91" s="180"/>
      <c r="VUR91" s="180"/>
      <c r="VUS91" s="180"/>
      <c r="VUT91" s="180"/>
      <c r="VUU91" s="180"/>
      <c r="VUV91" s="180"/>
      <c r="VUW91" s="180"/>
      <c r="VUX91" s="180"/>
      <c r="VUY91" s="180"/>
      <c r="VUZ91" s="180"/>
      <c r="VVA91" s="180"/>
      <c r="VVB91" s="180"/>
      <c r="VVC91" s="180"/>
      <c r="VVD91" s="180"/>
      <c r="VVE91" s="180"/>
      <c r="VVF91" s="180"/>
      <c r="VVG91" s="180"/>
      <c r="VVH91" s="180"/>
      <c r="VVI91" s="180"/>
      <c r="VVJ91" s="180"/>
      <c r="VVK91" s="180"/>
      <c r="VVL91" s="180"/>
      <c r="VVM91" s="180"/>
      <c r="VVN91" s="180"/>
      <c r="VVO91" s="180"/>
      <c r="VVP91" s="180"/>
      <c r="VVQ91" s="180"/>
      <c r="VVR91" s="180"/>
      <c r="VVS91" s="180"/>
      <c r="VVT91" s="180"/>
      <c r="VVU91" s="180"/>
      <c r="VVV91" s="180"/>
      <c r="VVW91" s="180"/>
      <c r="VVX91" s="180"/>
      <c r="VVY91" s="180"/>
      <c r="VVZ91" s="180"/>
      <c r="VWA91" s="180"/>
      <c r="VWB91" s="180"/>
      <c r="VWC91" s="180"/>
      <c r="VWD91" s="180"/>
      <c r="VWE91" s="180"/>
      <c r="VWF91" s="180"/>
      <c r="VWG91" s="180"/>
      <c r="VWH91" s="180"/>
      <c r="VWI91" s="180"/>
      <c r="VWJ91" s="180"/>
      <c r="VWK91" s="180"/>
      <c r="VWL91" s="180"/>
      <c r="VWM91" s="180"/>
      <c r="VWN91" s="180"/>
      <c r="VWO91" s="180"/>
      <c r="VWP91" s="180"/>
      <c r="VWQ91" s="180"/>
      <c r="VWR91" s="180"/>
      <c r="VWS91" s="180"/>
      <c r="VWT91" s="180"/>
      <c r="VWU91" s="180"/>
      <c r="VWV91" s="180"/>
      <c r="VWW91" s="180"/>
      <c r="VWX91" s="180"/>
      <c r="VWY91" s="180"/>
      <c r="VWZ91" s="180"/>
      <c r="VXA91" s="180"/>
      <c r="VXB91" s="180"/>
      <c r="VXC91" s="180"/>
      <c r="VXD91" s="180"/>
      <c r="VXE91" s="180"/>
      <c r="VXF91" s="180"/>
      <c r="VXG91" s="180"/>
      <c r="VXH91" s="180"/>
      <c r="VXI91" s="180"/>
      <c r="VXJ91" s="180"/>
      <c r="VXK91" s="180"/>
      <c r="VXL91" s="180"/>
      <c r="VXM91" s="180"/>
      <c r="VXN91" s="180"/>
      <c r="VXO91" s="180"/>
      <c r="VXP91" s="180"/>
      <c r="VXQ91" s="180"/>
      <c r="VXR91" s="180"/>
      <c r="VXS91" s="180"/>
      <c r="VXT91" s="180"/>
      <c r="VXU91" s="180"/>
      <c r="VXV91" s="180"/>
      <c r="VXW91" s="180"/>
      <c r="VXX91" s="180"/>
      <c r="VXY91" s="180"/>
      <c r="VXZ91" s="180"/>
      <c r="VYA91" s="180"/>
      <c r="VYB91" s="180"/>
      <c r="VYC91" s="180"/>
      <c r="VYD91" s="180"/>
      <c r="VYE91" s="180"/>
      <c r="VYF91" s="180"/>
      <c r="VYG91" s="180"/>
      <c r="VYH91" s="180"/>
      <c r="VYI91" s="180"/>
      <c r="VYJ91" s="180"/>
      <c r="VYK91" s="180"/>
      <c r="VYL91" s="180"/>
      <c r="VYM91" s="180"/>
      <c r="VYN91" s="180"/>
      <c r="VYO91" s="180"/>
      <c r="VYP91" s="180"/>
      <c r="VYQ91" s="180"/>
      <c r="VYR91" s="180"/>
      <c r="VYS91" s="180"/>
      <c r="VYT91" s="180"/>
      <c r="VYU91" s="180"/>
      <c r="VYV91" s="180"/>
      <c r="VYW91" s="180"/>
      <c r="VYX91" s="180"/>
      <c r="VYY91" s="180"/>
      <c r="VYZ91" s="180"/>
      <c r="VZA91" s="180"/>
      <c r="VZB91" s="180"/>
      <c r="VZC91" s="180"/>
      <c r="VZD91" s="180"/>
      <c r="VZE91" s="180"/>
      <c r="VZF91" s="180"/>
      <c r="VZG91" s="180"/>
      <c r="VZH91" s="180"/>
      <c r="VZI91" s="180"/>
      <c r="VZJ91" s="180"/>
      <c r="VZK91" s="180"/>
      <c r="VZL91" s="180"/>
      <c r="VZM91" s="180"/>
      <c r="VZN91" s="180"/>
      <c r="VZO91" s="180"/>
      <c r="VZP91" s="180"/>
      <c r="VZQ91" s="180"/>
      <c r="VZR91" s="180"/>
      <c r="VZS91" s="180"/>
      <c r="VZT91" s="180"/>
      <c r="VZU91" s="180"/>
      <c r="VZV91" s="180"/>
      <c r="VZW91" s="180"/>
      <c r="VZX91" s="180"/>
      <c r="VZY91" s="180"/>
      <c r="VZZ91" s="180"/>
      <c r="WAA91" s="180"/>
      <c r="WAB91" s="180"/>
      <c r="WAC91" s="180"/>
      <c r="WAD91" s="180"/>
      <c r="WAE91" s="180"/>
      <c r="WAF91" s="180"/>
      <c r="WAG91" s="180"/>
      <c r="WAH91" s="180"/>
      <c r="WAI91" s="180"/>
      <c r="WAJ91" s="180"/>
      <c r="WAK91" s="180"/>
      <c r="WAL91" s="180"/>
      <c r="WAM91" s="180"/>
      <c r="WAN91" s="180"/>
      <c r="WAO91" s="180"/>
      <c r="WAP91" s="180"/>
      <c r="WAQ91" s="180"/>
      <c r="WAR91" s="180"/>
      <c r="WAS91" s="180"/>
      <c r="WAT91" s="180"/>
      <c r="WAU91" s="180"/>
      <c r="WAV91" s="180"/>
      <c r="WAW91" s="180"/>
      <c r="WAX91" s="180"/>
      <c r="WAY91" s="180"/>
      <c r="WAZ91" s="180"/>
      <c r="WBA91" s="180"/>
      <c r="WBB91" s="180"/>
      <c r="WBC91" s="180"/>
      <c r="WBD91" s="180"/>
      <c r="WBE91" s="180"/>
      <c r="WBF91" s="180"/>
      <c r="WBG91" s="180"/>
      <c r="WBH91" s="180"/>
      <c r="WBI91" s="180"/>
      <c r="WBJ91" s="180"/>
      <c r="WBK91" s="180"/>
      <c r="WBL91" s="180"/>
      <c r="WBM91" s="180"/>
      <c r="WBN91" s="180"/>
      <c r="WBO91" s="180"/>
      <c r="WBP91" s="180"/>
      <c r="WBQ91" s="180"/>
      <c r="WBR91" s="180"/>
      <c r="WBS91" s="180"/>
      <c r="WBT91" s="180"/>
      <c r="WBU91" s="180"/>
      <c r="WBV91" s="180"/>
      <c r="WBW91" s="180"/>
      <c r="WBX91" s="180"/>
      <c r="WBY91" s="180"/>
      <c r="WBZ91" s="180"/>
      <c r="WCA91" s="180"/>
      <c r="WCB91" s="180"/>
      <c r="WCC91" s="180"/>
      <c r="WCD91" s="180"/>
      <c r="WCE91" s="180"/>
      <c r="WCF91" s="180"/>
      <c r="WCG91" s="180"/>
      <c r="WCH91" s="180"/>
      <c r="WCI91" s="180"/>
      <c r="WCJ91" s="180"/>
      <c r="WCK91" s="180"/>
      <c r="WCL91" s="180"/>
      <c r="WCM91" s="180"/>
      <c r="WCN91" s="180"/>
      <c r="WCO91" s="180"/>
      <c r="WCP91" s="180"/>
      <c r="WCQ91" s="180"/>
      <c r="WCR91" s="180"/>
      <c r="WCS91" s="180"/>
      <c r="WCT91" s="180"/>
      <c r="WCU91" s="180"/>
      <c r="WCV91" s="180"/>
      <c r="WCW91" s="180"/>
      <c r="WCX91" s="180"/>
      <c r="WCY91" s="180"/>
      <c r="WCZ91" s="180"/>
      <c r="WDA91" s="180"/>
      <c r="WDB91" s="180"/>
      <c r="WDC91" s="180"/>
      <c r="WDD91" s="180"/>
      <c r="WDE91" s="180"/>
      <c r="WDF91" s="180"/>
      <c r="WDG91" s="180"/>
      <c r="WDH91" s="180"/>
      <c r="WDI91" s="180"/>
      <c r="WDJ91" s="180"/>
      <c r="WDK91" s="180"/>
      <c r="WDL91" s="180"/>
      <c r="WDM91" s="180"/>
      <c r="WDN91" s="180"/>
      <c r="WDO91" s="180"/>
      <c r="WDP91" s="180"/>
      <c r="WDQ91" s="180"/>
      <c r="WDR91" s="180"/>
      <c r="WDS91" s="180"/>
      <c r="WDT91" s="180"/>
      <c r="WDU91" s="180"/>
      <c r="WDV91" s="180"/>
      <c r="WDW91" s="180"/>
      <c r="WDX91" s="180"/>
      <c r="WDY91" s="180"/>
      <c r="WDZ91" s="180"/>
      <c r="WEA91" s="180"/>
      <c r="WEB91" s="180"/>
      <c r="WEC91" s="180"/>
      <c r="WED91" s="180"/>
      <c r="WEE91" s="180"/>
      <c r="WEF91" s="180"/>
      <c r="WEG91" s="180"/>
      <c r="WEH91" s="180"/>
      <c r="WEI91" s="180"/>
      <c r="WEJ91" s="180"/>
      <c r="WEK91" s="180"/>
      <c r="WEL91" s="180"/>
      <c r="WEM91" s="180"/>
      <c r="WEN91" s="180"/>
      <c r="WEO91" s="180"/>
      <c r="WEP91" s="180"/>
      <c r="WEQ91" s="180"/>
      <c r="WER91" s="180"/>
      <c r="WES91" s="180"/>
      <c r="WET91" s="180"/>
      <c r="WEU91" s="180"/>
      <c r="WEV91" s="180"/>
      <c r="WEW91" s="180"/>
      <c r="WEX91" s="180"/>
      <c r="WEY91" s="180"/>
      <c r="WEZ91" s="180"/>
      <c r="WFA91" s="180"/>
      <c r="WFB91" s="180"/>
      <c r="WFC91" s="180"/>
      <c r="WFD91" s="180"/>
      <c r="WFE91" s="180"/>
      <c r="WFF91" s="180"/>
      <c r="WFG91" s="180"/>
      <c r="WFH91" s="180"/>
      <c r="WFI91" s="180"/>
      <c r="WFJ91" s="180"/>
      <c r="WFK91" s="180"/>
      <c r="WFL91" s="180"/>
      <c r="WFM91" s="180"/>
      <c r="WFN91" s="180"/>
      <c r="WFO91" s="180"/>
      <c r="WFP91" s="180"/>
      <c r="WFQ91" s="180"/>
      <c r="WFR91" s="180"/>
      <c r="WFS91" s="180"/>
      <c r="WFT91" s="180"/>
      <c r="WFU91" s="180"/>
      <c r="WFV91" s="180"/>
      <c r="WFW91" s="180"/>
      <c r="WFX91" s="180"/>
      <c r="WFY91" s="180"/>
      <c r="WFZ91" s="180"/>
      <c r="WGA91" s="180"/>
      <c r="WGB91" s="180"/>
      <c r="WGC91" s="180"/>
      <c r="WGD91" s="180"/>
      <c r="WGE91" s="180"/>
      <c r="WGF91" s="180"/>
      <c r="WGG91" s="180"/>
      <c r="WGH91" s="180"/>
      <c r="WGI91" s="180"/>
      <c r="WGJ91" s="180"/>
      <c r="WGK91" s="180"/>
      <c r="WGL91" s="180"/>
      <c r="WGM91" s="180"/>
      <c r="WGN91" s="180"/>
      <c r="WGO91" s="180"/>
      <c r="WGP91" s="180"/>
      <c r="WGQ91" s="180"/>
      <c r="WGR91" s="180"/>
      <c r="WGS91" s="180"/>
      <c r="WGT91" s="180"/>
      <c r="WGU91" s="180"/>
      <c r="WGV91" s="180"/>
      <c r="WGW91" s="180"/>
      <c r="WGX91" s="180"/>
      <c r="WGY91" s="180"/>
      <c r="WGZ91" s="180"/>
      <c r="WHA91" s="180"/>
      <c r="WHB91" s="180"/>
      <c r="WHC91" s="180"/>
      <c r="WHD91" s="180"/>
      <c r="WHE91" s="180"/>
      <c r="WHF91" s="180"/>
      <c r="WHG91" s="180"/>
      <c r="WHH91" s="180"/>
      <c r="WHI91" s="180"/>
      <c r="WHJ91" s="180"/>
      <c r="WHK91" s="180"/>
      <c r="WHL91" s="180"/>
      <c r="WHM91" s="180"/>
      <c r="WHN91" s="180"/>
      <c r="WHO91" s="180"/>
      <c r="WHP91" s="180"/>
      <c r="WHQ91" s="180"/>
      <c r="WHR91" s="180"/>
      <c r="WHS91" s="180"/>
      <c r="WHT91" s="180"/>
      <c r="WHU91" s="180"/>
      <c r="WHV91" s="180"/>
      <c r="WHW91" s="180"/>
      <c r="WHX91" s="180"/>
      <c r="WHY91" s="180"/>
      <c r="WHZ91" s="180"/>
      <c r="WIA91" s="180"/>
      <c r="WIB91" s="180"/>
      <c r="WIC91" s="180"/>
      <c r="WID91" s="180"/>
      <c r="WIE91" s="180"/>
      <c r="WIF91" s="180"/>
      <c r="WIG91" s="180"/>
      <c r="WIH91" s="180"/>
      <c r="WII91" s="180"/>
      <c r="WIJ91" s="180"/>
      <c r="WIK91" s="180"/>
      <c r="WIL91" s="180"/>
      <c r="WIM91" s="180"/>
      <c r="WIN91" s="180"/>
      <c r="WIO91" s="180"/>
      <c r="WIP91" s="180"/>
      <c r="WIQ91" s="180"/>
      <c r="WIR91" s="180"/>
      <c r="WIS91" s="180"/>
      <c r="WIT91" s="180"/>
      <c r="WIU91" s="180"/>
      <c r="WIV91" s="180"/>
      <c r="WIW91" s="180"/>
      <c r="WIX91" s="180"/>
      <c r="WIY91" s="180"/>
      <c r="WIZ91" s="180"/>
      <c r="WJA91" s="180"/>
      <c r="WJB91" s="180"/>
      <c r="WJC91" s="180"/>
      <c r="WJD91" s="180"/>
      <c r="WJE91" s="180"/>
      <c r="WJF91" s="180"/>
      <c r="WJG91" s="180"/>
      <c r="WJH91" s="180"/>
      <c r="WJI91" s="180"/>
      <c r="WJJ91" s="180"/>
      <c r="WJK91" s="180"/>
      <c r="WJL91" s="180"/>
      <c r="WJM91" s="180"/>
      <c r="WJN91" s="180"/>
      <c r="WJO91" s="180"/>
      <c r="WJP91" s="180"/>
      <c r="WJQ91" s="180"/>
      <c r="WJR91" s="180"/>
      <c r="WJS91" s="180"/>
      <c r="WJT91" s="180"/>
      <c r="WJU91" s="180"/>
      <c r="WJV91" s="180"/>
      <c r="WJW91" s="180"/>
      <c r="WJX91" s="180"/>
      <c r="WJY91" s="180"/>
      <c r="WJZ91" s="180"/>
      <c r="WKA91" s="180"/>
      <c r="WKB91" s="180"/>
      <c r="WKC91" s="180"/>
      <c r="WKD91" s="180"/>
      <c r="WKE91" s="180"/>
      <c r="WKF91" s="180"/>
      <c r="WKG91" s="180"/>
      <c r="WKH91" s="180"/>
      <c r="WKI91" s="180"/>
      <c r="WKJ91" s="180"/>
      <c r="WKK91" s="180"/>
      <c r="WKL91" s="180"/>
      <c r="WKM91" s="180"/>
      <c r="WKN91" s="180"/>
      <c r="WKO91" s="180"/>
      <c r="WKP91" s="180"/>
      <c r="WKQ91" s="180"/>
      <c r="WKR91" s="180"/>
      <c r="WKS91" s="180"/>
      <c r="WKT91" s="180"/>
      <c r="WKU91" s="180"/>
      <c r="WKV91" s="180"/>
      <c r="WKW91" s="180"/>
      <c r="WKX91" s="180"/>
      <c r="WKY91" s="180"/>
      <c r="WKZ91" s="180"/>
      <c r="WLA91" s="180"/>
      <c r="WLB91" s="180"/>
      <c r="WLC91" s="180"/>
      <c r="WLD91" s="180"/>
      <c r="WLE91" s="180"/>
      <c r="WLF91" s="180"/>
      <c r="WLG91" s="180"/>
      <c r="WLH91" s="180"/>
      <c r="WLI91" s="180"/>
      <c r="WLJ91" s="180"/>
      <c r="WLK91" s="180"/>
      <c r="WLL91" s="180"/>
      <c r="WLM91" s="180"/>
      <c r="WLN91" s="180"/>
      <c r="WLO91" s="180"/>
      <c r="WLP91" s="180"/>
      <c r="WLQ91" s="180"/>
      <c r="WLR91" s="180"/>
      <c r="WLS91" s="180"/>
      <c r="WLT91" s="180"/>
      <c r="WLU91" s="180"/>
      <c r="WLV91" s="180"/>
      <c r="WLW91" s="180"/>
      <c r="WLX91" s="180"/>
      <c r="WLY91" s="180"/>
      <c r="WLZ91" s="180"/>
      <c r="WMA91" s="180"/>
      <c r="WMB91" s="180"/>
      <c r="WMC91" s="180"/>
      <c r="WMD91" s="180"/>
      <c r="WME91" s="180"/>
      <c r="WMF91" s="180"/>
      <c r="WMG91" s="180"/>
      <c r="WMH91" s="180"/>
      <c r="WMI91" s="180"/>
      <c r="WMJ91" s="180"/>
      <c r="WMK91" s="180"/>
      <c r="WML91" s="180"/>
      <c r="WMM91" s="180"/>
      <c r="WMN91" s="180"/>
      <c r="WMO91" s="180"/>
      <c r="WMP91" s="180"/>
      <c r="WMQ91" s="180"/>
      <c r="WMR91" s="180"/>
      <c r="WMS91" s="180"/>
      <c r="WMT91" s="180"/>
      <c r="WMU91" s="180"/>
      <c r="WMV91" s="180"/>
      <c r="WMW91" s="180"/>
      <c r="WMX91" s="180"/>
      <c r="WMY91" s="180"/>
      <c r="WMZ91" s="180"/>
      <c r="WNA91" s="180"/>
      <c r="WNB91" s="180"/>
      <c r="WNC91" s="180"/>
      <c r="WND91" s="180"/>
      <c r="WNE91" s="180"/>
      <c r="WNF91" s="180"/>
      <c r="WNG91" s="180"/>
      <c r="WNH91" s="180"/>
      <c r="WNI91" s="180"/>
      <c r="WNJ91" s="180"/>
      <c r="WNK91" s="180"/>
      <c r="WNL91" s="180"/>
      <c r="WNM91" s="180"/>
      <c r="WNN91" s="180"/>
      <c r="WNO91" s="180"/>
      <c r="WNP91" s="180"/>
      <c r="WNQ91" s="180"/>
      <c r="WNR91" s="180"/>
      <c r="WNS91" s="180"/>
      <c r="WNT91" s="180"/>
      <c r="WNU91" s="180"/>
      <c r="WNV91" s="180"/>
      <c r="WNW91" s="180"/>
      <c r="WNX91" s="180"/>
      <c r="WNY91" s="180"/>
      <c r="WNZ91" s="180"/>
      <c r="WOA91" s="180"/>
      <c r="WOB91" s="180"/>
      <c r="WOC91" s="180"/>
      <c r="WOD91" s="180"/>
      <c r="WOE91" s="180"/>
      <c r="WOF91" s="180"/>
      <c r="WOG91" s="180"/>
      <c r="WOH91" s="180"/>
      <c r="WOI91" s="180"/>
      <c r="WOJ91" s="180"/>
      <c r="WOK91" s="180"/>
      <c r="WOL91" s="180"/>
      <c r="WOM91" s="180"/>
      <c r="WON91" s="180"/>
      <c r="WOO91" s="180"/>
      <c r="WOP91" s="180"/>
      <c r="WOQ91" s="180"/>
      <c r="WOR91" s="180"/>
      <c r="WOS91" s="180"/>
      <c r="WOT91" s="180"/>
      <c r="WOU91" s="180"/>
      <c r="WOV91" s="180"/>
      <c r="WOW91" s="180"/>
      <c r="WOX91" s="180"/>
      <c r="WOY91" s="180"/>
      <c r="WOZ91" s="180"/>
      <c r="WPA91" s="180"/>
      <c r="WPB91" s="180"/>
      <c r="WPC91" s="180"/>
      <c r="WPD91" s="180"/>
      <c r="WPE91" s="180"/>
      <c r="WPF91" s="180"/>
      <c r="WPG91" s="180"/>
      <c r="WPH91" s="180"/>
      <c r="WPI91" s="180"/>
      <c r="WPJ91" s="180"/>
      <c r="WPK91" s="180"/>
      <c r="WPL91" s="180"/>
      <c r="WPM91" s="180"/>
      <c r="WPN91" s="180"/>
      <c r="WPO91" s="180"/>
      <c r="WPP91" s="180"/>
      <c r="WPQ91" s="180"/>
      <c r="WPR91" s="180"/>
      <c r="WPS91" s="180"/>
      <c r="WPT91" s="180"/>
      <c r="WPU91" s="180"/>
      <c r="WPV91" s="180"/>
      <c r="WPW91" s="180"/>
      <c r="WPX91" s="180"/>
      <c r="WPY91" s="180"/>
      <c r="WPZ91" s="180"/>
      <c r="WQA91" s="180"/>
      <c r="WQB91" s="180"/>
      <c r="WQC91" s="180"/>
      <c r="WQD91" s="180"/>
      <c r="WQE91" s="180"/>
      <c r="WQF91" s="180"/>
      <c r="WQG91" s="180"/>
      <c r="WQH91" s="180"/>
      <c r="WQI91" s="180"/>
      <c r="WQJ91" s="180"/>
      <c r="WQK91" s="180"/>
      <c r="WQL91" s="180"/>
      <c r="WQM91" s="180"/>
      <c r="WQN91" s="180"/>
      <c r="WQO91" s="180"/>
      <c r="WQP91" s="180"/>
      <c r="WQQ91" s="180"/>
      <c r="WQR91" s="180"/>
      <c r="WQS91" s="180"/>
      <c r="WQT91" s="180"/>
      <c r="WQU91" s="180"/>
      <c r="WQV91" s="180"/>
      <c r="WQW91" s="180"/>
      <c r="WQX91" s="180"/>
      <c r="WQY91" s="180"/>
      <c r="WQZ91" s="180"/>
      <c r="WRA91" s="180"/>
      <c r="WRB91" s="180"/>
      <c r="WRC91" s="180"/>
      <c r="WRD91" s="180"/>
      <c r="WRE91" s="180"/>
      <c r="WRF91" s="180"/>
      <c r="WRG91" s="180"/>
      <c r="WRH91" s="180"/>
      <c r="WRI91" s="180"/>
      <c r="WRJ91" s="180"/>
      <c r="WRK91" s="180"/>
      <c r="WRL91" s="180"/>
      <c r="WRM91" s="180"/>
      <c r="WRN91" s="180"/>
      <c r="WRO91" s="180"/>
      <c r="WRP91" s="180"/>
      <c r="WRQ91" s="180"/>
      <c r="WRR91" s="180"/>
      <c r="WRS91" s="180"/>
      <c r="WRT91" s="180"/>
      <c r="WRU91" s="180"/>
      <c r="WRV91" s="180"/>
      <c r="WRW91" s="180"/>
      <c r="WRX91" s="180"/>
      <c r="WRY91" s="180"/>
      <c r="WRZ91" s="180"/>
      <c r="WSA91" s="180"/>
      <c r="WSB91" s="180"/>
      <c r="WSC91" s="180"/>
      <c r="WSD91" s="180"/>
      <c r="WSE91" s="180"/>
      <c r="WSF91" s="180"/>
      <c r="WSG91" s="180"/>
      <c r="WSH91" s="180"/>
      <c r="WSI91" s="180"/>
      <c r="WSJ91" s="180"/>
      <c r="WSK91" s="180"/>
      <c r="WSL91" s="180"/>
      <c r="WSM91" s="180"/>
      <c r="WSN91" s="180"/>
      <c r="WSO91" s="180"/>
      <c r="WSP91" s="180"/>
      <c r="WSQ91" s="180"/>
      <c r="WSR91" s="180"/>
      <c r="WSS91" s="180"/>
      <c r="WST91" s="180"/>
      <c r="WSU91" s="180"/>
      <c r="WSV91" s="180"/>
      <c r="WSW91" s="180"/>
      <c r="WSX91" s="180"/>
      <c r="WSY91" s="180"/>
      <c r="WSZ91" s="180"/>
      <c r="WTA91" s="180"/>
      <c r="WTB91" s="180"/>
      <c r="WTC91" s="180"/>
      <c r="WTD91" s="180"/>
      <c r="WTE91" s="180"/>
      <c r="WTF91" s="180"/>
      <c r="WTG91" s="180"/>
      <c r="WTH91" s="180"/>
      <c r="WTI91" s="180"/>
      <c r="WTJ91" s="180"/>
      <c r="WTK91" s="180"/>
      <c r="WTL91" s="180"/>
      <c r="WTM91" s="180"/>
      <c r="WTN91" s="180"/>
      <c r="WTO91" s="180"/>
      <c r="WTP91" s="180"/>
      <c r="WTQ91" s="180"/>
      <c r="WTR91" s="180"/>
      <c r="WTS91" s="180"/>
      <c r="WTT91" s="180"/>
      <c r="WTU91" s="180"/>
      <c r="WTV91" s="180"/>
      <c r="WTW91" s="180"/>
      <c r="WTX91" s="180"/>
      <c r="WTY91" s="180"/>
      <c r="WTZ91" s="180"/>
      <c r="WUA91" s="180"/>
      <c r="WUB91" s="180"/>
      <c r="WUC91" s="180"/>
      <c r="WUD91" s="180"/>
      <c r="WUE91" s="180"/>
      <c r="WUF91" s="180"/>
      <c r="WUG91" s="180"/>
      <c r="WUH91" s="180"/>
      <c r="WUI91" s="180"/>
      <c r="WUJ91" s="180"/>
      <c r="WUK91" s="180"/>
      <c r="WUL91" s="180"/>
      <c r="WUM91" s="180"/>
      <c r="WUN91" s="180"/>
      <c r="WUO91" s="180"/>
      <c r="WUP91" s="180"/>
      <c r="WUQ91" s="180"/>
      <c r="WUR91" s="180"/>
      <c r="WUS91" s="180"/>
      <c r="WUT91" s="180"/>
      <c r="WUU91" s="180"/>
      <c r="WUV91" s="180"/>
      <c r="WUW91" s="180"/>
      <c r="WUX91" s="180"/>
      <c r="WUY91" s="180"/>
      <c r="WUZ91" s="180"/>
      <c r="WVA91" s="180"/>
      <c r="WVB91" s="180"/>
      <c r="WVC91" s="180"/>
      <c r="WVD91" s="180"/>
      <c r="WVE91" s="180"/>
      <c r="WVF91" s="180"/>
      <c r="WVG91" s="180"/>
      <c r="WVH91" s="180"/>
      <c r="WVI91" s="180"/>
      <c r="WVJ91" s="180"/>
      <c r="WVK91" s="180"/>
      <c r="WVL91" s="180"/>
      <c r="WVM91" s="180"/>
      <c r="WVN91" s="180"/>
      <c r="WVO91" s="180"/>
      <c r="WVP91" s="180"/>
      <c r="WVQ91" s="180"/>
      <c r="WVR91" s="180"/>
      <c r="WVS91" s="180"/>
      <c r="WVT91" s="180"/>
      <c r="WVU91" s="180"/>
      <c r="WVV91" s="180"/>
      <c r="WVW91" s="180"/>
      <c r="WVX91" s="180"/>
      <c r="WVY91" s="180"/>
      <c r="WVZ91" s="180"/>
      <c r="WWA91" s="180"/>
      <c r="WWB91" s="180"/>
      <c r="WWC91" s="180"/>
      <c r="WWD91" s="180"/>
      <c r="WWE91" s="180"/>
      <c r="WWF91" s="180"/>
      <c r="WWG91" s="180"/>
      <c r="WWH91" s="180"/>
      <c r="WWI91" s="180"/>
      <c r="WWJ91" s="180"/>
      <c r="WWK91" s="180"/>
      <c r="WWL91" s="180"/>
      <c r="WWM91" s="180"/>
      <c r="WWN91" s="180"/>
      <c r="WWO91" s="180"/>
      <c r="WWP91" s="180"/>
      <c r="WWQ91" s="180"/>
      <c r="WWR91" s="180"/>
      <c r="WWS91" s="180"/>
      <c r="WWT91" s="180"/>
      <c r="WWU91" s="180"/>
      <c r="WWV91" s="180"/>
      <c r="WWW91" s="180"/>
      <c r="WWX91" s="180"/>
      <c r="WWY91" s="180"/>
      <c r="WWZ91" s="180"/>
      <c r="WXA91" s="180"/>
      <c r="WXB91" s="180"/>
      <c r="WXC91" s="180"/>
      <c r="WXD91" s="180"/>
      <c r="WXE91" s="180"/>
      <c r="WXF91" s="180"/>
      <c r="WXG91" s="180"/>
      <c r="WXH91" s="180"/>
      <c r="WXI91" s="180"/>
      <c r="WXJ91" s="180"/>
      <c r="WXK91" s="180"/>
      <c r="WXL91" s="180"/>
      <c r="WXM91" s="180"/>
      <c r="WXN91" s="180"/>
      <c r="WXO91" s="180"/>
      <c r="WXP91" s="180"/>
      <c r="WXQ91" s="180"/>
      <c r="WXR91" s="180"/>
      <c r="WXS91" s="180"/>
      <c r="WXT91" s="180"/>
      <c r="WXU91" s="180"/>
      <c r="WXV91" s="180"/>
      <c r="WXW91" s="180"/>
      <c r="WXX91" s="180"/>
      <c r="WXY91" s="180"/>
      <c r="WXZ91" s="180"/>
      <c r="WYA91" s="180"/>
      <c r="WYB91" s="180"/>
      <c r="WYC91" s="180"/>
      <c r="WYD91" s="180"/>
      <c r="WYE91" s="180"/>
      <c r="WYF91" s="180"/>
      <c r="WYG91" s="180"/>
      <c r="WYH91" s="180"/>
      <c r="WYI91" s="180"/>
      <c r="WYJ91" s="180"/>
      <c r="WYK91" s="180"/>
      <c r="WYL91" s="180"/>
      <c r="WYM91" s="180"/>
      <c r="WYN91" s="180"/>
      <c r="WYO91" s="180"/>
      <c r="WYP91" s="180"/>
      <c r="WYQ91" s="180"/>
      <c r="WYR91" s="180"/>
      <c r="WYS91" s="180"/>
      <c r="WYT91" s="180"/>
      <c r="WYU91" s="180"/>
      <c r="WYV91" s="180"/>
      <c r="WYW91" s="180"/>
      <c r="WYX91" s="180"/>
      <c r="WYY91" s="180"/>
      <c r="WYZ91" s="180"/>
      <c r="WZA91" s="180"/>
      <c r="WZB91" s="180"/>
      <c r="WZC91" s="180"/>
      <c r="WZD91" s="180"/>
      <c r="WZE91" s="180"/>
      <c r="WZF91" s="180"/>
      <c r="WZG91" s="180"/>
      <c r="WZH91" s="180"/>
      <c r="WZI91" s="180"/>
      <c r="WZJ91" s="180"/>
      <c r="WZK91" s="180"/>
      <c r="WZL91" s="180"/>
      <c r="WZM91" s="180"/>
      <c r="WZN91" s="180"/>
      <c r="WZO91" s="180"/>
      <c r="WZP91" s="180"/>
      <c r="WZQ91" s="180"/>
      <c r="WZR91" s="180"/>
      <c r="WZS91" s="180"/>
      <c r="WZT91" s="180"/>
      <c r="WZU91" s="180"/>
      <c r="WZV91" s="180"/>
      <c r="WZW91" s="180"/>
      <c r="WZX91" s="180"/>
      <c r="WZY91" s="180"/>
      <c r="WZZ91" s="180"/>
      <c r="XAA91" s="180"/>
      <c r="XAB91" s="180"/>
      <c r="XAC91" s="180"/>
      <c r="XAD91" s="180"/>
      <c r="XAE91" s="180"/>
      <c r="XAF91" s="180"/>
      <c r="XAG91" s="180"/>
      <c r="XAH91" s="180"/>
      <c r="XAI91" s="180"/>
      <c r="XAJ91" s="180"/>
      <c r="XAK91" s="180"/>
      <c r="XAL91" s="180"/>
      <c r="XAM91" s="180"/>
      <c r="XAN91" s="180"/>
      <c r="XAO91" s="180"/>
      <c r="XAP91" s="180"/>
      <c r="XAQ91" s="180"/>
      <c r="XAR91" s="180"/>
      <c r="XAS91" s="180"/>
      <c r="XAT91" s="180"/>
      <c r="XAU91" s="180"/>
      <c r="XAV91" s="180"/>
      <c r="XAW91" s="180"/>
      <c r="XAX91" s="180"/>
      <c r="XAY91" s="180"/>
      <c r="XAZ91" s="180"/>
      <c r="XBA91" s="180"/>
      <c r="XBB91" s="180"/>
      <c r="XBC91" s="180"/>
      <c r="XBD91" s="180"/>
      <c r="XBE91" s="180"/>
      <c r="XBF91" s="180"/>
      <c r="XBG91" s="180"/>
      <c r="XBH91" s="180"/>
      <c r="XBI91" s="180"/>
      <c r="XBJ91" s="180"/>
      <c r="XBK91" s="180"/>
      <c r="XBL91" s="180"/>
      <c r="XBM91" s="180"/>
      <c r="XBN91" s="180"/>
      <c r="XBO91" s="180"/>
      <c r="XBP91" s="180"/>
      <c r="XBQ91" s="180"/>
      <c r="XBR91" s="180"/>
      <c r="XBS91" s="180"/>
      <c r="XBT91" s="180"/>
      <c r="XBU91" s="180"/>
      <c r="XBV91" s="180"/>
      <c r="XBW91" s="180"/>
      <c r="XBX91" s="180"/>
      <c r="XBY91" s="180"/>
      <c r="XBZ91" s="180"/>
      <c r="XCA91" s="180"/>
      <c r="XCB91" s="180"/>
      <c r="XCC91" s="180"/>
      <c r="XCD91" s="180"/>
      <c r="XCE91" s="180"/>
      <c r="XCF91" s="180"/>
      <c r="XCG91" s="180"/>
      <c r="XCH91" s="180"/>
      <c r="XCI91" s="180"/>
      <c r="XCJ91" s="180"/>
      <c r="XCK91" s="180"/>
      <c r="XCL91" s="180"/>
      <c r="XCM91" s="180"/>
      <c r="XCN91" s="180"/>
      <c r="XCO91" s="180"/>
      <c r="XCP91" s="180"/>
      <c r="XCQ91" s="180"/>
      <c r="XCR91" s="180"/>
      <c r="XCS91" s="180"/>
      <c r="XCT91" s="180"/>
      <c r="XCU91" s="180"/>
      <c r="XCV91" s="180"/>
      <c r="XCW91" s="180"/>
      <c r="XCX91" s="180"/>
      <c r="XCY91" s="180"/>
      <c r="XCZ91" s="180"/>
      <c r="XDA91" s="180"/>
      <c r="XDB91" s="180"/>
      <c r="XDC91" s="180"/>
      <c r="XDD91" s="180"/>
      <c r="XDE91" s="180"/>
      <c r="XDF91" s="180"/>
      <c r="XDG91" s="180"/>
      <c r="XDH91" s="180"/>
      <c r="XDI91" s="180"/>
      <c r="XDJ91" s="180"/>
      <c r="XDK91" s="180"/>
      <c r="XDL91" s="180"/>
      <c r="XDM91" s="180"/>
      <c r="XDN91" s="180"/>
      <c r="XDO91" s="180"/>
      <c r="XDP91" s="180"/>
      <c r="XDQ91" s="180"/>
      <c r="XDR91" s="180"/>
      <c r="XDS91" s="180"/>
      <c r="XDT91" s="180"/>
      <c r="XDU91" s="180"/>
      <c r="XDV91" s="180"/>
      <c r="XDW91" s="180"/>
      <c r="XDX91" s="180"/>
      <c r="XDY91" s="180"/>
      <c r="XDZ91" s="180"/>
      <c r="XEA91" s="180"/>
      <c r="XEB91" s="180"/>
      <c r="XEC91" s="180"/>
      <c r="XED91" s="180"/>
      <c r="XEE91" s="180"/>
      <c r="XEF91" s="180"/>
      <c r="XEG91" s="180"/>
      <c r="XEH91" s="180"/>
      <c r="XEI91" s="180"/>
      <c r="XEJ91" s="180"/>
      <c r="XEK91" s="180"/>
      <c r="XEL91" s="180"/>
      <c r="XEM91" s="180"/>
      <c r="XEN91" s="180"/>
      <c r="XEO91" s="180"/>
      <c r="XEP91" s="180"/>
      <c r="XEQ91" s="180"/>
      <c r="XER91" s="180"/>
      <c r="XES91" s="180"/>
      <c r="XET91" s="180"/>
      <c r="XEU91" s="180"/>
      <c r="XEV91" s="180"/>
      <c r="XEW91" s="180"/>
      <c r="XEX91" s="180"/>
      <c r="XEY91" s="180"/>
      <c r="XEZ91" s="180"/>
      <c r="XFA91" s="180"/>
      <c r="XFB91" s="180"/>
      <c r="XFC91" s="180"/>
      <c r="XFD91" s="180"/>
    </row>
    <row r="92" spans="1:16384" s="62" customFormat="1">
      <c r="A92" s="218"/>
      <c r="B92" s="95"/>
      <c r="C92" s="95"/>
      <c r="D92" s="100"/>
      <c r="E92" s="201" t="s">
        <v>150</v>
      </c>
      <c r="F92" s="180">
        <f>SUM(J92:O92)</f>
        <v>0</v>
      </c>
      <c r="G92" s="201" t="s">
        <v>78</v>
      </c>
      <c r="H92" s="180"/>
      <c r="I92" s="577"/>
      <c r="J92" s="180">
        <f>SUM(J89:J91)</f>
        <v>0</v>
      </c>
      <c r="K92" s="180">
        <f t="shared" ref="K92:BI92" si="27">SUM(K89:K91)</f>
        <v>0</v>
      </c>
      <c r="L92" s="180">
        <f t="shared" si="27"/>
        <v>0</v>
      </c>
      <c r="M92" s="180">
        <f t="shared" si="27"/>
        <v>0</v>
      </c>
      <c r="N92" s="180">
        <f t="shared" si="27"/>
        <v>0</v>
      </c>
      <c r="O92" s="180">
        <f t="shared" si="27"/>
        <v>0</v>
      </c>
      <c r="P92" s="369">
        <f t="shared" si="27"/>
        <v>0</v>
      </c>
      <c r="Q92" s="369">
        <f t="shared" si="27"/>
        <v>0</v>
      </c>
      <c r="R92" s="369">
        <f t="shared" si="27"/>
        <v>0</v>
      </c>
      <c r="S92" s="369">
        <f t="shared" si="27"/>
        <v>0</v>
      </c>
      <c r="T92" s="369">
        <f t="shared" si="27"/>
        <v>0</v>
      </c>
      <c r="U92" s="369">
        <f t="shared" si="27"/>
        <v>0</v>
      </c>
      <c r="V92" s="369">
        <f t="shared" si="27"/>
        <v>0</v>
      </c>
      <c r="W92" s="369">
        <f t="shared" si="27"/>
        <v>0</v>
      </c>
      <c r="X92" s="369">
        <f t="shared" si="27"/>
        <v>0</v>
      </c>
      <c r="Y92" s="369">
        <f t="shared" si="27"/>
        <v>0</v>
      </c>
      <c r="Z92" s="369">
        <f t="shared" si="27"/>
        <v>0</v>
      </c>
      <c r="AA92" s="369">
        <f t="shared" si="27"/>
        <v>0</v>
      </c>
      <c r="AB92" s="369">
        <f t="shared" si="27"/>
        <v>0</v>
      </c>
      <c r="AC92" s="369">
        <f t="shared" si="27"/>
        <v>0</v>
      </c>
      <c r="AD92" s="369">
        <f t="shared" si="27"/>
        <v>0</v>
      </c>
      <c r="AE92" s="369">
        <f t="shared" si="27"/>
        <v>0</v>
      </c>
      <c r="AF92" s="369">
        <f t="shared" si="27"/>
        <v>0</v>
      </c>
      <c r="AG92" s="369">
        <f t="shared" si="27"/>
        <v>0</v>
      </c>
      <c r="AH92" s="369">
        <f t="shared" si="27"/>
        <v>0</v>
      </c>
      <c r="AI92" s="369">
        <f t="shared" si="27"/>
        <v>0</v>
      </c>
      <c r="AJ92" s="369">
        <f t="shared" si="27"/>
        <v>0</v>
      </c>
      <c r="AK92" s="369">
        <f t="shared" si="27"/>
        <v>0</v>
      </c>
      <c r="AL92" s="369">
        <f t="shared" si="27"/>
        <v>0</v>
      </c>
      <c r="AM92" s="369">
        <f t="shared" si="27"/>
        <v>0</v>
      </c>
      <c r="AN92" s="369">
        <f t="shared" si="27"/>
        <v>0</v>
      </c>
      <c r="AO92" s="369">
        <f t="shared" si="27"/>
        <v>0</v>
      </c>
      <c r="AP92" s="369">
        <f t="shared" si="27"/>
        <v>0</v>
      </c>
      <c r="AQ92" s="369">
        <f t="shared" si="27"/>
        <v>0</v>
      </c>
      <c r="AR92" s="369">
        <f t="shared" si="27"/>
        <v>0</v>
      </c>
      <c r="AS92" s="369">
        <f t="shared" si="27"/>
        <v>0</v>
      </c>
      <c r="AT92" s="369">
        <f t="shared" si="27"/>
        <v>0</v>
      </c>
      <c r="AU92" s="369">
        <f t="shared" si="27"/>
        <v>0</v>
      </c>
      <c r="AV92" s="369">
        <f t="shared" si="27"/>
        <v>0</v>
      </c>
      <c r="AW92" s="369">
        <f t="shared" si="27"/>
        <v>0</v>
      </c>
      <c r="AX92" s="369">
        <f t="shared" si="27"/>
        <v>0</v>
      </c>
      <c r="AY92" s="369">
        <f t="shared" si="27"/>
        <v>0</v>
      </c>
      <c r="AZ92" s="369">
        <f t="shared" si="27"/>
        <v>0</v>
      </c>
      <c r="BA92" s="369">
        <f t="shared" si="27"/>
        <v>0</v>
      </c>
      <c r="BB92" s="369">
        <f t="shared" si="27"/>
        <v>0</v>
      </c>
      <c r="BC92" s="369">
        <f t="shared" si="27"/>
        <v>0</v>
      </c>
      <c r="BD92" s="369">
        <f t="shared" si="27"/>
        <v>0</v>
      </c>
      <c r="BE92" s="369">
        <f t="shared" si="27"/>
        <v>0</v>
      </c>
      <c r="BF92" s="369">
        <f t="shared" si="27"/>
        <v>0</v>
      </c>
      <c r="BG92" s="369">
        <f t="shared" si="27"/>
        <v>0</v>
      </c>
      <c r="BH92" s="369">
        <f t="shared" si="27"/>
        <v>0</v>
      </c>
      <c r="BI92" s="369">
        <f t="shared" si="27"/>
        <v>0</v>
      </c>
    </row>
    <row r="93" spans="1:16384" s="62" customFormat="1">
      <c r="A93" s="218"/>
      <c r="B93" s="95"/>
      <c r="C93" s="95"/>
      <c r="D93" s="100"/>
      <c r="E93" s="201"/>
      <c r="F93" s="180"/>
      <c r="G93" s="201"/>
      <c r="H93" s="180"/>
      <c r="I93" s="577"/>
      <c r="J93" s="180"/>
      <c r="K93" s="180"/>
      <c r="L93" s="180"/>
      <c r="M93" s="180"/>
      <c r="N93" s="180"/>
      <c r="O93" s="180"/>
    </row>
    <row r="94" spans="1:16384" s="62" customFormat="1">
      <c r="A94" s="218"/>
      <c r="B94" s="95"/>
      <c r="C94" s="95"/>
      <c r="D94" s="100"/>
      <c r="E94" s="201" t="str">
        <f t="shared" ref="E94:BI94" si="28" xml:space="preserve"> E$92</f>
        <v>Total water resources share</v>
      </c>
      <c r="F94" s="180">
        <f t="shared" si="28"/>
        <v>0</v>
      </c>
      <c r="G94" s="201" t="str">
        <f t="shared" si="28"/>
        <v>£m (real)</v>
      </c>
      <c r="H94" s="180">
        <f t="shared" si="28"/>
        <v>0</v>
      </c>
      <c r="I94" s="577">
        <f t="shared" si="28"/>
        <v>0</v>
      </c>
      <c r="J94" s="180">
        <f t="shared" si="28"/>
        <v>0</v>
      </c>
      <c r="K94" s="180">
        <f t="shared" si="28"/>
        <v>0</v>
      </c>
      <c r="L94" s="201">
        <f t="shared" si="28"/>
        <v>0</v>
      </c>
      <c r="M94" s="201">
        <f t="shared" si="28"/>
        <v>0</v>
      </c>
      <c r="N94" s="201">
        <f t="shared" si="28"/>
        <v>0</v>
      </c>
      <c r="O94" s="201">
        <f t="shared" si="28"/>
        <v>0</v>
      </c>
      <c r="P94" s="175">
        <f t="shared" si="28"/>
        <v>0</v>
      </c>
      <c r="Q94" s="175">
        <f t="shared" si="28"/>
        <v>0</v>
      </c>
      <c r="R94" s="175">
        <f t="shared" si="28"/>
        <v>0</v>
      </c>
      <c r="S94" s="175">
        <f t="shared" si="28"/>
        <v>0</v>
      </c>
      <c r="T94" s="175">
        <f t="shared" si="28"/>
        <v>0</v>
      </c>
      <c r="U94" s="175">
        <f t="shared" si="28"/>
        <v>0</v>
      </c>
      <c r="V94" s="175">
        <f t="shared" si="28"/>
        <v>0</v>
      </c>
      <c r="W94" s="175">
        <f t="shared" si="28"/>
        <v>0</v>
      </c>
      <c r="X94" s="175">
        <f t="shared" si="28"/>
        <v>0</v>
      </c>
      <c r="Y94" s="175">
        <f t="shared" si="28"/>
        <v>0</v>
      </c>
      <c r="Z94" s="175">
        <f t="shared" si="28"/>
        <v>0</v>
      </c>
      <c r="AA94" s="175">
        <f t="shared" si="28"/>
        <v>0</v>
      </c>
      <c r="AB94" s="175">
        <f t="shared" si="28"/>
        <v>0</v>
      </c>
      <c r="AC94" s="175">
        <f t="shared" si="28"/>
        <v>0</v>
      </c>
      <c r="AD94" s="175">
        <f t="shared" si="28"/>
        <v>0</v>
      </c>
      <c r="AE94" s="175">
        <f t="shared" si="28"/>
        <v>0</v>
      </c>
      <c r="AF94" s="175">
        <f t="shared" si="28"/>
        <v>0</v>
      </c>
      <c r="AG94" s="175">
        <f t="shared" si="28"/>
        <v>0</v>
      </c>
      <c r="AH94" s="175">
        <f t="shared" si="28"/>
        <v>0</v>
      </c>
      <c r="AI94" s="175">
        <f t="shared" si="28"/>
        <v>0</v>
      </c>
      <c r="AJ94" s="175">
        <f t="shared" si="28"/>
        <v>0</v>
      </c>
      <c r="AK94" s="175">
        <f t="shared" si="28"/>
        <v>0</v>
      </c>
      <c r="AL94" s="175">
        <f t="shared" si="28"/>
        <v>0</v>
      </c>
      <c r="AM94" s="175">
        <f t="shared" si="28"/>
        <v>0</v>
      </c>
      <c r="AN94" s="175">
        <f t="shared" si="28"/>
        <v>0</v>
      </c>
      <c r="AO94" s="175">
        <f t="shared" si="28"/>
        <v>0</v>
      </c>
      <c r="AP94" s="175">
        <f t="shared" si="28"/>
        <v>0</v>
      </c>
      <c r="AQ94" s="175">
        <f t="shared" si="28"/>
        <v>0</v>
      </c>
      <c r="AR94" s="175">
        <f t="shared" si="28"/>
        <v>0</v>
      </c>
      <c r="AS94" s="175">
        <f t="shared" si="28"/>
        <v>0</v>
      </c>
      <c r="AT94" s="175">
        <f t="shared" si="28"/>
        <v>0</v>
      </c>
      <c r="AU94" s="175">
        <f t="shared" si="28"/>
        <v>0</v>
      </c>
      <c r="AV94" s="175">
        <f t="shared" si="28"/>
        <v>0</v>
      </c>
      <c r="AW94" s="175">
        <f t="shared" si="28"/>
        <v>0</v>
      </c>
      <c r="AX94" s="175">
        <f t="shared" si="28"/>
        <v>0</v>
      </c>
      <c r="AY94" s="175">
        <f t="shared" si="28"/>
        <v>0</v>
      </c>
      <c r="AZ94" s="175">
        <f t="shared" si="28"/>
        <v>0</v>
      </c>
      <c r="BA94" s="175">
        <f t="shared" si="28"/>
        <v>0</v>
      </c>
      <c r="BB94" s="175">
        <f t="shared" si="28"/>
        <v>0</v>
      </c>
      <c r="BC94" s="175">
        <f t="shared" si="28"/>
        <v>0</v>
      </c>
      <c r="BD94" s="175">
        <f t="shared" si="28"/>
        <v>0</v>
      </c>
      <c r="BE94" s="175">
        <f t="shared" si="28"/>
        <v>0</v>
      </c>
      <c r="BF94" s="175">
        <f t="shared" si="28"/>
        <v>0</v>
      </c>
      <c r="BG94" s="175">
        <f t="shared" si="28"/>
        <v>0</v>
      </c>
      <c r="BH94" s="175">
        <f t="shared" si="28"/>
        <v>0</v>
      </c>
      <c r="BI94" s="175">
        <f t="shared" si="28"/>
        <v>0</v>
      </c>
    </row>
    <row r="95" spans="1:16384" s="62" customFormat="1">
      <c r="A95" s="218"/>
      <c r="B95" s="95"/>
      <c r="C95" s="95"/>
      <c r="D95" s="100"/>
      <c r="E95" s="201" t="s">
        <v>151</v>
      </c>
      <c r="F95" s="180">
        <f>SUM(J92:O92)</f>
        <v>0</v>
      </c>
      <c r="G95" s="201" t="s">
        <v>78</v>
      </c>
      <c r="H95" s="180"/>
      <c r="I95" s="577"/>
      <c r="J95" s="180"/>
      <c r="K95" s="180"/>
      <c r="L95" s="180"/>
      <c r="M95" s="180"/>
      <c r="N95" s="180"/>
      <c r="O95" s="180"/>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row>
    <row r="96" spans="1:16384" s="62" customFormat="1">
      <c r="A96" s="68"/>
      <c r="B96" s="78"/>
      <c r="C96" s="78"/>
      <c r="D96" s="74"/>
      <c r="E96" s="201"/>
      <c r="G96" s="201"/>
      <c r="H96" s="180"/>
      <c r="I96" s="577"/>
      <c r="J96" s="180"/>
      <c r="K96" s="180"/>
      <c r="L96" s="180"/>
      <c r="M96" s="180"/>
      <c r="N96" s="180"/>
      <c r="O96" s="180"/>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0"/>
      <c r="CR96" s="180"/>
      <c r="CS96" s="180"/>
      <c r="CT96" s="180"/>
      <c r="CU96" s="180"/>
      <c r="CV96" s="180"/>
      <c r="CW96" s="180"/>
      <c r="CX96" s="180"/>
      <c r="CY96" s="180"/>
      <c r="CZ96" s="180"/>
      <c r="DA96" s="180"/>
      <c r="DB96" s="180"/>
      <c r="DC96" s="180"/>
      <c r="DD96" s="180"/>
      <c r="DE96" s="180"/>
      <c r="DF96" s="180"/>
      <c r="DG96" s="180"/>
      <c r="DH96" s="180"/>
      <c r="DI96" s="180"/>
      <c r="DJ96" s="180"/>
      <c r="DK96" s="180"/>
      <c r="DL96" s="180"/>
      <c r="DM96" s="180"/>
      <c r="DN96" s="180"/>
      <c r="DO96" s="180"/>
      <c r="DP96" s="180"/>
      <c r="DQ96" s="180"/>
      <c r="DR96" s="180"/>
      <c r="DS96" s="180"/>
      <c r="DT96" s="180"/>
      <c r="DU96" s="180"/>
      <c r="DV96" s="180"/>
      <c r="DW96" s="180"/>
      <c r="DX96" s="180"/>
      <c r="DY96" s="180"/>
      <c r="DZ96" s="180"/>
      <c r="EA96" s="180"/>
      <c r="EB96" s="180"/>
      <c r="EC96" s="180"/>
      <c r="ED96" s="180"/>
      <c r="EE96" s="180"/>
      <c r="EF96" s="180"/>
      <c r="EG96" s="180"/>
      <c r="EH96" s="180"/>
      <c r="EI96" s="180"/>
      <c r="EJ96" s="180"/>
      <c r="EK96" s="180"/>
      <c r="EL96" s="180"/>
      <c r="EM96" s="180"/>
      <c r="EN96" s="180"/>
      <c r="EO96" s="180"/>
      <c r="EP96" s="180"/>
      <c r="EQ96" s="180"/>
      <c r="ER96" s="180"/>
      <c r="ES96" s="180"/>
      <c r="ET96" s="180"/>
      <c r="EU96" s="180"/>
      <c r="EV96" s="180"/>
      <c r="EW96" s="180"/>
      <c r="EX96" s="180"/>
      <c r="EY96" s="180"/>
      <c r="EZ96" s="180"/>
      <c r="FA96" s="180"/>
      <c r="FB96" s="180"/>
      <c r="FC96" s="180"/>
      <c r="FD96" s="180"/>
      <c r="FE96" s="180"/>
      <c r="FF96" s="180"/>
      <c r="FG96" s="180"/>
      <c r="FH96" s="180"/>
      <c r="FI96" s="180"/>
      <c r="FJ96" s="180"/>
      <c r="FK96" s="180"/>
      <c r="FL96" s="180"/>
      <c r="FM96" s="180"/>
      <c r="FN96" s="180"/>
      <c r="FO96" s="180"/>
      <c r="FP96" s="180"/>
      <c r="FQ96" s="180"/>
      <c r="FR96" s="180"/>
      <c r="FS96" s="180"/>
      <c r="FT96" s="180"/>
      <c r="FU96" s="180"/>
      <c r="FV96" s="180"/>
      <c r="FW96" s="180"/>
      <c r="FX96" s="180"/>
      <c r="FY96" s="180"/>
      <c r="FZ96" s="180"/>
      <c r="GA96" s="180"/>
      <c r="GB96" s="180"/>
      <c r="GC96" s="180"/>
      <c r="GD96" s="180"/>
      <c r="GE96" s="180"/>
      <c r="GF96" s="180"/>
      <c r="GG96" s="180"/>
      <c r="GH96" s="180"/>
      <c r="GI96" s="180"/>
      <c r="GJ96" s="180"/>
      <c r="GK96" s="180"/>
      <c r="GL96" s="180"/>
      <c r="GM96" s="180"/>
      <c r="GN96" s="180"/>
      <c r="GO96" s="180"/>
      <c r="GP96" s="180"/>
      <c r="GQ96" s="180"/>
      <c r="GR96" s="180"/>
      <c r="GS96" s="180"/>
      <c r="GT96" s="180"/>
      <c r="GU96" s="180"/>
      <c r="GV96" s="180"/>
      <c r="GW96" s="180"/>
      <c r="GX96" s="180"/>
      <c r="GY96" s="180"/>
      <c r="GZ96" s="180"/>
      <c r="HA96" s="180"/>
      <c r="HB96" s="180"/>
      <c r="HC96" s="180"/>
      <c r="HD96" s="180"/>
      <c r="HE96" s="180"/>
      <c r="HF96" s="180"/>
      <c r="HG96" s="180"/>
      <c r="HH96" s="180"/>
      <c r="HI96" s="180"/>
      <c r="HJ96" s="180"/>
      <c r="HK96" s="180"/>
      <c r="HL96" s="180"/>
      <c r="HM96" s="180"/>
      <c r="HN96" s="180"/>
      <c r="HO96" s="180"/>
      <c r="HP96" s="180"/>
      <c r="HQ96" s="180"/>
      <c r="HR96" s="180"/>
      <c r="HS96" s="180"/>
      <c r="HT96" s="180"/>
      <c r="HU96" s="180"/>
      <c r="HV96" s="180"/>
      <c r="HW96" s="180"/>
      <c r="HX96" s="180"/>
      <c r="HY96" s="180"/>
      <c r="HZ96" s="180"/>
      <c r="IA96" s="180"/>
      <c r="IB96" s="180"/>
      <c r="IC96" s="180"/>
      <c r="ID96" s="180"/>
      <c r="IE96" s="180"/>
      <c r="IF96" s="180"/>
      <c r="IG96" s="180"/>
      <c r="IH96" s="180"/>
      <c r="II96" s="180"/>
      <c r="IJ96" s="180"/>
      <c r="IK96" s="180"/>
      <c r="IL96" s="180"/>
      <c r="IM96" s="180"/>
      <c r="IN96" s="180"/>
      <c r="IO96" s="180"/>
      <c r="IP96" s="180"/>
      <c r="IQ96" s="180"/>
      <c r="IR96" s="180"/>
      <c r="IS96" s="180"/>
      <c r="IT96" s="180"/>
      <c r="IU96" s="180"/>
      <c r="IV96" s="180"/>
      <c r="IW96" s="180"/>
      <c r="IX96" s="180"/>
      <c r="IY96" s="180"/>
      <c r="IZ96" s="180"/>
      <c r="JA96" s="180"/>
      <c r="JB96" s="180"/>
      <c r="JC96" s="180"/>
      <c r="JD96" s="180"/>
      <c r="JE96" s="180"/>
      <c r="JF96" s="180"/>
      <c r="JG96" s="180"/>
      <c r="JH96" s="180"/>
      <c r="JI96" s="180"/>
      <c r="JJ96" s="180"/>
      <c r="JK96" s="180"/>
      <c r="JL96" s="180"/>
      <c r="JM96" s="180"/>
      <c r="JN96" s="180"/>
      <c r="JO96" s="180"/>
      <c r="JP96" s="180"/>
      <c r="JQ96" s="180"/>
      <c r="JR96" s="180"/>
      <c r="JS96" s="180"/>
      <c r="JT96" s="180"/>
      <c r="JU96" s="180"/>
      <c r="JV96" s="180"/>
      <c r="JW96" s="180"/>
      <c r="JX96" s="180"/>
      <c r="JY96" s="180"/>
      <c r="JZ96" s="180"/>
      <c r="KA96" s="180"/>
      <c r="KB96" s="180"/>
      <c r="KC96" s="180"/>
      <c r="KD96" s="180"/>
      <c r="KE96" s="180"/>
      <c r="KF96" s="180"/>
      <c r="KG96" s="180"/>
      <c r="KH96" s="180"/>
      <c r="KI96" s="180"/>
      <c r="KJ96" s="180"/>
      <c r="KK96" s="180"/>
      <c r="KL96" s="180"/>
      <c r="KM96" s="180"/>
      <c r="KN96" s="180"/>
      <c r="KO96" s="180"/>
      <c r="KP96" s="180"/>
      <c r="KQ96" s="180"/>
      <c r="KR96" s="180"/>
      <c r="KS96" s="180"/>
      <c r="KT96" s="180"/>
      <c r="KU96" s="180"/>
      <c r="KV96" s="180"/>
      <c r="KW96" s="180"/>
      <c r="KX96" s="180"/>
      <c r="KY96" s="180"/>
      <c r="KZ96" s="180"/>
      <c r="LA96" s="180"/>
      <c r="LB96" s="180"/>
      <c r="LC96" s="180"/>
      <c r="LD96" s="180"/>
      <c r="LE96" s="180"/>
      <c r="LF96" s="180"/>
      <c r="LG96" s="180"/>
      <c r="LH96" s="180"/>
      <c r="LI96" s="180"/>
      <c r="LJ96" s="180"/>
      <c r="LK96" s="180"/>
      <c r="LL96" s="180"/>
      <c r="LM96" s="180"/>
      <c r="LN96" s="180"/>
      <c r="LO96" s="180"/>
      <c r="LP96" s="180"/>
      <c r="LQ96" s="180"/>
      <c r="LR96" s="180"/>
      <c r="LS96" s="180"/>
      <c r="LT96" s="180"/>
      <c r="LU96" s="180"/>
      <c r="LV96" s="180"/>
      <c r="LW96" s="180"/>
      <c r="LX96" s="180"/>
      <c r="LY96" s="180"/>
      <c r="LZ96" s="180"/>
      <c r="MA96" s="180"/>
      <c r="MB96" s="180"/>
      <c r="MC96" s="180"/>
      <c r="MD96" s="180"/>
      <c r="ME96" s="180"/>
      <c r="MF96" s="180"/>
      <c r="MG96" s="180"/>
      <c r="MH96" s="180"/>
      <c r="MI96" s="180"/>
      <c r="MJ96" s="180"/>
      <c r="MK96" s="180"/>
      <c r="ML96" s="180"/>
      <c r="MM96" s="180"/>
      <c r="MN96" s="180"/>
      <c r="MO96" s="180"/>
      <c r="MP96" s="180"/>
      <c r="MQ96" s="180"/>
      <c r="MR96" s="180"/>
      <c r="MS96" s="180"/>
      <c r="MT96" s="180"/>
      <c r="MU96" s="180"/>
      <c r="MV96" s="180"/>
      <c r="MW96" s="180"/>
      <c r="MX96" s="180"/>
      <c r="MY96" s="180"/>
      <c r="MZ96" s="180"/>
      <c r="NA96" s="180"/>
      <c r="NB96" s="180"/>
      <c r="NC96" s="180"/>
      <c r="ND96" s="180"/>
      <c r="NE96" s="180"/>
      <c r="NF96" s="180"/>
      <c r="NG96" s="180"/>
      <c r="NH96" s="180"/>
      <c r="NI96" s="180"/>
      <c r="NJ96" s="180"/>
      <c r="NK96" s="180"/>
      <c r="NL96" s="180"/>
      <c r="NM96" s="180"/>
      <c r="NN96" s="180"/>
      <c r="NO96" s="180"/>
      <c r="NP96" s="180"/>
      <c r="NQ96" s="180"/>
      <c r="NR96" s="180"/>
      <c r="NS96" s="180"/>
      <c r="NT96" s="180"/>
      <c r="NU96" s="180"/>
      <c r="NV96" s="180"/>
      <c r="NW96" s="180"/>
      <c r="NX96" s="180"/>
      <c r="NY96" s="180"/>
      <c r="NZ96" s="180"/>
      <c r="OA96" s="180"/>
      <c r="OB96" s="180"/>
      <c r="OC96" s="180"/>
      <c r="OD96" s="180"/>
      <c r="OE96" s="180"/>
      <c r="OF96" s="180"/>
      <c r="OG96" s="180"/>
      <c r="OH96" s="180"/>
      <c r="OI96" s="180"/>
      <c r="OJ96" s="180"/>
      <c r="OK96" s="180"/>
      <c r="OL96" s="180"/>
      <c r="OM96" s="180"/>
      <c r="ON96" s="180"/>
      <c r="OO96" s="180"/>
      <c r="OP96" s="180"/>
      <c r="OQ96" s="180"/>
      <c r="OR96" s="180"/>
      <c r="OS96" s="180"/>
      <c r="OT96" s="180"/>
      <c r="OU96" s="180"/>
      <c r="OV96" s="180"/>
      <c r="OW96" s="180"/>
      <c r="OX96" s="180"/>
      <c r="OY96" s="180"/>
      <c r="OZ96" s="180"/>
      <c r="PA96" s="180"/>
      <c r="PB96" s="180"/>
      <c r="PC96" s="180"/>
      <c r="PD96" s="180"/>
      <c r="PE96" s="180"/>
      <c r="PF96" s="180"/>
      <c r="PG96" s="180"/>
      <c r="PH96" s="180"/>
      <c r="PI96" s="180"/>
      <c r="PJ96" s="180"/>
      <c r="PK96" s="180"/>
      <c r="PL96" s="180"/>
      <c r="PM96" s="180"/>
      <c r="PN96" s="180"/>
      <c r="PO96" s="180"/>
      <c r="PP96" s="180"/>
      <c r="PQ96" s="180"/>
      <c r="PR96" s="180"/>
      <c r="PS96" s="180"/>
      <c r="PT96" s="180"/>
      <c r="PU96" s="180"/>
      <c r="PV96" s="180"/>
      <c r="PW96" s="180"/>
      <c r="PX96" s="180"/>
      <c r="PY96" s="180"/>
      <c r="PZ96" s="180"/>
      <c r="QA96" s="180"/>
      <c r="QB96" s="180"/>
      <c r="QC96" s="180"/>
      <c r="QD96" s="180"/>
      <c r="QE96" s="180"/>
      <c r="QF96" s="180"/>
      <c r="QG96" s="180"/>
      <c r="QH96" s="180"/>
      <c r="QI96" s="180"/>
      <c r="QJ96" s="180"/>
      <c r="QK96" s="180"/>
      <c r="QL96" s="180"/>
      <c r="QM96" s="180"/>
      <c r="QN96" s="180"/>
      <c r="QO96" s="180"/>
      <c r="QP96" s="180"/>
      <c r="QQ96" s="180"/>
      <c r="QR96" s="180"/>
      <c r="QS96" s="180"/>
      <c r="QT96" s="180"/>
      <c r="QU96" s="180"/>
      <c r="QV96" s="180"/>
      <c r="QW96" s="180"/>
      <c r="QX96" s="180"/>
      <c r="QY96" s="180"/>
      <c r="QZ96" s="180"/>
      <c r="RA96" s="180"/>
      <c r="RB96" s="180"/>
      <c r="RC96" s="180"/>
      <c r="RD96" s="180"/>
      <c r="RE96" s="180"/>
      <c r="RF96" s="180"/>
      <c r="RG96" s="180"/>
      <c r="RH96" s="180"/>
      <c r="RI96" s="180"/>
      <c r="RJ96" s="180"/>
      <c r="RK96" s="180"/>
      <c r="RL96" s="180"/>
      <c r="RM96" s="180"/>
      <c r="RN96" s="180"/>
      <c r="RO96" s="180"/>
      <c r="RP96" s="180"/>
      <c r="RQ96" s="180"/>
      <c r="RR96" s="180"/>
      <c r="RS96" s="180"/>
      <c r="RT96" s="180"/>
      <c r="RU96" s="180"/>
      <c r="RV96" s="180"/>
      <c r="RW96" s="180"/>
      <c r="RX96" s="180"/>
      <c r="RY96" s="180"/>
      <c r="RZ96" s="180"/>
      <c r="SA96" s="180"/>
      <c r="SB96" s="180"/>
      <c r="SC96" s="180"/>
      <c r="SD96" s="180"/>
      <c r="SE96" s="180"/>
      <c r="SF96" s="180"/>
      <c r="SG96" s="180"/>
      <c r="SH96" s="180"/>
      <c r="SI96" s="180"/>
      <c r="SJ96" s="180"/>
      <c r="SK96" s="180"/>
      <c r="SL96" s="180"/>
      <c r="SM96" s="180"/>
      <c r="SN96" s="180"/>
      <c r="SO96" s="180"/>
      <c r="SP96" s="180"/>
      <c r="SQ96" s="180"/>
      <c r="SR96" s="180"/>
      <c r="SS96" s="180"/>
      <c r="ST96" s="180"/>
      <c r="SU96" s="180"/>
      <c r="SV96" s="180"/>
      <c r="SW96" s="180"/>
      <c r="SX96" s="180"/>
      <c r="SY96" s="180"/>
      <c r="SZ96" s="180"/>
      <c r="TA96" s="180"/>
      <c r="TB96" s="180"/>
      <c r="TC96" s="180"/>
      <c r="TD96" s="180"/>
      <c r="TE96" s="180"/>
      <c r="TF96" s="180"/>
      <c r="TG96" s="180"/>
      <c r="TH96" s="180"/>
      <c r="TI96" s="180"/>
      <c r="TJ96" s="180"/>
      <c r="TK96" s="180"/>
      <c r="TL96" s="180"/>
      <c r="TM96" s="180"/>
      <c r="TN96" s="180"/>
      <c r="TO96" s="180"/>
      <c r="TP96" s="180"/>
      <c r="TQ96" s="180"/>
      <c r="TR96" s="180"/>
      <c r="TS96" s="180"/>
      <c r="TT96" s="180"/>
      <c r="TU96" s="180"/>
      <c r="TV96" s="180"/>
      <c r="TW96" s="180"/>
      <c r="TX96" s="180"/>
      <c r="TY96" s="180"/>
      <c r="TZ96" s="180"/>
      <c r="UA96" s="180"/>
      <c r="UB96" s="180"/>
      <c r="UC96" s="180"/>
      <c r="UD96" s="180"/>
      <c r="UE96" s="180"/>
      <c r="UF96" s="180"/>
      <c r="UG96" s="180"/>
      <c r="UH96" s="180"/>
      <c r="UI96" s="180"/>
      <c r="UJ96" s="180"/>
      <c r="UK96" s="180"/>
      <c r="UL96" s="180"/>
      <c r="UM96" s="180"/>
      <c r="UN96" s="180"/>
      <c r="UO96" s="180"/>
      <c r="UP96" s="180"/>
      <c r="UQ96" s="180"/>
      <c r="UR96" s="180"/>
      <c r="US96" s="180"/>
      <c r="UT96" s="180"/>
      <c r="UU96" s="180"/>
      <c r="UV96" s="180"/>
      <c r="UW96" s="180"/>
      <c r="UX96" s="180"/>
      <c r="UY96" s="180"/>
      <c r="UZ96" s="180"/>
      <c r="VA96" s="180"/>
      <c r="VB96" s="180"/>
      <c r="VC96" s="180"/>
      <c r="VD96" s="180"/>
      <c r="VE96" s="180"/>
      <c r="VF96" s="180"/>
      <c r="VG96" s="180"/>
      <c r="VH96" s="180"/>
      <c r="VI96" s="180"/>
      <c r="VJ96" s="180"/>
      <c r="VK96" s="180"/>
      <c r="VL96" s="180"/>
      <c r="VM96" s="180"/>
      <c r="VN96" s="180"/>
      <c r="VO96" s="180"/>
      <c r="VP96" s="180"/>
      <c r="VQ96" s="180"/>
      <c r="VR96" s="180"/>
      <c r="VS96" s="180"/>
      <c r="VT96" s="180"/>
      <c r="VU96" s="180"/>
      <c r="VV96" s="180"/>
      <c r="VW96" s="180"/>
      <c r="VX96" s="180"/>
      <c r="VY96" s="180"/>
      <c r="VZ96" s="180"/>
      <c r="WA96" s="180"/>
      <c r="WB96" s="180"/>
      <c r="WC96" s="180"/>
      <c r="WD96" s="180"/>
      <c r="WE96" s="180"/>
      <c r="WF96" s="180"/>
      <c r="WG96" s="180"/>
      <c r="WH96" s="180"/>
      <c r="WI96" s="180"/>
      <c r="WJ96" s="180"/>
      <c r="WK96" s="180"/>
      <c r="WL96" s="180"/>
      <c r="WM96" s="180"/>
      <c r="WN96" s="180"/>
      <c r="WO96" s="180"/>
      <c r="WP96" s="180"/>
      <c r="WQ96" s="180"/>
      <c r="WR96" s="180"/>
      <c r="WS96" s="180"/>
      <c r="WT96" s="180"/>
      <c r="WU96" s="180"/>
      <c r="WV96" s="180"/>
      <c r="WW96" s="180"/>
      <c r="WX96" s="180"/>
      <c r="WY96" s="180"/>
      <c r="WZ96" s="180"/>
      <c r="XA96" s="180"/>
      <c r="XB96" s="180"/>
      <c r="XC96" s="180"/>
      <c r="XD96" s="180"/>
      <c r="XE96" s="180"/>
      <c r="XF96" s="180"/>
      <c r="XG96" s="180"/>
      <c r="XH96" s="180"/>
      <c r="XI96" s="180"/>
      <c r="XJ96" s="180"/>
      <c r="XK96" s="180"/>
      <c r="XL96" s="180"/>
      <c r="XM96" s="180"/>
      <c r="XN96" s="180"/>
      <c r="XO96" s="180"/>
      <c r="XP96" s="180"/>
      <c r="XQ96" s="180"/>
      <c r="XR96" s="180"/>
      <c r="XS96" s="180"/>
      <c r="XT96" s="180"/>
      <c r="XU96" s="180"/>
      <c r="XV96" s="180"/>
      <c r="XW96" s="180"/>
      <c r="XX96" s="180"/>
      <c r="XY96" s="180"/>
      <c r="XZ96" s="180"/>
      <c r="YA96" s="180"/>
      <c r="YB96" s="180"/>
      <c r="YC96" s="180"/>
      <c r="YD96" s="180"/>
      <c r="YE96" s="180"/>
      <c r="YF96" s="180"/>
      <c r="YG96" s="180"/>
      <c r="YH96" s="180"/>
      <c r="YI96" s="180"/>
      <c r="YJ96" s="180"/>
      <c r="YK96" s="180"/>
      <c r="YL96" s="180"/>
      <c r="YM96" s="180"/>
      <c r="YN96" s="180"/>
      <c r="YO96" s="180"/>
      <c r="YP96" s="180"/>
      <c r="YQ96" s="180"/>
      <c r="YR96" s="180"/>
      <c r="YS96" s="180"/>
      <c r="YT96" s="180"/>
      <c r="YU96" s="180"/>
      <c r="YV96" s="180"/>
      <c r="YW96" s="180"/>
      <c r="YX96" s="180"/>
      <c r="YY96" s="180"/>
      <c r="YZ96" s="180"/>
      <c r="ZA96" s="180"/>
      <c r="ZB96" s="180"/>
      <c r="ZC96" s="180"/>
      <c r="ZD96" s="180"/>
      <c r="ZE96" s="180"/>
      <c r="ZF96" s="180"/>
      <c r="ZG96" s="180"/>
      <c r="ZH96" s="180"/>
      <c r="ZI96" s="180"/>
      <c r="ZJ96" s="180"/>
      <c r="ZK96" s="180"/>
      <c r="ZL96" s="180"/>
      <c r="ZM96" s="180"/>
      <c r="ZN96" s="180"/>
      <c r="ZO96" s="180"/>
      <c r="ZP96" s="180"/>
      <c r="ZQ96" s="180"/>
      <c r="ZR96" s="180"/>
      <c r="ZS96" s="180"/>
      <c r="ZT96" s="180"/>
      <c r="ZU96" s="180"/>
      <c r="ZV96" s="180"/>
      <c r="ZW96" s="180"/>
      <c r="ZX96" s="180"/>
      <c r="ZY96" s="180"/>
      <c r="ZZ96" s="180"/>
      <c r="AAA96" s="180"/>
      <c r="AAB96" s="180"/>
      <c r="AAC96" s="180"/>
      <c r="AAD96" s="180"/>
      <c r="AAE96" s="180"/>
      <c r="AAF96" s="180"/>
      <c r="AAG96" s="180"/>
      <c r="AAH96" s="180"/>
      <c r="AAI96" s="180"/>
      <c r="AAJ96" s="180"/>
      <c r="AAK96" s="180"/>
      <c r="AAL96" s="180"/>
      <c r="AAM96" s="180"/>
      <c r="AAN96" s="180"/>
      <c r="AAO96" s="180"/>
      <c r="AAP96" s="180"/>
      <c r="AAQ96" s="180"/>
      <c r="AAR96" s="180"/>
      <c r="AAS96" s="180"/>
      <c r="AAT96" s="180"/>
      <c r="AAU96" s="180"/>
      <c r="AAV96" s="180"/>
      <c r="AAW96" s="180"/>
      <c r="AAX96" s="180"/>
      <c r="AAY96" s="180"/>
      <c r="AAZ96" s="180"/>
      <c r="ABA96" s="180"/>
      <c r="ABB96" s="180"/>
      <c r="ABC96" s="180"/>
      <c r="ABD96" s="180"/>
      <c r="ABE96" s="180"/>
      <c r="ABF96" s="180"/>
      <c r="ABG96" s="180"/>
      <c r="ABH96" s="180"/>
      <c r="ABI96" s="180"/>
      <c r="ABJ96" s="180"/>
      <c r="ABK96" s="180"/>
      <c r="ABL96" s="180"/>
      <c r="ABM96" s="180"/>
      <c r="ABN96" s="180"/>
      <c r="ABO96" s="180"/>
      <c r="ABP96" s="180"/>
      <c r="ABQ96" s="180"/>
      <c r="ABR96" s="180"/>
      <c r="ABS96" s="180"/>
      <c r="ABT96" s="180"/>
      <c r="ABU96" s="180"/>
      <c r="ABV96" s="180"/>
      <c r="ABW96" s="180"/>
      <c r="ABX96" s="180"/>
      <c r="ABY96" s="180"/>
      <c r="ABZ96" s="180"/>
      <c r="ACA96" s="180"/>
      <c r="ACB96" s="180"/>
      <c r="ACC96" s="180"/>
      <c r="ACD96" s="180"/>
      <c r="ACE96" s="180"/>
      <c r="ACF96" s="180"/>
      <c r="ACG96" s="180"/>
      <c r="ACH96" s="180"/>
      <c r="ACI96" s="180"/>
      <c r="ACJ96" s="180"/>
      <c r="ACK96" s="180"/>
      <c r="ACL96" s="180"/>
      <c r="ACM96" s="180"/>
      <c r="ACN96" s="180"/>
      <c r="ACO96" s="180"/>
      <c r="ACP96" s="180"/>
      <c r="ACQ96" s="180"/>
      <c r="ACR96" s="180"/>
      <c r="ACS96" s="180"/>
      <c r="ACT96" s="180"/>
      <c r="ACU96" s="180"/>
      <c r="ACV96" s="180"/>
      <c r="ACW96" s="180"/>
      <c r="ACX96" s="180"/>
      <c r="ACY96" s="180"/>
      <c r="ACZ96" s="180"/>
      <c r="ADA96" s="180"/>
      <c r="ADB96" s="180"/>
      <c r="ADC96" s="180"/>
      <c r="ADD96" s="180"/>
      <c r="ADE96" s="180"/>
      <c r="ADF96" s="180"/>
      <c r="ADG96" s="180"/>
      <c r="ADH96" s="180"/>
      <c r="ADI96" s="180"/>
      <c r="ADJ96" s="180"/>
      <c r="ADK96" s="180"/>
      <c r="ADL96" s="180"/>
      <c r="ADM96" s="180"/>
      <c r="ADN96" s="180"/>
      <c r="ADO96" s="180"/>
      <c r="ADP96" s="180"/>
      <c r="ADQ96" s="180"/>
      <c r="ADR96" s="180"/>
      <c r="ADS96" s="180"/>
      <c r="ADT96" s="180"/>
      <c r="ADU96" s="180"/>
      <c r="ADV96" s="180"/>
      <c r="ADW96" s="180"/>
      <c r="ADX96" s="180"/>
      <c r="ADY96" s="180"/>
      <c r="ADZ96" s="180"/>
      <c r="AEA96" s="180"/>
      <c r="AEB96" s="180"/>
      <c r="AEC96" s="180"/>
      <c r="AED96" s="180"/>
      <c r="AEE96" s="180"/>
      <c r="AEF96" s="180"/>
      <c r="AEG96" s="180"/>
      <c r="AEH96" s="180"/>
      <c r="AEI96" s="180"/>
      <c r="AEJ96" s="180"/>
      <c r="AEK96" s="180"/>
      <c r="AEL96" s="180"/>
      <c r="AEM96" s="180"/>
      <c r="AEN96" s="180"/>
      <c r="AEO96" s="180"/>
      <c r="AEP96" s="180"/>
      <c r="AEQ96" s="180"/>
      <c r="AER96" s="180"/>
      <c r="AES96" s="180"/>
      <c r="AET96" s="180"/>
      <c r="AEU96" s="180"/>
      <c r="AEV96" s="180"/>
      <c r="AEW96" s="180"/>
      <c r="AEX96" s="180"/>
      <c r="AEY96" s="180"/>
      <c r="AEZ96" s="180"/>
      <c r="AFA96" s="180"/>
      <c r="AFB96" s="180"/>
      <c r="AFC96" s="180"/>
      <c r="AFD96" s="180"/>
      <c r="AFE96" s="180"/>
      <c r="AFF96" s="180"/>
      <c r="AFG96" s="180"/>
      <c r="AFH96" s="180"/>
      <c r="AFI96" s="180"/>
      <c r="AFJ96" s="180"/>
      <c r="AFK96" s="180"/>
      <c r="AFL96" s="180"/>
      <c r="AFM96" s="180"/>
      <c r="AFN96" s="180"/>
      <c r="AFO96" s="180"/>
      <c r="AFP96" s="180"/>
      <c r="AFQ96" s="180"/>
      <c r="AFR96" s="180"/>
      <c r="AFS96" s="180"/>
      <c r="AFT96" s="180"/>
      <c r="AFU96" s="180"/>
      <c r="AFV96" s="180"/>
      <c r="AFW96" s="180"/>
      <c r="AFX96" s="180"/>
      <c r="AFY96" s="180"/>
      <c r="AFZ96" s="180"/>
      <c r="AGA96" s="180"/>
      <c r="AGB96" s="180"/>
      <c r="AGC96" s="180"/>
      <c r="AGD96" s="180"/>
      <c r="AGE96" s="180"/>
      <c r="AGF96" s="180"/>
      <c r="AGG96" s="180"/>
      <c r="AGH96" s="180"/>
      <c r="AGI96" s="180"/>
      <c r="AGJ96" s="180"/>
      <c r="AGK96" s="180"/>
      <c r="AGL96" s="180"/>
      <c r="AGM96" s="180"/>
      <c r="AGN96" s="180"/>
      <c r="AGO96" s="180"/>
      <c r="AGP96" s="180"/>
      <c r="AGQ96" s="180"/>
      <c r="AGR96" s="180"/>
      <c r="AGS96" s="180"/>
      <c r="AGT96" s="180"/>
      <c r="AGU96" s="180"/>
      <c r="AGV96" s="180"/>
      <c r="AGW96" s="180"/>
      <c r="AGX96" s="180"/>
      <c r="AGY96" s="180"/>
      <c r="AGZ96" s="180"/>
      <c r="AHA96" s="180"/>
      <c r="AHB96" s="180"/>
      <c r="AHC96" s="180"/>
      <c r="AHD96" s="180"/>
      <c r="AHE96" s="180"/>
      <c r="AHF96" s="180"/>
      <c r="AHG96" s="180"/>
      <c r="AHH96" s="180"/>
      <c r="AHI96" s="180"/>
      <c r="AHJ96" s="180"/>
      <c r="AHK96" s="180"/>
      <c r="AHL96" s="180"/>
      <c r="AHM96" s="180"/>
      <c r="AHN96" s="180"/>
      <c r="AHO96" s="180"/>
      <c r="AHP96" s="180"/>
      <c r="AHQ96" s="180"/>
      <c r="AHR96" s="180"/>
      <c r="AHS96" s="180"/>
      <c r="AHT96" s="180"/>
      <c r="AHU96" s="180"/>
      <c r="AHV96" s="180"/>
      <c r="AHW96" s="180"/>
      <c r="AHX96" s="180"/>
      <c r="AHY96" s="180"/>
      <c r="AHZ96" s="180"/>
      <c r="AIA96" s="180"/>
      <c r="AIB96" s="180"/>
      <c r="AIC96" s="180"/>
      <c r="AID96" s="180"/>
      <c r="AIE96" s="180"/>
      <c r="AIF96" s="180"/>
      <c r="AIG96" s="180"/>
      <c r="AIH96" s="180"/>
      <c r="AII96" s="180"/>
      <c r="AIJ96" s="180"/>
      <c r="AIK96" s="180"/>
      <c r="AIL96" s="180"/>
      <c r="AIM96" s="180"/>
      <c r="AIN96" s="180"/>
      <c r="AIO96" s="180"/>
      <c r="AIP96" s="180"/>
      <c r="AIQ96" s="180"/>
      <c r="AIR96" s="180"/>
      <c r="AIS96" s="180"/>
      <c r="AIT96" s="180"/>
      <c r="AIU96" s="180"/>
      <c r="AIV96" s="180"/>
      <c r="AIW96" s="180"/>
      <c r="AIX96" s="180"/>
      <c r="AIY96" s="180"/>
      <c r="AIZ96" s="180"/>
      <c r="AJA96" s="180"/>
      <c r="AJB96" s="180"/>
      <c r="AJC96" s="180"/>
      <c r="AJD96" s="180"/>
      <c r="AJE96" s="180"/>
      <c r="AJF96" s="180"/>
      <c r="AJG96" s="180"/>
      <c r="AJH96" s="180"/>
      <c r="AJI96" s="180"/>
      <c r="AJJ96" s="180"/>
      <c r="AJK96" s="180"/>
      <c r="AJL96" s="180"/>
      <c r="AJM96" s="180"/>
      <c r="AJN96" s="180"/>
      <c r="AJO96" s="180"/>
      <c r="AJP96" s="180"/>
      <c r="AJQ96" s="180"/>
      <c r="AJR96" s="180"/>
      <c r="AJS96" s="180"/>
      <c r="AJT96" s="180"/>
      <c r="AJU96" s="180"/>
      <c r="AJV96" s="180"/>
      <c r="AJW96" s="180"/>
      <c r="AJX96" s="180"/>
      <c r="AJY96" s="180"/>
      <c r="AJZ96" s="180"/>
      <c r="AKA96" s="180"/>
      <c r="AKB96" s="180"/>
      <c r="AKC96" s="180"/>
      <c r="AKD96" s="180"/>
      <c r="AKE96" s="180"/>
      <c r="AKF96" s="180"/>
      <c r="AKG96" s="180"/>
      <c r="AKH96" s="180"/>
      <c r="AKI96" s="180"/>
      <c r="AKJ96" s="180"/>
      <c r="AKK96" s="180"/>
      <c r="AKL96" s="180"/>
      <c r="AKM96" s="180"/>
      <c r="AKN96" s="180"/>
      <c r="AKO96" s="180"/>
      <c r="AKP96" s="180"/>
      <c r="AKQ96" s="180"/>
      <c r="AKR96" s="180"/>
      <c r="AKS96" s="180"/>
      <c r="AKT96" s="180"/>
      <c r="AKU96" s="180"/>
      <c r="AKV96" s="180"/>
      <c r="AKW96" s="180"/>
      <c r="AKX96" s="180"/>
      <c r="AKY96" s="180"/>
      <c r="AKZ96" s="180"/>
      <c r="ALA96" s="180"/>
      <c r="ALB96" s="180"/>
      <c r="ALC96" s="180"/>
      <c r="ALD96" s="180"/>
      <c r="ALE96" s="180"/>
      <c r="ALF96" s="180"/>
      <c r="ALG96" s="180"/>
      <c r="ALH96" s="180"/>
      <c r="ALI96" s="180"/>
      <c r="ALJ96" s="180"/>
      <c r="ALK96" s="180"/>
      <c r="ALL96" s="180"/>
      <c r="ALM96" s="180"/>
      <c r="ALN96" s="180"/>
      <c r="ALO96" s="180"/>
      <c r="ALP96" s="180"/>
      <c r="ALQ96" s="180"/>
      <c r="ALR96" s="180"/>
      <c r="ALS96" s="180"/>
      <c r="ALT96" s="180"/>
      <c r="ALU96" s="180"/>
      <c r="ALV96" s="180"/>
      <c r="ALW96" s="180"/>
      <c r="ALX96" s="180"/>
      <c r="ALY96" s="180"/>
      <c r="ALZ96" s="180"/>
      <c r="AMA96" s="180"/>
      <c r="AMB96" s="180"/>
      <c r="AMC96" s="180"/>
      <c r="AMD96" s="180"/>
      <c r="AME96" s="180"/>
      <c r="AMF96" s="180"/>
      <c r="AMG96" s="180"/>
      <c r="AMH96" s="180"/>
      <c r="AMI96" s="180"/>
      <c r="AMJ96" s="180"/>
      <c r="AMK96" s="180"/>
      <c r="AML96" s="180"/>
      <c r="AMM96" s="180"/>
      <c r="AMN96" s="180"/>
      <c r="AMO96" s="180"/>
      <c r="AMP96" s="180"/>
      <c r="AMQ96" s="180"/>
      <c r="AMR96" s="180"/>
      <c r="AMS96" s="180"/>
      <c r="AMT96" s="180"/>
      <c r="AMU96" s="180"/>
      <c r="AMV96" s="180"/>
      <c r="AMW96" s="180"/>
      <c r="AMX96" s="180"/>
      <c r="AMY96" s="180"/>
      <c r="AMZ96" s="180"/>
      <c r="ANA96" s="180"/>
      <c r="ANB96" s="180"/>
      <c r="ANC96" s="180"/>
      <c r="AND96" s="180"/>
      <c r="ANE96" s="180"/>
      <c r="ANF96" s="180"/>
      <c r="ANG96" s="180"/>
      <c r="ANH96" s="180"/>
      <c r="ANI96" s="180"/>
      <c r="ANJ96" s="180"/>
      <c r="ANK96" s="180"/>
      <c r="ANL96" s="180"/>
      <c r="ANM96" s="180"/>
      <c r="ANN96" s="180"/>
      <c r="ANO96" s="180"/>
      <c r="ANP96" s="180"/>
      <c r="ANQ96" s="180"/>
      <c r="ANR96" s="180"/>
      <c r="ANS96" s="180"/>
      <c r="ANT96" s="180"/>
      <c r="ANU96" s="180"/>
      <c r="ANV96" s="180"/>
      <c r="ANW96" s="180"/>
      <c r="ANX96" s="180"/>
      <c r="ANY96" s="180"/>
      <c r="ANZ96" s="180"/>
      <c r="AOA96" s="180"/>
      <c r="AOB96" s="180"/>
      <c r="AOC96" s="180"/>
      <c r="AOD96" s="180"/>
      <c r="AOE96" s="180"/>
      <c r="AOF96" s="180"/>
      <c r="AOG96" s="180"/>
      <c r="AOH96" s="180"/>
      <c r="AOI96" s="180"/>
      <c r="AOJ96" s="180"/>
      <c r="AOK96" s="180"/>
      <c r="AOL96" s="180"/>
      <c r="AOM96" s="180"/>
      <c r="AON96" s="180"/>
      <c r="AOO96" s="180"/>
      <c r="AOP96" s="180"/>
      <c r="AOQ96" s="180"/>
      <c r="AOR96" s="180"/>
      <c r="AOS96" s="180"/>
      <c r="AOT96" s="180"/>
      <c r="AOU96" s="180"/>
      <c r="AOV96" s="180"/>
      <c r="AOW96" s="180"/>
      <c r="AOX96" s="180"/>
      <c r="AOY96" s="180"/>
      <c r="AOZ96" s="180"/>
      <c r="APA96" s="180"/>
      <c r="APB96" s="180"/>
      <c r="APC96" s="180"/>
      <c r="APD96" s="180"/>
      <c r="APE96" s="180"/>
      <c r="APF96" s="180"/>
      <c r="APG96" s="180"/>
      <c r="APH96" s="180"/>
      <c r="API96" s="180"/>
      <c r="APJ96" s="180"/>
      <c r="APK96" s="180"/>
      <c r="APL96" s="180"/>
      <c r="APM96" s="180"/>
      <c r="APN96" s="180"/>
      <c r="APO96" s="180"/>
      <c r="APP96" s="180"/>
      <c r="APQ96" s="180"/>
      <c r="APR96" s="180"/>
      <c r="APS96" s="180"/>
      <c r="APT96" s="180"/>
      <c r="APU96" s="180"/>
      <c r="APV96" s="180"/>
      <c r="APW96" s="180"/>
      <c r="APX96" s="180"/>
      <c r="APY96" s="180"/>
      <c r="APZ96" s="180"/>
      <c r="AQA96" s="180"/>
      <c r="AQB96" s="180"/>
      <c r="AQC96" s="180"/>
      <c r="AQD96" s="180"/>
      <c r="AQE96" s="180"/>
      <c r="AQF96" s="180"/>
      <c r="AQG96" s="180"/>
      <c r="AQH96" s="180"/>
      <c r="AQI96" s="180"/>
      <c r="AQJ96" s="180"/>
      <c r="AQK96" s="180"/>
      <c r="AQL96" s="180"/>
      <c r="AQM96" s="180"/>
      <c r="AQN96" s="180"/>
      <c r="AQO96" s="180"/>
      <c r="AQP96" s="180"/>
      <c r="AQQ96" s="180"/>
      <c r="AQR96" s="180"/>
      <c r="AQS96" s="180"/>
      <c r="AQT96" s="180"/>
      <c r="AQU96" s="180"/>
      <c r="AQV96" s="180"/>
      <c r="AQW96" s="180"/>
      <c r="AQX96" s="180"/>
      <c r="AQY96" s="180"/>
      <c r="AQZ96" s="180"/>
      <c r="ARA96" s="180"/>
      <c r="ARB96" s="180"/>
      <c r="ARC96" s="180"/>
      <c r="ARD96" s="180"/>
      <c r="ARE96" s="180"/>
      <c r="ARF96" s="180"/>
      <c r="ARG96" s="180"/>
      <c r="ARH96" s="180"/>
      <c r="ARI96" s="180"/>
      <c r="ARJ96" s="180"/>
      <c r="ARK96" s="180"/>
      <c r="ARL96" s="180"/>
      <c r="ARM96" s="180"/>
      <c r="ARN96" s="180"/>
      <c r="ARO96" s="180"/>
      <c r="ARP96" s="180"/>
      <c r="ARQ96" s="180"/>
      <c r="ARR96" s="180"/>
      <c r="ARS96" s="180"/>
      <c r="ART96" s="180"/>
      <c r="ARU96" s="180"/>
      <c r="ARV96" s="180"/>
      <c r="ARW96" s="180"/>
      <c r="ARX96" s="180"/>
      <c r="ARY96" s="180"/>
      <c r="ARZ96" s="180"/>
      <c r="ASA96" s="180"/>
      <c r="ASB96" s="180"/>
      <c r="ASC96" s="180"/>
      <c r="ASD96" s="180"/>
      <c r="ASE96" s="180"/>
      <c r="ASF96" s="180"/>
      <c r="ASG96" s="180"/>
      <c r="ASH96" s="180"/>
      <c r="ASI96" s="180"/>
      <c r="ASJ96" s="180"/>
      <c r="ASK96" s="180"/>
      <c r="ASL96" s="180"/>
      <c r="ASM96" s="180"/>
      <c r="ASN96" s="180"/>
      <c r="ASO96" s="180"/>
      <c r="ASP96" s="180"/>
      <c r="ASQ96" s="180"/>
      <c r="ASR96" s="180"/>
      <c r="ASS96" s="180"/>
      <c r="AST96" s="180"/>
      <c r="ASU96" s="180"/>
      <c r="ASV96" s="180"/>
      <c r="ASW96" s="180"/>
      <c r="ASX96" s="180"/>
      <c r="ASY96" s="180"/>
      <c r="ASZ96" s="180"/>
      <c r="ATA96" s="180"/>
      <c r="ATB96" s="180"/>
      <c r="ATC96" s="180"/>
      <c r="ATD96" s="180"/>
      <c r="ATE96" s="180"/>
      <c r="ATF96" s="180"/>
      <c r="ATG96" s="180"/>
      <c r="ATH96" s="180"/>
      <c r="ATI96" s="180"/>
      <c r="ATJ96" s="180"/>
      <c r="ATK96" s="180"/>
      <c r="ATL96" s="180"/>
      <c r="ATM96" s="180"/>
      <c r="ATN96" s="180"/>
      <c r="ATO96" s="180"/>
      <c r="ATP96" s="180"/>
      <c r="ATQ96" s="180"/>
      <c r="ATR96" s="180"/>
      <c r="ATS96" s="180"/>
      <c r="ATT96" s="180"/>
      <c r="ATU96" s="180"/>
      <c r="ATV96" s="180"/>
      <c r="ATW96" s="180"/>
      <c r="ATX96" s="180"/>
      <c r="ATY96" s="180"/>
      <c r="ATZ96" s="180"/>
      <c r="AUA96" s="180"/>
      <c r="AUB96" s="180"/>
      <c r="AUC96" s="180"/>
      <c r="AUD96" s="180"/>
      <c r="AUE96" s="180"/>
      <c r="AUF96" s="180"/>
      <c r="AUG96" s="180"/>
      <c r="AUH96" s="180"/>
      <c r="AUI96" s="180"/>
      <c r="AUJ96" s="180"/>
      <c r="AUK96" s="180"/>
      <c r="AUL96" s="180"/>
      <c r="AUM96" s="180"/>
      <c r="AUN96" s="180"/>
      <c r="AUO96" s="180"/>
      <c r="AUP96" s="180"/>
      <c r="AUQ96" s="180"/>
      <c r="AUR96" s="180"/>
      <c r="AUS96" s="180"/>
      <c r="AUT96" s="180"/>
      <c r="AUU96" s="180"/>
      <c r="AUV96" s="180"/>
      <c r="AUW96" s="180"/>
      <c r="AUX96" s="180"/>
      <c r="AUY96" s="180"/>
      <c r="AUZ96" s="180"/>
      <c r="AVA96" s="180"/>
      <c r="AVB96" s="180"/>
      <c r="AVC96" s="180"/>
      <c r="AVD96" s="180"/>
      <c r="AVE96" s="180"/>
      <c r="AVF96" s="180"/>
      <c r="AVG96" s="180"/>
      <c r="AVH96" s="180"/>
      <c r="AVI96" s="180"/>
      <c r="AVJ96" s="180"/>
      <c r="AVK96" s="180"/>
      <c r="AVL96" s="180"/>
      <c r="AVM96" s="180"/>
      <c r="AVN96" s="180"/>
      <c r="AVO96" s="180"/>
      <c r="AVP96" s="180"/>
      <c r="AVQ96" s="180"/>
      <c r="AVR96" s="180"/>
      <c r="AVS96" s="180"/>
      <c r="AVT96" s="180"/>
      <c r="AVU96" s="180"/>
      <c r="AVV96" s="180"/>
      <c r="AVW96" s="180"/>
      <c r="AVX96" s="180"/>
      <c r="AVY96" s="180"/>
      <c r="AVZ96" s="180"/>
      <c r="AWA96" s="180"/>
      <c r="AWB96" s="180"/>
      <c r="AWC96" s="180"/>
      <c r="AWD96" s="180"/>
      <c r="AWE96" s="180"/>
      <c r="AWF96" s="180"/>
      <c r="AWG96" s="180"/>
      <c r="AWH96" s="180"/>
      <c r="AWI96" s="180"/>
      <c r="AWJ96" s="180"/>
      <c r="AWK96" s="180"/>
      <c r="AWL96" s="180"/>
      <c r="AWM96" s="180"/>
      <c r="AWN96" s="180"/>
      <c r="AWO96" s="180"/>
      <c r="AWP96" s="180"/>
      <c r="AWQ96" s="180"/>
      <c r="AWR96" s="180"/>
      <c r="AWS96" s="180"/>
      <c r="AWT96" s="180"/>
      <c r="AWU96" s="180"/>
      <c r="AWV96" s="180"/>
      <c r="AWW96" s="180"/>
      <c r="AWX96" s="180"/>
      <c r="AWY96" s="180"/>
      <c r="AWZ96" s="180"/>
      <c r="AXA96" s="180"/>
      <c r="AXB96" s="180"/>
      <c r="AXC96" s="180"/>
      <c r="AXD96" s="180"/>
      <c r="AXE96" s="180"/>
      <c r="AXF96" s="180"/>
      <c r="AXG96" s="180"/>
      <c r="AXH96" s="180"/>
      <c r="AXI96" s="180"/>
      <c r="AXJ96" s="180"/>
      <c r="AXK96" s="180"/>
      <c r="AXL96" s="180"/>
      <c r="AXM96" s="180"/>
      <c r="AXN96" s="180"/>
      <c r="AXO96" s="180"/>
      <c r="AXP96" s="180"/>
      <c r="AXQ96" s="180"/>
      <c r="AXR96" s="180"/>
      <c r="AXS96" s="180"/>
      <c r="AXT96" s="180"/>
      <c r="AXU96" s="180"/>
      <c r="AXV96" s="180"/>
      <c r="AXW96" s="180"/>
      <c r="AXX96" s="180"/>
      <c r="AXY96" s="180"/>
      <c r="AXZ96" s="180"/>
      <c r="AYA96" s="180"/>
      <c r="AYB96" s="180"/>
      <c r="AYC96" s="180"/>
      <c r="AYD96" s="180"/>
      <c r="AYE96" s="180"/>
      <c r="AYF96" s="180"/>
      <c r="AYG96" s="180"/>
      <c r="AYH96" s="180"/>
      <c r="AYI96" s="180"/>
      <c r="AYJ96" s="180"/>
      <c r="AYK96" s="180"/>
      <c r="AYL96" s="180"/>
      <c r="AYM96" s="180"/>
      <c r="AYN96" s="180"/>
      <c r="AYO96" s="180"/>
      <c r="AYP96" s="180"/>
      <c r="AYQ96" s="180"/>
      <c r="AYR96" s="180"/>
      <c r="AYS96" s="180"/>
      <c r="AYT96" s="180"/>
      <c r="AYU96" s="180"/>
      <c r="AYV96" s="180"/>
      <c r="AYW96" s="180"/>
      <c r="AYX96" s="180"/>
      <c r="AYY96" s="180"/>
      <c r="AYZ96" s="180"/>
      <c r="AZA96" s="180"/>
      <c r="AZB96" s="180"/>
      <c r="AZC96" s="180"/>
      <c r="AZD96" s="180"/>
      <c r="AZE96" s="180"/>
      <c r="AZF96" s="180"/>
      <c r="AZG96" s="180"/>
      <c r="AZH96" s="180"/>
      <c r="AZI96" s="180"/>
      <c r="AZJ96" s="180"/>
      <c r="AZK96" s="180"/>
      <c r="AZL96" s="180"/>
      <c r="AZM96" s="180"/>
      <c r="AZN96" s="180"/>
      <c r="AZO96" s="180"/>
      <c r="AZP96" s="180"/>
      <c r="AZQ96" s="180"/>
      <c r="AZR96" s="180"/>
      <c r="AZS96" s="180"/>
      <c r="AZT96" s="180"/>
      <c r="AZU96" s="180"/>
      <c r="AZV96" s="180"/>
      <c r="AZW96" s="180"/>
      <c r="AZX96" s="180"/>
      <c r="AZY96" s="180"/>
      <c r="AZZ96" s="180"/>
      <c r="BAA96" s="180"/>
      <c r="BAB96" s="180"/>
      <c r="BAC96" s="180"/>
      <c r="BAD96" s="180"/>
      <c r="BAE96" s="180"/>
      <c r="BAF96" s="180"/>
      <c r="BAG96" s="180"/>
      <c r="BAH96" s="180"/>
      <c r="BAI96" s="180"/>
      <c r="BAJ96" s="180"/>
      <c r="BAK96" s="180"/>
      <c r="BAL96" s="180"/>
      <c r="BAM96" s="180"/>
      <c r="BAN96" s="180"/>
      <c r="BAO96" s="180"/>
      <c r="BAP96" s="180"/>
      <c r="BAQ96" s="180"/>
      <c r="BAR96" s="180"/>
      <c r="BAS96" s="180"/>
      <c r="BAT96" s="180"/>
      <c r="BAU96" s="180"/>
      <c r="BAV96" s="180"/>
      <c r="BAW96" s="180"/>
      <c r="BAX96" s="180"/>
      <c r="BAY96" s="180"/>
      <c r="BAZ96" s="180"/>
      <c r="BBA96" s="180"/>
      <c r="BBB96" s="180"/>
      <c r="BBC96" s="180"/>
      <c r="BBD96" s="180"/>
      <c r="BBE96" s="180"/>
      <c r="BBF96" s="180"/>
      <c r="BBG96" s="180"/>
      <c r="BBH96" s="180"/>
      <c r="BBI96" s="180"/>
      <c r="BBJ96" s="180"/>
      <c r="BBK96" s="180"/>
      <c r="BBL96" s="180"/>
      <c r="BBM96" s="180"/>
      <c r="BBN96" s="180"/>
      <c r="BBO96" s="180"/>
      <c r="BBP96" s="180"/>
      <c r="BBQ96" s="180"/>
      <c r="BBR96" s="180"/>
      <c r="BBS96" s="180"/>
      <c r="BBT96" s="180"/>
      <c r="BBU96" s="180"/>
      <c r="BBV96" s="180"/>
      <c r="BBW96" s="180"/>
      <c r="BBX96" s="180"/>
      <c r="BBY96" s="180"/>
      <c r="BBZ96" s="180"/>
      <c r="BCA96" s="180"/>
      <c r="BCB96" s="180"/>
      <c r="BCC96" s="180"/>
      <c r="BCD96" s="180"/>
      <c r="BCE96" s="180"/>
      <c r="BCF96" s="180"/>
      <c r="BCG96" s="180"/>
      <c r="BCH96" s="180"/>
      <c r="BCI96" s="180"/>
      <c r="BCJ96" s="180"/>
      <c r="BCK96" s="180"/>
      <c r="BCL96" s="180"/>
      <c r="BCM96" s="180"/>
      <c r="BCN96" s="180"/>
      <c r="BCO96" s="180"/>
      <c r="BCP96" s="180"/>
      <c r="BCQ96" s="180"/>
      <c r="BCR96" s="180"/>
      <c r="BCS96" s="180"/>
      <c r="BCT96" s="180"/>
      <c r="BCU96" s="180"/>
      <c r="BCV96" s="180"/>
      <c r="BCW96" s="180"/>
      <c r="BCX96" s="180"/>
      <c r="BCY96" s="180"/>
      <c r="BCZ96" s="180"/>
      <c r="BDA96" s="180"/>
      <c r="BDB96" s="180"/>
      <c r="BDC96" s="180"/>
      <c r="BDD96" s="180"/>
      <c r="BDE96" s="180"/>
      <c r="BDF96" s="180"/>
      <c r="BDG96" s="180"/>
      <c r="BDH96" s="180"/>
      <c r="BDI96" s="180"/>
      <c r="BDJ96" s="180"/>
      <c r="BDK96" s="180"/>
      <c r="BDL96" s="180"/>
      <c r="BDM96" s="180"/>
      <c r="BDN96" s="180"/>
      <c r="BDO96" s="180"/>
      <c r="BDP96" s="180"/>
      <c r="BDQ96" s="180"/>
      <c r="BDR96" s="180"/>
      <c r="BDS96" s="180"/>
      <c r="BDT96" s="180"/>
      <c r="BDU96" s="180"/>
      <c r="BDV96" s="180"/>
      <c r="BDW96" s="180"/>
      <c r="BDX96" s="180"/>
      <c r="BDY96" s="180"/>
      <c r="BDZ96" s="180"/>
      <c r="BEA96" s="180"/>
      <c r="BEB96" s="180"/>
      <c r="BEC96" s="180"/>
      <c r="BED96" s="180"/>
      <c r="BEE96" s="180"/>
      <c r="BEF96" s="180"/>
      <c r="BEG96" s="180"/>
      <c r="BEH96" s="180"/>
      <c r="BEI96" s="180"/>
      <c r="BEJ96" s="180"/>
      <c r="BEK96" s="180"/>
      <c r="BEL96" s="180"/>
      <c r="BEM96" s="180"/>
      <c r="BEN96" s="180"/>
      <c r="BEO96" s="180"/>
      <c r="BEP96" s="180"/>
      <c r="BEQ96" s="180"/>
      <c r="BER96" s="180"/>
      <c r="BES96" s="180"/>
      <c r="BET96" s="180"/>
      <c r="BEU96" s="180"/>
      <c r="BEV96" s="180"/>
      <c r="BEW96" s="180"/>
      <c r="BEX96" s="180"/>
      <c r="BEY96" s="180"/>
      <c r="BEZ96" s="180"/>
      <c r="BFA96" s="180"/>
      <c r="BFB96" s="180"/>
      <c r="BFC96" s="180"/>
      <c r="BFD96" s="180"/>
      <c r="BFE96" s="180"/>
      <c r="BFF96" s="180"/>
      <c r="BFG96" s="180"/>
      <c r="BFH96" s="180"/>
      <c r="BFI96" s="180"/>
      <c r="BFJ96" s="180"/>
      <c r="BFK96" s="180"/>
      <c r="BFL96" s="180"/>
      <c r="BFM96" s="180"/>
      <c r="BFN96" s="180"/>
      <c r="BFO96" s="180"/>
      <c r="BFP96" s="180"/>
      <c r="BFQ96" s="180"/>
      <c r="BFR96" s="180"/>
      <c r="BFS96" s="180"/>
      <c r="BFT96" s="180"/>
      <c r="BFU96" s="180"/>
      <c r="BFV96" s="180"/>
      <c r="BFW96" s="180"/>
      <c r="BFX96" s="180"/>
      <c r="BFY96" s="180"/>
      <c r="BFZ96" s="180"/>
      <c r="BGA96" s="180"/>
      <c r="BGB96" s="180"/>
      <c r="BGC96" s="180"/>
      <c r="BGD96" s="180"/>
      <c r="BGE96" s="180"/>
      <c r="BGF96" s="180"/>
      <c r="BGG96" s="180"/>
      <c r="BGH96" s="180"/>
      <c r="BGI96" s="180"/>
      <c r="BGJ96" s="180"/>
      <c r="BGK96" s="180"/>
      <c r="BGL96" s="180"/>
      <c r="BGM96" s="180"/>
      <c r="BGN96" s="180"/>
      <c r="BGO96" s="180"/>
      <c r="BGP96" s="180"/>
      <c r="BGQ96" s="180"/>
      <c r="BGR96" s="180"/>
      <c r="BGS96" s="180"/>
      <c r="BGT96" s="180"/>
      <c r="BGU96" s="180"/>
      <c r="BGV96" s="180"/>
      <c r="BGW96" s="180"/>
      <c r="BGX96" s="180"/>
      <c r="BGY96" s="180"/>
      <c r="BGZ96" s="180"/>
      <c r="BHA96" s="180"/>
      <c r="BHB96" s="180"/>
      <c r="BHC96" s="180"/>
      <c r="BHD96" s="180"/>
      <c r="BHE96" s="180"/>
      <c r="BHF96" s="180"/>
      <c r="BHG96" s="180"/>
      <c r="BHH96" s="180"/>
      <c r="BHI96" s="180"/>
      <c r="BHJ96" s="180"/>
      <c r="BHK96" s="180"/>
      <c r="BHL96" s="180"/>
      <c r="BHM96" s="180"/>
      <c r="BHN96" s="180"/>
      <c r="BHO96" s="180"/>
      <c r="BHP96" s="180"/>
      <c r="BHQ96" s="180"/>
      <c r="BHR96" s="180"/>
      <c r="BHS96" s="180"/>
      <c r="BHT96" s="180"/>
      <c r="BHU96" s="180"/>
      <c r="BHV96" s="180"/>
      <c r="BHW96" s="180"/>
      <c r="BHX96" s="180"/>
      <c r="BHY96" s="180"/>
      <c r="BHZ96" s="180"/>
      <c r="BIA96" s="180"/>
      <c r="BIB96" s="180"/>
      <c r="BIC96" s="180"/>
      <c r="BID96" s="180"/>
      <c r="BIE96" s="180"/>
      <c r="BIF96" s="180"/>
      <c r="BIG96" s="180"/>
      <c r="BIH96" s="180"/>
      <c r="BII96" s="180"/>
      <c r="BIJ96" s="180"/>
      <c r="BIK96" s="180"/>
      <c r="BIL96" s="180"/>
      <c r="BIM96" s="180"/>
      <c r="BIN96" s="180"/>
      <c r="BIO96" s="180"/>
      <c r="BIP96" s="180"/>
      <c r="BIQ96" s="180"/>
      <c r="BIR96" s="180"/>
      <c r="BIS96" s="180"/>
      <c r="BIT96" s="180"/>
      <c r="BIU96" s="180"/>
      <c r="BIV96" s="180"/>
      <c r="BIW96" s="180"/>
      <c r="BIX96" s="180"/>
      <c r="BIY96" s="180"/>
      <c r="BIZ96" s="180"/>
      <c r="BJA96" s="180"/>
      <c r="BJB96" s="180"/>
      <c r="BJC96" s="180"/>
      <c r="BJD96" s="180"/>
      <c r="BJE96" s="180"/>
      <c r="BJF96" s="180"/>
      <c r="BJG96" s="180"/>
      <c r="BJH96" s="180"/>
      <c r="BJI96" s="180"/>
      <c r="BJJ96" s="180"/>
      <c r="BJK96" s="180"/>
      <c r="BJL96" s="180"/>
      <c r="BJM96" s="180"/>
      <c r="BJN96" s="180"/>
      <c r="BJO96" s="180"/>
      <c r="BJP96" s="180"/>
      <c r="BJQ96" s="180"/>
      <c r="BJR96" s="180"/>
      <c r="BJS96" s="180"/>
      <c r="BJT96" s="180"/>
      <c r="BJU96" s="180"/>
      <c r="BJV96" s="180"/>
      <c r="BJW96" s="180"/>
      <c r="BJX96" s="180"/>
      <c r="BJY96" s="180"/>
      <c r="BJZ96" s="180"/>
      <c r="BKA96" s="180"/>
      <c r="BKB96" s="180"/>
      <c r="BKC96" s="180"/>
      <c r="BKD96" s="180"/>
      <c r="BKE96" s="180"/>
      <c r="BKF96" s="180"/>
      <c r="BKG96" s="180"/>
      <c r="BKH96" s="180"/>
      <c r="BKI96" s="180"/>
      <c r="BKJ96" s="180"/>
      <c r="BKK96" s="180"/>
      <c r="BKL96" s="180"/>
      <c r="BKM96" s="180"/>
      <c r="BKN96" s="180"/>
      <c r="BKO96" s="180"/>
      <c r="BKP96" s="180"/>
      <c r="BKQ96" s="180"/>
      <c r="BKR96" s="180"/>
      <c r="BKS96" s="180"/>
      <c r="BKT96" s="180"/>
      <c r="BKU96" s="180"/>
      <c r="BKV96" s="180"/>
      <c r="BKW96" s="180"/>
      <c r="BKX96" s="180"/>
      <c r="BKY96" s="180"/>
      <c r="BKZ96" s="180"/>
      <c r="BLA96" s="180"/>
      <c r="BLB96" s="180"/>
      <c r="BLC96" s="180"/>
      <c r="BLD96" s="180"/>
      <c r="BLE96" s="180"/>
      <c r="BLF96" s="180"/>
      <c r="BLG96" s="180"/>
      <c r="BLH96" s="180"/>
      <c r="BLI96" s="180"/>
      <c r="BLJ96" s="180"/>
      <c r="BLK96" s="180"/>
      <c r="BLL96" s="180"/>
      <c r="BLM96" s="180"/>
      <c r="BLN96" s="180"/>
      <c r="BLO96" s="180"/>
      <c r="BLP96" s="180"/>
      <c r="BLQ96" s="180"/>
      <c r="BLR96" s="180"/>
      <c r="BLS96" s="180"/>
      <c r="BLT96" s="180"/>
      <c r="BLU96" s="180"/>
      <c r="BLV96" s="180"/>
      <c r="BLW96" s="180"/>
      <c r="BLX96" s="180"/>
      <c r="BLY96" s="180"/>
      <c r="BLZ96" s="180"/>
      <c r="BMA96" s="180"/>
      <c r="BMB96" s="180"/>
      <c r="BMC96" s="180"/>
      <c r="BMD96" s="180"/>
      <c r="BME96" s="180"/>
      <c r="BMF96" s="180"/>
      <c r="BMG96" s="180"/>
      <c r="BMH96" s="180"/>
      <c r="BMI96" s="180"/>
      <c r="BMJ96" s="180"/>
      <c r="BMK96" s="180"/>
      <c r="BML96" s="180"/>
      <c r="BMM96" s="180"/>
      <c r="BMN96" s="180"/>
      <c r="BMO96" s="180"/>
      <c r="BMP96" s="180"/>
      <c r="BMQ96" s="180"/>
      <c r="BMR96" s="180"/>
      <c r="BMS96" s="180"/>
      <c r="BMT96" s="180"/>
      <c r="BMU96" s="180"/>
      <c r="BMV96" s="180"/>
      <c r="BMW96" s="180"/>
      <c r="BMX96" s="180"/>
      <c r="BMY96" s="180"/>
      <c r="BMZ96" s="180"/>
      <c r="BNA96" s="180"/>
      <c r="BNB96" s="180"/>
      <c r="BNC96" s="180"/>
      <c r="BND96" s="180"/>
      <c r="BNE96" s="180"/>
      <c r="BNF96" s="180"/>
      <c r="BNG96" s="180"/>
      <c r="BNH96" s="180"/>
      <c r="BNI96" s="180"/>
      <c r="BNJ96" s="180"/>
      <c r="BNK96" s="180"/>
      <c r="BNL96" s="180"/>
      <c r="BNM96" s="180"/>
      <c r="BNN96" s="180"/>
      <c r="BNO96" s="180"/>
      <c r="BNP96" s="180"/>
      <c r="BNQ96" s="180"/>
      <c r="BNR96" s="180"/>
      <c r="BNS96" s="180"/>
      <c r="BNT96" s="180"/>
      <c r="BNU96" s="180"/>
      <c r="BNV96" s="180"/>
      <c r="BNW96" s="180"/>
      <c r="BNX96" s="180"/>
      <c r="BNY96" s="180"/>
      <c r="BNZ96" s="180"/>
      <c r="BOA96" s="180"/>
      <c r="BOB96" s="180"/>
      <c r="BOC96" s="180"/>
      <c r="BOD96" s="180"/>
      <c r="BOE96" s="180"/>
      <c r="BOF96" s="180"/>
      <c r="BOG96" s="180"/>
      <c r="BOH96" s="180"/>
      <c r="BOI96" s="180"/>
      <c r="BOJ96" s="180"/>
      <c r="BOK96" s="180"/>
      <c r="BOL96" s="180"/>
      <c r="BOM96" s="180"/>
      <c r="BON96" s="180"/>
      <c r="BOO96" s="180"/>
      <c r="BOP96" s="180"/>
      <c r="BOQ96" s="180"/>
      <c r="BOR96" s="180"/>
      <c r="BOS96" s="180"/>
      <c r="BOT96" s="180"/>
      <c r="BOU96" s="180"/>
      <c r="BOV96" s="180"/>
      <c r="BOW96" s="180"/>
      <c r="BOX96" s="180"/>
      <c r="BOY96" s="180"/>
      <c r="BOZ96" s="180"/>
      <c r="BPA96" s="180"/>
      <c r="BPB96" s="180"/>
      <c r="BPC96" s="180"/>
      <c r="BPD96" s="180"/>
      <c r="BPE96" s="180"/>
      <c r="BPF96" s="180"/>
      <c r="BPG96" s="180"/>
      <c r="BPH96" s="180"/>
      <c r="BPI96" s="180"/>
      <c r="BPJ96" s="180"/>
      <c r="BPK96" s="180"/>
      <c r="BPL96" s="180"/>
      <c r="BPM96" s="180"/>
      <c r="BPN96" s="180"/>
      <c r="BPO96" s="180"/>
      <c r="BPP96" s="180"/>
      <c r="BPQ96" s="180"/>
      <c r="BPR96" s="180"/>
      <c r="BPS96" s="180"/>
      <c r="BPT96" s="180"/>
      <c r="BPU96" s="180"/>
      <c r="BPV96" s="180"/>
      <c r="BPW96" s="180"/>
      <c r="BPX96" s="180"/>
      <c r="BPY96" s="180"/>
      <c r="BPZ96" s="180"/>
      <c r="BQA96" s="180"/>
      <c r="BQB96" s="180"/>
      <c r="BQC96" s="180"/>
      <c r="BQD96" s="180"/>
      <c r="BQE96" s="180"/>
      <c r="BQF96" s="180"/>
      <c r="BQG96" s="180"/>
      <c r="BQH96" s="180"/>
      <c r="BQI96" s="180"/>
      <c r="BQJ96" s="180"/>
      <c r="BQK96" s="180"/>
      <c r="BQL96" s="180"/>
      <c r="BQM96" s="180"/>
      <c r="BQN96" s="180"/>
      <c r="BQO96" s="180"/>
      <c r="BQP96" s="180"/>
      <c r="BQQ96" s="180"/>
      <c r="BQR96" s="180"/>
      <c r="BQS96" s="180"/>
      <c r="BQT96" s="180"/>
      <c r="BQU96" s="180"/>
      <c r="BQV96" s="180"/>
      <c r="BQW96" s="180"/>
      <c r="BQX96" s="180"/>
      <c r="BQY96" s="180"/>
      <c r="BQZ96" s="180"/>
      <c r="BRA96" s="180"/>
      <c r="BRB96" s="180"/>
      <c r="BRC96" s="180"/>
      <c r="BRD96" s="180"/>
      <c r="BRE96" s="180"/>
      <c r="BRF96" s="180"/>
      <c r="BRG96" s="180"/>
      <c r="BRH96" s="180"/>
      <c r="BRI96" s="180"/>
      <c r="BRJ96" s="180"/>
      <c r="BRK96" s="180"/>
      <c r="BRL96" s="180"/>
      <c r="BRM96" s="180"/>
      <c r="BRN96" s="180"/>
      <c r="BRO96" s="180"/>
      <c r="BRP96" s="180"/>
      <c r="BRQ96" s="180"/>
      <c r="BRR96" s="180"/>
      <c r="BRS96" s="180"/>
      <c r="BRT96" s="180"/>
      <c r="BRU96" s="180"/>
      <c r="BRV96" s="180"/>
      <c r="BRW96" s="180"/>
      <c r="BRX96" s="180"/>
      <c r="BRY96" s="180"/>
      <c r="BRZ96" s="180"/>
      <c r="BSA96" s="180"/>
      <c r="BSB96" s="180"/>
      <c r="BSC96" s="180"/>
      <c r="BSD96" s="180"/>
      <c r="BSE96" s="180"/>
      <c r="BSF96" s="180"/>
      <c r="BSG96" s="180"/>
      <c r="BSH96" s="180"/>
      <c r="BSI96" s="180"/>
      <c r="BSJ96" s="180"/>
      <c r="BSK96" s="180"/>
      <c r="BSL96" s="180"/>
      <c r="BSM96" s="180"/>
      <c r="BSN96" s="180"/>
      <c r="BSO96" s="180"/>
      <c r="BSP96" s="180"/>
      <c r="BSQ96" s="180"/>
      <c r="BSR96" s="180"/>
      <c r="BSS96" s="180"/>
      <c r="BST96" s="180"/>
      <c r="BSU96" s="180"/>
      <c r="BSV96" s="180"/>
      <c r="BSW96" s="180"/>
      <c r="BSX96" s="180"/>
      <c r="BSY96" s="180"/>
      <c r="BSZ96" s="180"/>
      <c r="BTA96" s="180"/>
      <c r="BTB96" s="180"/>
      <c r="BTC96" s="180"/>
      <c r="BTD96" s="180"/>
      <c r="BTE96" s="180"/>
      <c r="BTF96" s="180"/>
      <c r="BTG96" s="180"/>
      <c r="BTH96" s="180"/>
      <c r="BTI96" s="180"/>
      <c r="BTJ96" s="180"/>
      <c r="BTK96" s="180"/>
      <c r="BTL96" s="180"/>
      <c r="BTM96" s="180"/>
      <c r="BTN96" s="180"/>
      <c r="BTO96" s="180"/>
      <c r="BTP96" s="180"/>
      <c r="BTQ96" s="180"/>
      <c r="BTR96" s="180"/>
      <c r="BTS96" s="180"/>
      <c r="BTT96" s="180"/>
      <c r="BTU96" s="180"/>
      <c r="BTV96" s="180"/>
      <c r="BTW96" s="180"/>
      <c r="BTX96" s="180"/>
      <c r="BTY96" s="180"/>
      <c r="BTZ96" s="180"/>
      <c r="BUA96" s="180"/>
      <c r="BUB96" s="180"/>
      <c r="BUC96" s="180"/>
      <c r="BUD96" s="180"/>
      <c r="BUE96" s="180"/>
      <c r="BUF96" s="180"/>
      <c r="BUG96" s="180"/>
      <c r="BUH96" s="180"/>
      <c r="BUI96" s="180"/>
      <c r="BUJ96" s="180"/>
      <c r="BUK96" s="180"/>
      <c r="BUL96" s="180"/>
      <c r="BUM96" s="180"/>
      <c r="BUN96" s="180"/>
      <c r="BUO96" s="180"/>
      <c r="BUP96" s="180"/>
      <c r="BUQ96" s="180"/>
      <c r="BUR96" s="180"/>
      <c r="BUS96" s="180"/>
      <c r="BUT96" s="180"/>
      <c r="BUU96" s="180"/>
      <c r="BUV96" s="180"/>
      <c r="BUW96" s="180"/>
      <c r="BUX96" s="180"/>
      <c r="BUY96" s="180"/>
      <c r="BUZ96" s="180"/>
      <c r="BVA96" s="180"/>
      <c r="BVB96" s="180"/>
      <c r="BVC96" s="180"/>
      <c r="BVD96" s="180"/>
      <c r="BVE96" s="180"/>
      <c r="BVF96" s="180"/>
      <c r="BVG96" s="180"/>
      <c r="BVH96" s="180"/>
      <c r="BVI96" s="180"/>
      <c r="BVJ96" s="180"/>
      <c r="BVK96" s="180"/>
      <c r="BVL96" s="180"/>
      <c r="BVM96" s="180"/>
      <c r="BVN96" s="180"/>
      <c r="BVO96" s="180"/>
      <c r="BVP96" s="180"/>
      <c r="BVQ96" s="180"/>
      <c r="BVR96" s="180"/>
      <c r="BVS96" s="180"/>
      <c r="BVT96" s="180"/>
      <c r="BVU96" s="180"/>
      <c r="BVV96" s="180"/>
      <c r="BVW96" s="180"/>
      <c r="BVX96" s="180"/>
      <c r="BVY96" s="180"/>
      <c r="BVZ96" s="180"/>
      <c r="BWA96" s="180"/>
      <c r="BWB96" s="180"/>
      <c r="BWC96" s="180"/>
      <c r="BWD96" s="180"/>
      <c r="BWE96" s="180"/>
      <c r="BWF96" s="180"/>
      <c r="BWG96" s="180"/>
      <c r="BWH96" s="180"/>
      <c r="BWI96" s="180"/>
      <c r="BWJ96" s="180"/>
      <c r="BWK96" s="180"/>
      <c r="BWL96" s="180"/>
      <c r="BWM96" s="180"/>
      <c r="BWN96" s="180"/>
      <c r="BWO96" s="180"/>
      <c r="BWP96" s="180"/>
      <c r="BWQ96" s="180"/>
      <c r="BWR96" s="180"/>
      <c r="BWS96" s="180"/>
      <c r="BWT96" s="180"/>
      <c r="BWU96" s="180"/>
      <c r="BWV96" s="180"/>
      <c r="BWW96" s="180"/>
      <c r="BWX96" s="180"/>
      <c r="BWY96" s="180"/>
      <c r="BWZ96" s="180"/>
      <c r="BXA96" s="180"/>
      <c r="BXB96" s="180"/>
      <c r="BXC96" s="180"/>
      <c r="BXD96" s="180"/>
      <c r="BXE96" s="180"/>
      <c r="BXF96" s="180"/>
      <c r="BXG96" s="180"/>
      <c r="BXH96" s="180"/>
      <c r="BXI96" s="180"/>
      <c r="BXJ96" s="180"/>
      <c r="BXK96" s="180"/>
      <c r="BXL96" s="180"/>
      <c r="BXM96" s="180"/>
      <c r="BXN96" s="180"/>
      <c r="BXO96" s="180"/>
      <c r="BXP96" s="180"/>
      <c r="BXQ96" s="180"/>
      <c r="BXR96" s="180"/>
      <c r="BXS96" s="180"/>
      <c r="BXT96" s="180"/>
      <c r="BXU96" s="180"/>
      <c r="BXV96" s="180"/>
      <c r="BXW96" s="180"/>
      <c r="BXX96" s="180"/>
      <c r="BXY96" s="180"/>
      <c r="BXZ96" s="180"/>
      <c r="BYA96" s="180"/>
      <c r="BYB96" s="180"/>
      <c r="BYC96" s="180"/>
      <c r="BYD96" s="180"/>
      <c r="BYE96" s="180"/>
      <c r="BYF96" s="180"/>
      <c r="BYG96" s="180"/>
      <c r="BYH96" s="180"/>
      <c r="BYI96" s="180"/>
      <c r="BYJ96" s="180"/>
      <c r="BYK96" s="180"/>
      <c r="BYL96" s="180"/>
      <c r="BYM96" s="180"/>
      <c r="BYN96" s="180"/>
      <c r="BYO96" s="180"/>
      <c r="BYP96" s="180"/>
      <c r="BYQ96" s="180"/>
      <c r="BYR96" s="180"/>
      <c r="BYS96" s="180"/>
      <c r="BYT96" s="180"/>
      <c r="BYU96" s="180"/>
      <c r="BYV96" s="180"/>
      <c r="BYW96" s="180"/>
      <c r="BYX96" s="180"/>
      <c r="BYY96" s="180"/>
      <c r="BYZ96" s="180"/>
      <c r="BZA96" s="180"/>
      <c r="BZB96" s="180"/>
      <c r="BZC96" s="180"/>
      <c r="BZD96" s="180"/>
      <c r="BZE96" s="180"/>
      <c r="BZF96" s="180"/>
      <c r="BZG96" s="180"/>
      <c r="BZH96" s="180"/>
      <c r="BZI96" s="180"/>
      <c r="BZJ96" s="180"/>
      <c r="BZK96" s="180"/>
      <c r="BZL96" s="180"/>
      <c r="BZM96" s="180"/>
      <c r="BZN96" s="180"/>
      <c r="BZO96" s="180"/>
      <c r="BZP96" s="180"/>
      <c r="BZQ96" s="180"/>
      <c r="BZR96" s="180"/>
      <c r="BZS96" s="180"/>
      <c r="BZT96" s="180"/>
      <c r="BZU96" s="180"/>
      <c r="BZV96" s="180"/>
      <c r="BZW96" s="180"/>
      <c r="BZX96" s="180"/>
      <c r="BZY96" s="180"/>
      <c r="BZZ96" s="180"/>
      <c r="CAA96" s="180"/>
      <c r="CAB96" s="180"/>
      <c r="CAC96" s="180"/>
      <c r="CAD96" s="180"/>
      <c r="CAE96" s="180"/>
      <c r="CAF96" s="180"/>
      <c r="CAG96" s="180"/>
      <c r="CAH96" s="180"/>
      <c r="CAI96" s="180"/>
      <c r="CAJ96" s="180"/>
      <c r="CAK96" s="180"/>
      <c r="CAL96" s="180"/>
      <c r="CAM96" s="180"/>
      <c r="CAN96" s="180"/>
      <c r="CAO96" s="180"/>
      <c r="CAP96" s="180"/>
      <c r="CAQ96" s="180"/>
      <c r="CAR96" s="180"/>
      <c r="CAS96" s="180"/>
      <c r="CAT96" s="180"/>
      <c r="CAU96" s="180"/>
      <c r="CAV96" s="180"/>
      <c r="CAW96" s="180"/>
      <c r="CAX96" s="180"/>
      <c r="CAY96" s="180"/>
      <c r="CAZ96" s="180"/>
      <c r="CBA96" s="180"/>
      <c r="CBB96" s="180"/>
      <c r="CBC96" s="180"/>
      <c r="CBD96" s="180"/>
      <c r="CBE96" s="180"/>
      <c r="CBF96" s="180"/>
      <c r="CBG96" s="180"/>
      <c r="CBH96" s="180"/>
      <c r="CBI96" s="180"/>
      <c r="CBJ96" s="180"/>
      <c r="CBK96" s="180"/>
      <c r="CBL96" s="180"/>
      <c r="CBM96" s="180"/>
      <c r="CBN96" s="180"/>
      <c r="CBO96" s="180"/>
      <c r="CBP96" s="180"/>
      <c r="CBQ96" s="180"/>
      <c r="CBR96" s="180"/>
      <c r="CBS96" s="180"/>
      <c r="CBT96" s="180"/>
      <c r="CBU96" s="180"/>
      <c r="CBV96" s="180"/>
      <c r="CBW96" s="180"/>
      <c r="CBX96" s="180"/>
      <c r="CBY96" s="180"/>
      <c r="CBZ96" s="180"/>
      <c r="CCA96" s="180"/>
      <c r="CCB96" s="180"/>
      <c r="CCC96" s="180"/>
      <c r="CCD96" s="180"/>
      <c r="CCE96" s="180"/>
      <c r="CCF96" s="180"/>
      <c r="CCG96" s="180"/>
      <c r="CCH96" s="180"/>
      <c r="CCI96" s="180"/>
      <c r="CCJ96" s="180"/>
      <c r="CCK96" s="180"/>
      <c r="CCL96" s="180"/>
      <c r="CCM96" s="180"/>
      <c r="CCN96" s="180"/>
      <c r="CCO96" s="180"/>
      <c r="CCP96" s="180"/>
      <c r="CCQ96" s="180"/>
      <c r="CCR96" s="180"/>
      <c r="CCS96" s="180"/>
      <c r="CCT96" s="180"/>
      <c r="CCU96" s="180"/>
      <c r="CCV96" s="180"/>
      <c r="CCW96" s="180"/>
      <c r="CCX96" s="180"/>
      <c r="CCY96" s="180"/>
      <c r="CCZ96" s="180"/>
      <c r="CDA96" s="180"/>
      <c r="CDB96" s="180"/>
      <c r="CDC96" s="180"/>
      <c r="CDD96" s="180"/>
      <c r="CDE96" s="180"/>
      <c r="CDF96" s="180"/>
      <c r="CDG96" s="180"/>
      <c r="CDH96" s="180"/>
      <c r="CDI96" s="180"/>
      <c r="CDJ96" s="180"/>
      <c r="CDK96" s="180"/>
      <c r="CDL96" s="180"/>
      <c r="CDM96" s="180"/>
      <c r="CDN96" s="180"/>
      <c r="CDO96" s="180"/>
      <c r="CDP96" s="180"/>
      <c r="CDQ96" s="180"/>
      <c r="CDR96" s="180"/>
      <c r="CDS96" s="180"/>
      <c r="CDT96" s="180"/>
      <c r="CDU96" s="180"/>
      <c r="CDV96" s="180"/>
      <c r="CDW96" s="180"/>
      <c r="CDX96" s="180"/>
      <c r="CDY96" s="180"/>
      <c r="CDZ96" s="180"/>
      <c r="CEA96" s="180"/>
      <c r="CEB96" s="180"/>
      <c r="CEC96" s="180"/>
      <c r="CED96" s="180"/>
      <c r="CEE96" s="180"/>
      <c r="CEF96" s="180"/>
      <c r="CEG96" s="180"/>
      <c r="CEH96" s="180"/>
      <c r="CEI96" s="180"/>
      <c r="CEJ96" s="180"/>
      <c r="CEK96" s="180"/>
      <c r="CEL96" s="180"/>
      <c r="CEM96" s="180"/>
      <c r="CEN96" s="180"/>
      <c r="CEO96" s="180"/>
      <c r="CEP96" s="180"/>
      <c r="CEQ96" s="180"/>
      <c r="CER96" s="180"/>
      <c r="CES96" s="180"/>
      <c r="CET96" s="180"/>
      <c r="CEU96" s="180"/>
      <c r="CEV96" s="180"/>
      <c r="CEW96" s="180"/>
      <c r="CEX96" s="180"/>
      <c r="CEY96" s="180"/>
      <c r="CEZ96" s="180"/>
      <c r="CFA96" s="180"/>
      <c r="CFB96" s="180"/>
      <c r="CFC96" s="180"/>
      <c r="CFD96" s="180"/>
      <c r="CFE96" s="180"/>
      <c r="CFF96" s="180"/>
      <c r="CFG96" s="180"/>
      <c r="CFH96" s="180"/>
      <c r="CFI96" s="180"/>
      <c r="CFJ96" s="180"/>
      <c r="CFK96" s="180"/>
      <c r="CFL96" s="180"/>
      <c r="CFM96" s="180"/>
      <c r="CFN96" s="180"/>
      <c r="CFO96" s="180"/>
      <c r="CFP96" s="180"/>
      <c r="CFQ96" s="180"/>
      <c r="CFR96" s="180"/>
      <c r="CFS96" s="180"/>
      <c r="CFT96" s="180"/>
      <c r="CFU96" s="180"/>
      <c r="CFV96" s="180"/>
      <c r="CFW96" s="180"/>
      <c r="CFX96" s="180"/>
      <c r="CFY96" s="180"/>
      <c r="CFZ96" s="180"/>
      <c r="CGA96" s="180"/>
      <c r="CGB96" s="180"/>
      <c r="CGC96" s="180"/>
      <c r="CGD96" s="180"/>
      <c r="CGE96" s="180"/>
      <c r="CGF96" s="180"/>
      <c r="CGG96" s="180"/>
      <c r="CGH96" s="180"/>
      <c r="CGI96" s="180"/>
      <c r="CGJ96" s="180"/>
      <c r="CGK96" s="180"/>
      <c r="CGL96" s="180"/>
      <c r="CGM96" s="180"/>
      <c r="CGN96" s="180"/>
      <c r="CGO96" s="180"/>
      <c r="CGP96" s="180"/>
      <c r="CGQ96" s="180"/>
      <c r="CGR96" s="180"/>
      <c r="CGS96" s="180"/>
      <c r="CGT96" s="180"/>
      <c r="CGU96" s="180"/>
      <c r="CGV96" s="180"/>
      <c r="CGW96" s="180"/>
      <c r="CGX96" s="180"/>
      <c r="CGY96" s="180"/>
      <c r="CGZ96" s="180"/>
      <c r="CHA96" s="180"/>
      <c r="CHB96" s="180"/>
      <c r="CHC96" s="180"/>
      <c r="CHD96" s="180"/>
      <c r="CHE96" s="180"/>
      <c r="CHF96" s="180"/>
      <c r="CHG96" s="180"/>
      <c r="CHH96" s="180"/>
      <c r="CHI96" s="180"/>
      <c r="CHJ96" s="180"/>
      <c r="CHK96" s="180"/>
      <c r="CHL96" s="180"/>
      <c r="CHM96" s="180"/>
      <c r="CHN96" s="180"/>
      <c r="CHO96" s="180"/>
      <c r="CHP96" s="180"/>
      <c r="CHQ96" s="180"/>
      <c r="CHR96" s="180"/>
      <c r="CHS96" s="180"/>
      <c r="CHT96" s="180"/>
      <c r="CHU96" s="180"/>
      <c r="CHV96" s="180"/>
      <c r="CHW96" s="180"/>
      <c r="CHX96" s="180"/>
      <c r="CHY96" s="180"/>
      <c r="CHZ96" s="180"/>
      <c r="CIA96" s="180"/>
      <c r="CIB96" s="180"/>
      <c r="CIC96" s="180"/>
      <c r="CID96" s="180"/>
      <c r="CIE96" s="180"/>
      <c r="CIF96" s="180"/>
      <c r="CIG96" s="180"/>
      <c r="CIH96" s="180"/>
      <c r="CII96" s="180"/>
      <c r="CIJ96" s="180"/>
      <c r="CIK96" s="180"/>
      <c r="CIL96" s="180"/>
      <c r="CIM96" s="180"/>
      <c r="CIN96" s="180"/>
      <c r="CIO96" s="180"/>
      <c r="CIP96" s="180"/>
      <c r="CIQ96" s="180"/>
      <c r="CIR96" s="180"/>
      <c r="CIS96" s="180"/>
      <c r="CIT96" s="180"/>
      <c r="CIU96" s="180"/>
      <c r="CIV96" s="180"/>
      <c r="CIW96" s="180"/>
      <c r="CIX96" s="180"/>
      <c r="CIY96" s="180"/>
      <c r="CIZ96" s="180"/>
      <c r="CJA96" s="180"/>
      <c r="CJB96" s="180"/>
      <c r="CJC96" s="180"/>
      <c r="CJD96" s="180"/>
      <c r="CJE96" s="180"/>
      <c r="CJF96" s="180"/>
      <c r="CJG96" s="180"/>
      <c r="CJH96" s="180"/>
      <c r="CJI96" s="180"/>
      <c r="CJJ96" s="180"/>
      <c r="CJK96" s="180"/>
      <c r="CJL96" s="180"/>
      <c r="CJM96" s="180"/>
      <c r="CJN96" s="180"/>
      <c r="CJO96" s="180"/>
      <c r="CJP96" s="180"/>
      <c r="CJQ96" s="180"/>
      <c r="CJR96" s="180"/>
      <c r="CJS96" s="180"/>
      <c r="CJT96" s="180"/>
      <c r="CJU96" s="180"/>
      <c r="CJV96" s="180"/>
      <c r="CJW96" s="180"/>
      <c r="CJX96" s="180"/>
      <c r="CJY96" s="180"/>
      <c r="CJZ96" s="180"/>
      <c r="CKA96" s="180"/>
      <c r="CKB96" s="180"/>
      <c r="CKC96" s="180"/>
      <c r="CKD96" s="180"/>
      <c r="CKE96" s="180"/>
      <c r="CKF96" s="180"/>
      <c r="CKG96" s="180"/>
      <c r="CKH96" s="180"/>
      <c r="CKI96" s="180"/>
      <c r="CKJ96" s="180"/>
      <c r="CKK96" s="180"/>
      <c r="CKL96" s="180"/>
      <c r="CKM96" s="180"/>
      <c r="CKN96" s="180"/>
      <c r="CKO96" s="180"/>
      <c r="CKP96" s="180"/>
      <c r="CKQ96" s="180"/>
      <c r="CKR96" s="180"/>
      <c r="CKS96" s="180"/>
      <c r="CKT96" s="180"/>
      <c r="CKU96" s="180"/>
      <c r="CKV96" s="180"/>
      <c r="CKW96" s="180"/>
      <c r="CKX96" s="180"/>
      <c r="CKY96" s="180"/>
      <c r="CKZ96" s="180"/>
      <c r="CLA96" s="180"/>
      <c r="CLB96" s="180"/>
      <c r="CLC96" s="180"/>
      <c r="CLD96" s="180"/>
      <c r="CLE96" s="180"/>
      <c r="CLF96" s="180"/>
      <c r="CLG96" s="180"/>
      <c r="CLH96" s="180"/>
      <c r="CLI96" s="180"/>
      <c r="CLJ96" s="180"/>
      <c r="CLK96" s="180"/>
      <c r="CLL96" s="180"/>
      <c r="CLM96" s="180"/>
      <c r="CLN96" s="180"/>
      <c r="CLO96" s="180"/>
      <c r="CLP96" s="180"/>
      <c r="CLQ96" s="180"/>
      <c r="CLR96" s="180"/>
      <c r="CLS96" s="180"/>
      <c r="CLT96" s="180"/>
      <c r="CLU96" s="180"/>
      <c r="CLV96" s="180"/>
      <c r="CLW96" s="180"/>
      <c r="CLX96" s="180"/>
      <c r="CLY96" s="180"/>
      <c r="CLZ96" s="180"/>
      <c r="CMA96" s="180"/>
      <c r="CMB96" s="180"/>
      <c r="CMC96" s="180"/>
      <c r="CMD96" s="180"/>
      <c r="CME96" s="180"/>
      <c r="CMF96" s="180"/>
      <c r="CMG96" s="180"/>
      <c r="CMH96" s="180"/>
      <c r="CMI96" s="180"/>
      <c r="CMJ96" s="180"/>
      <c r="CMK96" s="180"/>
      <c r="CML96" s="180"/>
      <c r="CMM96" s="180"/>
      <c r="CMN96" s="180"/>
      <c r="CMO96" s="180"/>
      <c r="CMP96" s="180"/>
      <c r="CMQ96" s="180"/>
      <c r="CMR96" s="180"/>
      <c r="CMS96" s="180"/>
      <c r="CMT96" s="180"/>
      <c r="CMU96" s="180"/>
      <c r="CMV96" s="180"/>
      <c r="CMW96" s="180"/>
      <c r="CMX96" s="180"/>
      <c r="CMY96" s="180"/>
      <c r="CMZ96" s="180"/>
      <c r="CNA96" s="180"/>
      <c r="CNB96" s="180"/>
      <c r="CNC96" s="180"/>
      <c r="CND96" s="180"/>
      <c r="CNE96" s="180"/>
      <c r="CNF96" s="180"/>
      <c r="CNG96" s="180"/>
      <c r="CNH96" s="180"/>
      <c r="CNI96" s="180"/>
      <c r="CNJ96" s="180"/>
      <c r="CNK96" s="180"/>
      <c r="CNL96" s="180"/>
      <c r="CNM96" s="180"/>
      <c r="CNN96" s="180"/>
      <c r="CNO96" s="180"/>
      <c r="CNP96" s="180"/>
      <c r="CNQ96" s="180"/>
      <c r="CNR96" s="180"/>
      <c r="CNS96" s="180"/>
      <c r="CNT96" s="180"/>
      <c r="CNU96" s="180"/>
      <c r="CNV96" s="180"/>
      <c r="CNW96" s="180"/>
      <c r="CNX96" s="180"/>
      <c r="CNY96" s="180"/>
      <c r="CNZ96" s="180"/>
      <c r="COA96" s="180"/>
      <c r="COB96" s="180"/>
      <c r="COC96" s="180"/>
      <c r="COD96" s="180"/>
      <c r="COE96" s="180"/>
      <c r="COF96" s="180"/>
      <c r="COG96" s="180"/>
      <c r="COH96" s="180"/>
      <c r="COI96" s="180"/>
      <c r="COJ96" s="180"/>
      <c r="COK96" s="180"/>
      <c r="COL96" s="180"/>
      <c r="COM96" s="180"/>
      <c r="CON96" s="180"/>
      <c r="COO96" s="180"/>
      <c r="COP96" s="180"/>
      <c r="COQ96" s="180"/>
      <c r="COR96" s="180"/>
      <c r="COS96" s="180"/>
      <c r="COT96" s="180"/>
      <c r="COU96" s="180"/>
      <c r="COV96" s="180"/>
      <c r="COW96" s="180"/>
      <c r="COX96" s="180"/>
      <c r="COY96" s="180"/>
      <c r="COZ96" s="180"/>
      <c r="CPA96" s="180"/>
      <c r="CPB96" s="180"/>
      <c r="CPC96" s="180"/>
      <c r="CPD96" s="180"/>
      <c r="CPE96" s="180"/>
      <c r="CPF96" s="180"/>
      <c r="CPG96" s="180"/>
      <c r="CPH96" s="180"/>
      <c r="CPI96" s="180"/>
      <c r="CPJ96" s="180"/>
      <c r="CPK96" s="180"/>
      <c r="CPL96" s="180"/>
      <c r="CPM96" s="180"/>
      <c r="CPN96" s="180"/>
      <c r="CPO96" s="180"/>
      <c r="CPP96" s="180"/>
      <c r="CPQ96" s="180"/>
      <c r="CPR96" s="180"/>
      <c r="CPS96" s="180"/>
      <c r="CPT96" s="180"/>
      <c r="CPU96" s="180"/>
      <c r="CPV96" s="180"/>
      <c r="CPW96" s="180"/>
      <c r="CPX96" s="180"/>
      <c r="CPY96" s="180"/>
      <c r="CPZ96" s="180"/>
      <c r="CQA96" s="180"/>
      <c r="CQB96" s="180"/>
      <c r="CQC96" s="180"/>
      <c r="CQD96" s="180"/>
      <c r="CQE96" s="180"/>
      <c r="CQF96" s="180"/>
      <c r="CQG96" s="180"/>
      <c r="CQH96" s="180"/>
      <c r="CQI96" s="180"/>
      <c r="CQJ96" s="180"/>
      <c r="CQK96" s="180"/>
      <c r="CQL96" s="180"/>
      <c r="CQM96" s="180"/>
      <c r="CQN96" s="180"/>
      <c r="CQO96" s="180"/>
      <c r="CQP96" s="180"/>
      <c r="CQQ96" s="180"/>
      <c r="CQR96" s="180"/>
      <c r="CQS96" s="180"/>
      <c r="CQT96" s="180"/>
      <c r="CQU96" s="180"/>
      <c r="CQV96" s="180"/>
      <c r="CQW96" s="180"/>
      <c r="CQX96" s="180"/>
      <c r="CQY96" s="180"/>
      <c r="CQZ96" s="180"/>
      <c r="CRA96" s="180"/>
      <c r="CRB96" s="180"/>
      <c r="CRC96" s="180"/>
      <c r="CRD96" s="180"/>
      <c r="CRE96" s="180"/>
      <c r="CRF96" s="180"/>
      <c r="CRG96" s="180"/>
      <c r="CRH96" s="180"/>
      <c r="CRI96" s="180"/>
      <c r="CRJ96" s="180"/>
      <c r="CRK96" s="180"/>
      <c r="CRL96" s="180"/>
      <c r="CRM96" s="180"/>
      <c r="CRN96" s="180"/>
      <c r="CRO96" s="180"/>
      <c r="CRP96" s="180"/>
      <c r="CRQ96" s="180"/>
      <c r="CRR96" s="180"/>
      <c r="CRS96" s="180"/>
      <c r="CRT96" s="180"/>
      <c r="CRU96" s="180"/>
      <c r="CRV96" s="180"/>
      <c r="CRW96" s="180"/>
      <c r="CRX96" s="180"/>
      <c r="CRY96" s="180"/>
      <c r="CRZ96" s="180"/>
      <c r="CSA96" s="180"/>
      <c r="CSB96" s="180"/>
      <c r="CSC96" s="180"/>
      <c r="CSD96" s="180"/>
      <c r="CSE96" s="180"/>
      <c r="CSF96" s="180"/>
      <c r="CSG96" s="180"/>
      <c r="CSH96" s="180"/>
      <c r="CSI96" s="180"/>
      <c r="CSJ96" s="180"/>
      <c r="CSK96" s="180"/>
      <c r="CSL96" s="180"/>
      <c r="CSM96" s="180"/>
      <c r="CSN96" s="180"/>
      <c r="CSO96" s="180"/>
      <c r="CSP96" s="180"/>
      <c r="CSQ96" s="180"/>
      <c r="CSR96" s="180"/>
      <c r="CSS96" s="180"/>
      <c r="CST96" s="180"/>
      <c r="CSU96" s="180"/>
      <c r="CSV96" s="180"/>
      <c r="CSW96" s="180"/>
      <c r="CSX96" s="180"/>
      <c r="CSY96" s="180"/>
      <c r="CSZ96" s="180"/>
      <c r="CTA96" s="180"/>
      <c r="CTB96" s="180"/>
      <c r="CTC96" s="180"/>
      <c r="CTD96" s="180"/>
      <c r="CTE96" s="180"/>
      <c r="CTF96" s="180"/>
      <c r="CTG96" s="180"/>
      <c r="CTH96" s="180"/>
      <c r="CTI96" s="180"/>
      <c r="CTJ96" s="180"/>
      <c r="CTK96" s="180"/>
      <c r="CTL96" s="180"/>
      <c r="CTM96" s="180"/>
      <c r="CTN96" s="180"/>
      <c r="CTO96" s="180"/>
      <c r="CTP96" s="180"/>
      <c r="CTQ96" s="180"/>
      <c r="CTR96" s="180"/>
      <c r="CTS96" s="180"/>
      <c r="CTT96" s="180"/>
      <c r="CTU96" s="180"/>
      <c r="CTV96" s="180"/>
      <c r="CTW96" s="180"/>
      <c r="CTX96" s="180"/>
      <c r="CTY96" s="180"/>
      <c r="CTZ96" s="180"/>
      <c r="CUA96" s="180"/>
      <c r="CUB96" s="180"/>
      <c r="CUC96" s="180"/>
      <c r="CUD96" s="180"/>
      <c r="CUE96" s="180"/>
      <c r="CUF96" s="180"/>
      <c r="CUG96" s="180"/>
      <c r="CUH96" s="180"/>
      <c r="CUI96" s="180"/>
      <c r="CUJ96" s="180"/>
      <c r="CUK96" s="180"/>
      <c r="CUL96" s="180"/>
      <c r="CUM96" s="180"/>
      <c r="CUN96" s="180"/>
      <c r="CUO96" s="180"/>
      <c r="CUP96" s="180"/>
      <c r="CUQ96" s="180"/>
      <c r="CUR96" s="180"/>
      <c r="CUS96" s="180"/>
      <c r="CUT96" s="180"/>
      <c r="CUU96" s="180"/>
      <c r="CUV96" s="180"/>
      <c r="CUW96" s="180"/>
      <c r="CUX96" s="180"/>
      <c r="CUY96" s="180"/>
      <c r="CUZ96" s="180"/>
      <c r="CVA96" s="180"/>
      <c r="CVB96" s="180"/>
      <c r="CVC96" s="180"/>
      <c r="CVD96" s="180"/>
      <c r="CVE96" s="180"/>
      <c r="CVF96" s="180"/>
      <c r="CVG96" s="180"/>
      <c r="CVH96" s="180"/>
      <c r="CVI96" s="180"/>
      <c r="CVJ96" s="180"/>
      <c r="CVK96" s="180"/>
      <c r="CVL96" s="180"/>
      <c r="CVM96" s="180"/>
      <c r="CVN96" s="180"/>
      <c r="CVO96" s="180"/>
      <c r="CVP96" s="180"/>
      <c r="CVQ96" s="180"/>
      <c r="CVR96" s="180"/>
      <c r="CVS96" s="180"/>
      <c r="CVT96" s="180"/>
      <c r="CVU96" s="180"/>
      <c r="CVV96" s="180"/>
      <c r="CVW96" s="180"/>
      <c r="CVX96" s="180"/>
      <c r="CVY96" s="180"/>
      <c r="CVZ96" s="180"/>
      <c r="CWA96" s="180"/>
      <c r="CWB96" s="180"/>
      <c r="CWC96" s="180"/>
      <c r="CWD96" s="180"/>
      <c r="CWE96" s="180"/>
      <c r="CWF96" s="180"/>
      <c r="CWG96" s="180"/>
      <c r="CWH96" s="180"/>
      <c r="CWI96" s="180"/>
      <c r="CWJ96" s="180"/>
      <c r="CWK96" s="180"/>
      <c r="CWL96" s="180"/>
      <c r="CWM96" s="180"/>
      <c r="CWN96" s="180"/>
      <c r="CWO96" s="180"/>
      <c r="CWP96" s="180"/>
      <c r="CWQ96" s="180"/>
      <c r="CWR96" s="180"/>
      <c r="CWS96" s="180"/>
      <c r="CWT96" s="180"/>
      <c r="CWU96" s="180"/>
      <c r="CWV96" s="180"/>
      <c r="CWW96" s="180"/>
      <c r="CWX96" s="180"/>
      <c r="CWY96" s="180"/>
      <c r="CWZ96" s="180"/>
      <c r="CXA96" s="180"/>
      <c r="CXB96" s="180"/>
      <c r="CXC96" s="180"/>
      <c r="CXD96" s="180"/>
      <c r="CXE96" s="180"/>
      <c r="CXF96" s="180"/>
      <c r="CXG96" s="180"/>
      <c r="CXH96" s="180"/>
      <c r="CXI96" s="180"/>
      <c r="CXJ96" s="180"/>
      <c r="CXK96" s="180"/>
      <c r="CXL96" s="180"/>
      <c r="CXM96" s="180"/>
      <c r="CXN96" s="180"/>
      <c r="CXO96" s="180"/>
      <c r="CXP96" s="180"/>
      <c r="CXQ96" s="180"/>
      <c r="CXR96" s="180"/>
      <c r="CXS96" s="180"/>
      <c r="CXT96" s="180"/>
      <c r="CXU96" s="180"/>
      <c r="CXV96" s="180"/>
      <c r="CXW96" s="180"/>
      <c r="CXX96" s="180"/>
      <c r="CXY96" s="180"/>
      <c r="CXZ96" s="180"/>
      <c r="CYA96" s="180"/>
      <c r="CYB96" s="180"/>
      <c r="CYC96" s="180"/>
      <c r="CYD96" s="180"/>
      <c r="CYE96" s="180"/>
      <c r="CYF96" s="180"/>
      <c r="CYG96" s="180"/>
      <c r="CYH96" s="180"/>
      <c r="CYI96" s="180"/>
      <c r="CYJ96" s="180"/>
      <c r="CYK96" s="180"/>
      <c r="CYL96" s="180"/>
      <c r="CYM96" s="180"/>
      <c r="CYN96" s="180"/>
      <c r="CYO96" s="180"/>
      <c r="CYP96" s="180"/>
      <c r="CYQ96" s="180"/>
      <c r="CYR96" s="180"/>
      <c r="CYS96" s="180"/>
      <c r="CYT96" s="180"/>
      <c r="CYU96" s="180"/>
      <c r="CYV96" s="180"/>
      <c r="CYW96" s="180"/>
      <c r="CYX96" s="180"/>
      <c r="CYY96" s="180"/>
      <c r="CYZ96" s="180"/>
      <c r="CZA96" s="180"/>
      <c r="CZB96" s="180"/>
      <c r="CZC96" s="180"/>
      <c r="CZD96" s="180"/>
      <c r="CZE96" s="180"/>
      <c r="CZF96" s="180"/>
      <c r="CZG96" s="180"/>
      <c r="CZH96" s="180"/>
      <c r="CZI96" s="180"/>
      <c r="CZJ96" s="180"/>
      <c r="CZK96" s="180"/>
      <c r="CZL96" s="180"/>
      <c r="CZM96" s="180"/>
      <c r="CZN96" s="180"/>
      <c r="CZO96" s="180"/>
      <c r="CZP96" s="180"/>
      <c r="CZQ96" s="180"/>
      <c r="CZR96" s="180"/>
      <c r="CZS96" s="180"/>
      <c r="CZT96" s="180"/>
      <c r="CZU96" s="180"/>
      <c r="CZV96" s="180"/>
      <c r="CZW96" s="180"/>
      <c r="CZX96" s="180"/>
      <c r="CZY96" s="180"/>
      <c r="CZZ96" s="180"/>
      <c r="DAA96" s="180"/>
      <c r="DAB96" s="180"/>
      <c r="DAC96" s="180"/>
      <c r="DAD96" s="180"/>
      <c r="DAE96" s="180"/>
      <c r="DAF96" s="180"/>
      <c r="DAG96" s="180"/>
      <c r="DAH96" s="180"/>
      <c r="DAI96" s="180"/>
      <c r="DAJ96" s="180"/>
      <c r="DAK96" s="180"/>
      <c r="DAL96" s="180"/>
      <c r="DAM96" s="180"/>
      <c r="DAN96" s="180"/>
      <c r="DAO96" s="180"/>
      <c r="DAP96" s="180"/>
      <c r="DAQ96" s="180"/>
      <c r="DAR96" s="180"/>
      <c r="DAS96" s="180"/>
      <c r="DAT96" s="180"/>
      <c r="DAU96" s="180"/>
      <c r="DAV96" s="180"/>
      <c r="DAW96" s="180"/>
      <c r="DAX96" s="180"/>
      <c r="DAY96" s="180"/>
      <c r="DAZ96" s="180"/>
      <c r="DBA96" s="180"/>
      <c r="DBB96" s="180"/>
      <c r="DBC96" s="180"/>
      <c r="DBD96" s="180"/>
      <c r="DBE96" s="180"/>
      <c r="DBF96" s="180"/>
      <c r="DBG96" s="180"/>
      <c r="DBH96" s="180"/>
      <c r="DBI96" s="180"/>
      <c r="DBJ96" s="180"/>
      <c r="DBK96" s="180"/>
      <c r="DBL96" s="180"/>
      <c r="DBM96" s="180"/>
      <c r="DBN96" s="180"/>
      <c r="DBO96" s="180"/>
      <c r="DBP96" s="180"/>
      <c r="DBQ96" s="180"/>
      <c r="DBR96" s="180"/>
      <c r="DBS96" s="180"/>
      <c r="DBT96" s="180"/>
      <c r="DBU96" s="180"/>
      <c r="DBV96" s="180"/>
      <c r="DBW96" s="180"/>
      <c r="DBX96" s="180"/>
      <c r="DBY96" s="180"/>
      <c r="DBZ96" s="180"/>
      <c r="DCA96" s="180"/>
      <c r="DCB96" s="180"/>
      <c r="DCC96" s="180"/>
      <c r="DCD96" s="180"/>
      <c r="DCE96" s="180"/>
      <c r="DCF96" s="180"/>
      <c r="DCG96" s="180"/>
      <c r="DCH96" s="180"/>
      <c r="DCI96" s="180"/>
      <c r="DCJ96" s="180"/>
      <c r="DCK96" s="180"/>
      <c r="DCL96" s="180"/>
      <c r="DCM96" s="180"/>
      <c r="DCN96" s="180"/>
      <c r="DCO96" s="180"/>
      <c r="DCP96" s="180"/>
      <c r="DCQ96" s="180"/>
      <c r="DCR96" s="180"/>
      <c r="DCS96" s="180"/>
      <c r="DCT96" s="180"/>
      <c r="DCU96" s="180"/>
      <c r="DCV96" s="180"/>
      <c r="DCW96" s="180"/>
      <c r="DCX96" s="180"/>
      <c r="DCY96" s="180"/>
      <c r="DCZ96" s="180"/>
      <c r="DDA96" s="180"/>
      <c r="DDB96" s="180"/>
      <c r="DDC96" s="180"/>
      <c r="DDD96" s="180"/>
      <c r="DDE96" s="180"/>
      <c r="DDF96" s="180"/>
      <c r="DDG96" s="180"/>
      <c r="DDH96" s="180"/>
      <c r="DDI96" s="180"/>
      <c r="DDJ96" s="180"/>
      <c r="DDK96" s="180"/>
      <c r="DDL96" s="180"/>
      <c r="DDM96" s="180"/>
      <c r="DDN96" s="180"/>
      <c r="DDO96" s="180"/>
      <c r="DDP96" s="180"/>
      <c r="DDQ96" s="180"/>
      <c r="DDR96" s="180"/>
      <c r="DDS96" s="180"/>
      <c r="DDT96" s="180"/>
      <c r="DDU96" s="180"/>
      <c r="DDV96" s="180"/>
      <c r="DDW96" s="180"/>
      <c r="DDX96" s="180"/>
      <c r="DDY96" s="180"/>
      <c r="DDZ96" s="180"/>
      <c r="DEA96" s="180"/>
      <c r="DEB96" s="180"/>
      <c r="DEC96" s="180"/>
      <c r="DED96" s="180"/>
      <c r="DEE96" s="180"/>
      <c r="DEF96" s="180"/>
      <c r="DEG96" s="180"/>
      <c r="DEH96" s="180"/>
      <c r="DEI96" s="180"/>
      <c r="DEJ96" s="180"/>
      <c r="DEK96" s="180"/>
      <c r="DEL96" s="180"/>
      <c r="DEM96" s="180"/>
      <c r="DEN96" s="180"/>
      <c r="DEO96" s="180"/>
      <c r="DEP96" s="180"/>
      <c r="DEQ96" s="180"/>
      <c r="DER96" s="180"/>
      <c r="DES96" s="180"/>
      <c r="DET96" s="180"/>
      <c r="DEU96" s="180"/>
      <c r="DEV96" s="180"/>
      <c r="DEW96" s="180"/>
      <c r="DEX96" s="180"/>
      <c r="DEY96" s="180"/>
      <c r="DEZ96" s="180"/>
      <c r="DFA96" s="180"/>
      <c r="DFB96" s="180"/>
      <c r="DFC96" s="180"/>
      <c r="DFD96" s="180"/>
      <c r="DFE96" s="180"/>
      <c r="DFF96" s="180"/>
      <c r="DFG96" s="180"/>
      <c r="DFH96" s="180"/>
      <c r="DFI96" s="180"/>
      <c r="DFJ96" s="180"/>
      <c r="DFK96" s="180"/>
      <c r="DFL96" s="180"/>
      <c r="DFM96" s="180"/>
      <c r="DFN96" s="180"/>
      <c r="DFO96" s="180"/>
      <c r="DFP96" s="180"/>
      <c r="DFQ96" s="180"/>
      <c r="DFR96" s="180"/>
      <c r="DFS96" s="180"/>
      <c r="DFT96" s="180"/>
      <c r="DFU96" s="180"/>
      <c r="DFV96" s="180"/>
      <c r="DFW96" s="180"/>
      <c r="DFX96" s="180"/>
      <c r="DFY96" s="180"/>
      <c r="DFZ96" s="180"/>
      <c r="DGA96" s="180"/>
      <c r="DGB96" s="180"/>
      <c r="DGC96" s="180"/>
      <c r="DGD96" s="180"/>
      <c r="DGE96" s="180"/>
      <c r="DGF96" s="180"/>
      <c r="DGG96" s="180"/>
      <c r="DGH96" s="180"/>
      <c r="DGI96" s="180"/>
      <c r="DGJ96" s="180"/>
      <c r="DGK96" s="180"/>
      <c r="DGL96" s="180"/>
      <c r="DGM96" s="180"/>
      <c r="DGN96" s="180"/>
      <c r="DGO96" s="180"/>
      <c r="DGP96" s="180"/>
      <c r="DGQ96" s="180"/>
      <c r="DGR96" s="180"/>
      <c r="DGS96" s="180"/>
      <c r="DGT96" s="180"/>
      <c r="DGU96" s="180"/>
      <c r="DGV96" s="180"/>
      <c r="DGW96" s="180"/>
      <c r="DGX96" s="180"/>
      <c r="DGY96" s="180"/>
      <c r="DGZ96" s="180"/>
      <c r="DHA96" s="180"/>
      <c r="DHB96" s="180"/>
      <c r="DHC96" s="180"/>
      <c r="DHD96" s="180"/>
      <c r="DHE96" s="180"/>
      <c r="DHF96" s="180"/>
      <c r="DHG96" s="180"/>
      <c r="DHH96" s="180"/>
      <c r="DHI96" s="180"/>
      <c r="DHJ96" s="180"/>
      <c r="DHK96" s="180"/>
      <c r="DHL96" s="180"/>
      <c r="DHM96" s="180"/>
      <c r="DHN96" s="180"/>
      <c r="DHO96" s="180"/>
      <c r="DHP96" s="180"/>
      <c r="DHQ96" s="180"/>
      <c r="DHR96" s="180"/>
      <c r="DHS96" s="180"/>
      <c r="DHT96" s="180"/>
      <c r="DHU96" s="180"/>
      <c r="DHV96" s="180"/>
      <c r="DHW96" s="180"/>
      <c r="DHX96" s="180"/>
      <c r="DHY96" s="180"/>
      <c r="DHZ96" s="180"/>
      <c r="DIA96" s="180"/>
      <c r="DIB96" s="180"/>
      <c r="DIC96" s="180"/>
      <c r="DID96" s="180"/>
      <c r="DIE96" s="180"/>
      <c r="DIF96" s="180"/>
      <c r="DIG96" s="180"/>
      <c r="DIH96" s="180"/>
      <c r="DII96" s="180"/>
      <c r="DIJ96" s="180"/>
      <c r="DIK96" s="180"/>
      <c r="DIL96" s="180"/>
      <c r="DIM96" s="180"/>
      <c r="DIN96" s="180"/>
      <c r="DIO96" s="180"/>
      <c r="DIP96" s="180"/>
      <c r="DIQ96" s="180"/>
      <c r="DIR96" s="180"/>
      <c r="DIS96" s="180"/>
      <c r="DIT96" s="180"/>
      <c r="DIU96" s="180"/>
      <c r="DIV96" s="180"/>
      <c r="DIW96" s="180"/>
      <c r="DIX96" s="180"/>
      <c r="DIY96" s="180"/>
      <c r="DIZ96" s="180"/>
      <c r="DJA96" s="180"/>
      <c r="DJB96" s="180"/>
      <c r="DJC96" s="180"/>
      <c r="DJD96" s="180"/>
      <c r="DJE96" s="180"/>
      <c r="DJF96" s="180"/>
      <c r="DJG96" s="180"/>
      <c r="DJH96" s="180"/>
      <c r="DJI96" s="180"/>
      <c r="DJJ96" s="180"/>
      <c r="DJK96" s="180"/>
      <c r="DJL96" s="180"/>
      <c r="DJM96" s="180"/>
      <c r="DJN96" s="180"/>
      <c r="DJO96" s="180"/>
      <c r="DJP96" s="180"/>
      <c r="DJQ96" s="180"/>
      <c r="DJR96" s="180"/>
      <c r="DJS96" s="180"/>
      <c r="DJT96" s="180"/>
      <c r="DJU96" s="180"/>
      <c r="DJV96" s="180"/>
      <c r="DJW96" s="180"/>
      <c r="DJX96" s="180"/>
      <c r="DJY96" s="180"/>
      <c r="DJZ96" s="180"/>
      <c r="DKA96" s="180"/>
      <c r="DKB96" s="180"/>
      <c r="DKC96" s="180"/>
      <c r="DKD96" s="180"/>
      <c r="DKE96" s="180"/>
      <c r="DKF96" s="180"/>
      <c r="DKG96" s="180"/>
      <c r="DKH96" s="180"/>
      <c r="DKI96" s="180"/>
      <c r="DKJ96" s="180"/>
      <c r="DKK96" s="180"/>
      <c r="DKL96" s="180"/>
      <c r="DKM96" s="180"/>
      <c r="DKN96" s="180"/>
      <c r="DKO96" s="180"/>
      <c r="DKP96" s="180"/>
      <c r="DKQ96" s="180"/>
      <c r="DKR96" s="180"/>
      <c r="DKS96" s="180"/>
      <c r="DKT96" s="180"/>
      <c r="DKU96" s="180"/>
      <c r="DKV96" s="180"/>
      <c r="DKW96" s="180"/>
      <c r="DKX96" s="180"/>
      <c r="DKY96" s="180"/>
      <c r="DKZ96" s="180"/>
      <c r="DLA96" s="180"/>
      <c r="DLB96" s="180"/>
      <c r="DLC96" s="180"/>
      <c r="DLD96" s="180"/>
      <c r="DLE96" s="180"/>
      <c r="DLF96" s="180"/>
      <c r="DLG96" s="180"/>
      <c r="DLH96" s="180"/>
      <c r="DLI96" s="180"/>
      <c r="DLJ96" s="180"/>
      <c r="DLK96" s="180"/>
      <c r="DLL96" s="180"/>
      <c r="DLM96" s="180"/>
      <c r="DLN96" s="180"/>
      <c r="DLO96" s="180"/>
      <c r="DLP96" s="180"/>
      <c r="DLQ96" s="180"/>
      <c r="DLR96" s="180"/>
      <c r="DLS96" s="180"/>
      <c r="DLT96" s="180"/>
      <c r="DLU96" s="180"/>
      <c r="DLV96" s="180"/>
      <c r="DLW96" s="180"/>
      <c r="DLX96" s="180"/>
      <c r="DLY96" s="180"/>
      <c r="DLZ96" s="180"/>
      <c r="DMA96" s="180"/>
      <c r="DMB96" s="180"/>
      <c r="DMC96" s="180"/>
      <c r="DMD96" s="180"/>
      <c r="DME96" s="180"/>
      <c r="DMF96" s="180"/>
      <c r="DMG96" s="180"/>
      <c r="DMH96" s="180"/>
      <c r="DMI96" s="180"/>
      <c r="DMJ96" s="180"/>
      <c r="DMK96" s="180"/>
      <c r="DML96" s="180"/>
      <c r="DMM96" s="180"/>
      <c r="DMN96" s="180"/>
      <c r="DMO96" s="180"/>
      <c r="DMP96" s="180"/>
      <c r="DMQ96" s="180"/>
      <c r="DMR96" s="180"/>
      <c r="DMS96" s="180"/>
      <c r="DMT96" s="180"/>
      <c r="DMU96" s="180"/>
      <c r="DMV96" s="180"/>
      <c r="DMW96" s="180"/>
      <c r="DMX96" s="180"/>
      <c r="DMY96" s="180"/>
      <c r="DMZ96" s="180"/>
      <c r="DNA96" s="180"/>
      <c r="DNB96" s="180"/>
      <c r="DNC96" s="180"/>
      <c r="DND96" s="180"/>
      <c r="DNE96" s="180"/>
      <c r="DNF96" s="180"/>
      <c r="DNG96" s="180"/>
      <c r="DNH96" s="180"/>
      <c r="DNI96" s="180"/>
      <c r="DNJ96" s="180"/>
      <c r="DNK96" s="180"/>
      <c r="DNL96" s="180"/>
      <c r="DNM96" s="180"/>
      <c r="DNN96" s="180"/>
      <c r="DNO96" s="180"/>
      <c r="DNP96" s="180"/>
      <c r="DNQ96" s="180"/>
      <c r="DNR96" s="180"/>
      <c r="DNS96" s="180"/>
      <c r="DNT96" s="180"/>
      <c r="DNU96" s="180"/>
      <c r="DNV96" s="180"/>
      <c r="DNW96" s="180"/>
      <c r="DNX96" s="180"/>
      <c r="DNY96" s="180"/>
      <c r="DNZ96" s="180"/>
      <c r="DOA96" s="180"/>
      <c r="DOB96" s="180"/>
      <c r="DOC96" s="180"/>
      <c r="DOD96" s="180"/>
      <c r="DOE96" s="180"/>
      <c r="DOF96" s="180"/>
      <c r="DOG96" s="180"/>
      <c r="DOH96" s="180"/>
      <c r="DOI96" s="180"/>
      <c r="DOJ96" s="180"/>
      <c r="DOK96" s="180"/>
      <c r="DOL96" s="180"/>
      <c r="DOM96" s="180"/>
      <c r="DON96" s="180"/>
      <c r="DOO96" s="180"/>
      <c r="DOP96" s="180"/>
      <c r="DOQ96" s="180"/>
      <c r="DOR96" s="180"/>
      <c r="DOS96" s="180"/>
      <c r="DOT96" s="180"/>
      <c r="DOU96" s="180"/>
      <c r="DOV96" s="180"/>
      <c r="DOW96" s="180"/>
      <c r="DOX96" s="180"/>
      <c r="DOY96" s="180"/>
      <c r="DOZ96" s="180"/>
      <c r="DPA96" s="180"/>
      <c r="DPB96" s="180"/>
      <c r="DPC96" s="180"/>
      <c r="DPD96" s="180"/>
      <c r="DPE96" s="180"/>
      <c r="DPF96" s="180"/>
      <c r="DPG96" s="180"/>
      <c r="DPH96" s="180"/>
      <c r="DPI96" s="180"/>
      <c r="DPJ96" s="180"/>
      <c r="DPK96" s="180"/>
      <c r="DPL96" s="180"/>
      <c r="DPM96" s="180"/>
      <c r="DPN96" s="180"/>
      <c r="DPO96" s="180"/>
      <c r="DPP96" s="180"/>
      <c r="DPQ96" s="180"/>
      <c r="DPR96" s="180"/>
      <c r="DPS96" s="180"/>
      <c r="DPT96" s="180"/>
      <c r="DPU96" s="180"/>
      <c r="DPV96" s="180"/>
      <c r="DPW96" s="180"/>
      <c r="DPX96" s="180"/>
      <c r="DPY96" s="180"/>
      <c r="DPZ96" s="180"/>
      <c r="DQA96" s="180"/>
      <c r="DQB96" s="180"/>
      <c r="DQC96" s="180"/>
      <c r="DQD96" s="180"/>
      <c r="DQE96" s="180"/>
      <c r="DQF96" s="180"/>
      <c r="DQG96" s="180"/>
      <c r="DQH96" s="180"/>
      <c r="DQI96" s="180"/>
      <c r="DQJ96" s="180"/>
      <c r="DQK96" s="180"/>
      <c r="DQL96" s="180"/>
      <c r="DQM96" s="180"/>
      <c r="DQN96" s="180"/>
      <c r="DQO96" s="180"/>
      <c r="DQP96" s="180"/>
      <c r="DQQ96" s="180"/>
      <c r="DQR96" s="180"/>
      <c r="DQS96" s="180"/>
      <c r="DQT96" s="180"/>
      <c r="DQU96" s="180"/>
      <c r="DQV96" s="180"/>
      <c r="DQW96" s="180"/>
      <c r="DQX96" s="180"/>
      <c r="DQY96" s="180"/>
      <c r="DQZ96" s="180"/>
      <c r="DRA96" s="180"/>
      <c r="DRB96" s="180"/>
      <c r="DRC96" s="180"/>
      <c r="DRD96" s="180"/>
      <c r="DRE96" s="180"/>
      <c r="DRF96" s="180"/>
      <c r="DRG96" s="180"/>
      <c r="DRH96" s="180"/>
      <c r="DRI96" s="180"/>
      <c r="DRJ96" s="180"/>
      <c r="DRK96" s="180"/>
      <c r="DRL96" s="180"/>
      <c r="DRM96" s="180"/>
      <c r="DRN96" s="180"/>
      <c r="DRO96" s="180"/>
      <c r="DRP96" s="180"/>
      <c r="DRQ96" s="180"/>
      <c r="DRR96" s="180"/>
      <c r="DRS96" s="180"/>
      <c r="DRT96" s="180"/>
      <c r="DRU96" s="180"/>
      <c r="DRV96" s="180"/>
      <c r="DRW96" s="180"/>
      <c r="DRX96" s="180"/>
      <c r="DRY96" s="180"/>
      <c r="DRZ96" s="180"/>
      <c r="DSA96" s="180"/>
      <c r="DSB96" s="180"/>
      <c r="DSC96" s="180"/>
      <c r="DSD96" s="180"/>
      <c r="DSE96" s="180"/>
      <c r="DSF96" s="180"/>
      <c r="DSG96" s="180"/>
      <c r="DSH96" s="180"/>
      <c r="DSI96" s="180"/>
      <c r="DSJ96" s="180"/>
      <c r="DSK96" s="180"/>
      <c r="DSL96" s="180"/>
      <c r="DSM96" s="180"/>
      <c r="DSN96" s="180"/>
      <c r="DSO96" s="180"/>
      <c r="DSP96" s="180"/>
      <c r="DSQ96" s="180"/>
      <c r="DSR96" s="180"/>
      <c r="DSS96" s="180"/>
      <c r="DST96" s="180"/>
      <c r="DSU96" s="180"/>
      <c r="DSV96" s="180"/>
      <c r="DSW96" s="180"/>
      <c r="DSX96" s="180"/>
      <c r="DSY96" s="180"/>
      <c r="DSZ96" s="180"/>
      <c r="DTA96" s="180"/>
      <c r="DTB96" s="180"/>
      <c r="DTC96" s="180"/>
      <c r="DTD96" s="180"/>
      <c r="DTE96" s="180"/>
      <c r="DTF96" s="180"/>
      <c r="DTG96" s="180"/>
      <c r="DTH96" s="180"/>
      <c r="DTI96" s="180"/>
      <c r="DTJ96" s="180"/>
      <c r="DTK96" s="180"/>
      <c r="DTL96" s="180"/>
      <c r="DTM96" s="180"/>
      <c r="DTN96" s="180"/>
      <c r="DTO96" s="180"/>
      <c r="DTP96" s="180"/>
      <c r="DTQ96" s="180"/>
      <c r="DTR96" s="180"/>
      <c r="DTS96" s="180"/>
      <c r="DTT96" s="180"/>
      <c r="DTU96" s="180"/>
      <c r="DTV96" s="180"/>
      <c r="DTW96" s="180"/>
      <c r="DTX96" s="180"/>
      <c r="DTY96" s="180"/>
      <c r="DTZ96" s="180"/>
      <c r="DUA96" s="180"/>
      <c r="DUB96" s="180"/>
      <c r="DUC96" s="180"/>
      <c r="DUD96" s="180"/>
      <c r="DUE96" s="180"/>
      <c r="DUF96" s="180"/>
      <c r="DUG96" s="180"/>
      <c r="DUH96" s="180"/>
      <c r="DUI96" s="180"/>
      <c r="DUJ96" s="180"/>
      <c r="DUK96" s="180"/>
      <c r="DUL96" s="180"/>
      <c r="DUM96" s="180"/>
      <c r="DUN96" s="180"/>
      <c r="DUO96" s="180"/>
      <c r="DUP96" s="180"/>
      <c r="DUQ96" s="180"/>
      <c r="DUR96" s="180"/>
      <c r="DUS96" s="180"/>
      <c r="DUT96" s="180"/>
      <c r="DUU96" s="180"/>
      <c r="DUV96" s="180"/>
      <c r="DUW96" s="180"/>
      <c r="DUX96" s="180"/>
      <c r="DUY96" s="180"/>
      <c r="DUZ96" s="180"/>
      <c r="DVA96" s="180"/>
      <c r="DVB96" s="180"/>
      <c r="DVC96" s="180"/>
      <c r="DVD96" s="180"/>
      <c r="DVE96" s="180"/>
      <c r="DVF96" s="180"/>
      <c r="DVG96" s="180"/>
      <c r="DVH96" s="180"/>
      <c r="DVI96" s="180"/>
      <c r="DVJ96" s="180"/>
      <c r="DVK96" s="180"/>
      <c r="DVL96" s="180"/>
      <c r="DVM96" s="180"/>
      <c r="DVN96" s="180"/>
      <c r="DVO96" s="180"/>
      <c r="DVP96" s="180"/>
      <c r="DVQ96" s="180"/>
      <c r="DVR96" s="180"/>
      <c r="DVS96" s="180"/>
      <c r="DVT96" s="180"/>
      <c r="DVU96" s="180"/>
      <c r="DVV96" s="180"/>
      <c r="DVW96" s="180"/>
      <c r="DVX96" s="180"/>
      <c r="DVY96" s="180"/>
      <c r="DVZ96" s="180"/>
      <c r="DWA96" s="180"/>
      <c r="DWB96" s="180"/>
      <c r="DWC96" s="180"/>
      <c r="DWD96" s="180"/>
      <c r="DWE96" s="180"/>
      <c r="DWF96" s="180"/>
      <c r="DWG96" s="180"/>
      <c r="DWH96" s="180"/>
      <c r="DWI96" s="180"/>
      <c r="DWJ96" s="180"/>
      <c r="DWK96" s="180"/>
      <c r="DWL96" s="180"/>
      <c r="DWM96" s="180"/>
      <c r="DWN96" s="180"/>
      <c r="DWO96" s="180"/>
      <c r="DWP96" s="180"/>
      <c r="DWQ96" s="180"/>
      <c r="DWR96" s="180"/>
      <c r="DWS96" s="180"/>
      <c r="DWT96" s="180"/>
      <c r="DWU96" s="180"/>
      <c r="DWV96" s="180"/>
      <c r="DWW96" s="180"/>
      <c r="DWX96" s="180"/>
      <c r="DWY96" s="180"/>
      <c r="DWZ96" s="180"/>
      <c r="DXA96" s="180"/>
      <c r="DXB96" s="180"/>
      <c r="DXC96" s="180"/>
      <c r="DXD96" s="180"/>
      <c r="DXE96" s="180"/>
      <c r="DXF96" s="180"/>
      <c r="DXG96" s="180"/>
      <c r="DXH96" s="180"/>
      <c r="DXI96" s="180"/>
      <c r="DXJ96" s="180"/>
      <c r="DXK96" s="180"/>
      <c r="DXL96" s="180"/>
      <c r="DXM96" s="180"/>
      <c r="DXN96" s="180"/>
      <c r="DXO96" s="180"/>
      <c r="DXP96" s="180"/>
      <c r="DXQ96" s="180"/>
      <c r="DXR96" s="180"/>
      <c r="DXS96" s="180"/>
      <c r="DXT96" s="180"/>
      <c r="DXU96" s="180"/>
      <c r="DXV96" s="180"/>
      <c r="DXW96" s="180"/>
      <c r="DXX96" s="180"/>
      <c r="DXY96" s="180"/>
      <c r="DXZ96" s="180"/>
      <c r="DYA96" s="180"/>
      <c r="DYB96" s="180"/>
      <c r="DYC96" s="180"/>
      <c r="DYD96" s="180"/>
      <c r="DYE96" s="180"/>
      <c r="DYF96" s="180"/>
      <c r="DYG96" s="180"/>
      <c r="DYH96" s="180"/>
      <c r="DYI96" s="180"/>
      <c r="DYJ96" s="180"/>
      <c r="DYK96" s="180"/>
      <c r="DYL96" s="180"/>
      <c r="DYM96" s="180"/>
      <c r="DYN96" s="180"/>
      <c r="DYO96" s="180"/>
      <c r="DYP96" s="180"/>
      <c r="DYQ96" s="180"/>
      <c r="DYR96" s="180"/>
      <c r="DYS96" s="180"/>
      <c r="DYT96" s="180"/>
      <c r="DYU96" s="180"/>
      <c r="DYV96" s="180"/>
      <c r="DYW96" s="180"/>
      <c r="DYX96" s="180"/>
      <c r="DYY96" s="180"/>
      <c r="DYZ96" s="180"/>
      <c r="DZA96" s="180"/>
      <c r="DZB96" s="180"/>
      <c r="DZC96" s="180"/>
      <c r="DZD96" s="180"/>
      <c r="DZE96" s="180"/>
      <c r="DZF96" s="180"/>
      <c r="DZG96" s="180"/>
      <c r="DZH96" s="180"/>
      <c r="DZI96" s="180"/>
      <c r="DZJ96" s="180"/>
      <c r="DZK96" s="180"/>
      <c r="DZL96" s="180"/>
      <c r="DZM96" s="180"/>
      <c r="DZN96" s="180"/>
      <c r="DZO96" s="180"/>
      <c r="DZP96" s="180"/>
      <c r="DZQ96" s="180"/>
      <c r="DZR96" s="180"/>
      <c r="DZS96" s="180"/>
      <c r="DZT96" s="180"/>
      <c r="DZU96" s="180"/>
      <c r="DZV96" s="180"/>
      <c r="DZW96" s="180"/>
      <c r="DZX96" s="180"/>
      <c r="DZY96" s="180"/>
      <c r="DZZ96" s="180"/>
      <c r="EAA96" s="180"/>
      <c r="EAB96" s="180"/>
      <c r="EAC96" s="180"/>
      <c r="EAD96" s="180"/>
      <c r="EAE96" s="180"/>
      <c r="EAF96" s="180"/>
      <c r="EAG96" s="180"/>
      <c r="EAH96" s="180"/>
      <c r="EAI96" s="180"/>
      <c r="EAJ96" s="180"/>
      <c r="EAK96" s="180"/>
      <c r="EAL96" s="180"/>
      <c r="EAM96" s="180"/>
      <c r="EAN96" s="180"/>
      <c r="EAO96" s="180"/>
      <c r="EAP96" s="180"/>
      <c r="EAQ96" s="180"/>
      <c r="EAR96" s="180"/>
      <c r="EAS96" s="180"/>
      <c r="EAT96" s="180"/>
      <c r="EAU96" s="180"/>
      <c r="EAV96" s="180"/>
      <c r="EAW96" s="180"/>
      <c r="EAX96" s="180"/>
      <c r="EAY96" s="180"/>
      <c r="EAZ96" s="180"/>
      <c r="EBA96" s="180"/>
      <c r="EBB96" s="180"/>
      <c r="EBC96" s="180"/>
      <c r="EBD96" s="180"/>
      <c r="EBE96" s="180"/>
      <c r="EBF96" s="180"/>
      <c r="EBG96" s="180"/>
      <c r="EBH96" s="180"/>
      <c r="EBI96" s="180"/>
      <c r="EBJ96" s="180"/>
      <c r="EBK96" s="180"/>
      <c r="EBL96" s="180"/>
      <c r="EBM96" s="180"/>
      <c r="EBN96" s="180"/>
      <c r="EBO96" s="180"/>
      <c r="EBP96" s="180"/>
      <c r="EBQ96" s="180"/>
      <c r="EBR96" s="180"/>
      <c r="EBS96" s="180"/>
      <c r="EBT96" s="180"/>
      <c r="EBU96" s="180"/>
      <c r="EBV96" s="180"/>
      <c r="EBW96" s="180"/>
      <c r="EBX96" s="180"/>
      <c r="EBY96" s="180"/>
      <c r="EBZ96" s="180"/>
      <c r="ECA96" s="180"/>
      <c r="ECB96" s="180"/>
      <c r="ECC96" s="180"/>
      <c r="ECD96" s="180"/>
      <c r="ECE96" s="180"/>
      <c r="ECF96" s="180"/>
      <c r="ECG96" s="180"/>
      <c r="ECH96" s="180"/>
      <c r="ECI96" s="180"/>
      <c r="ECJ96" s="180"/>
      <c r="ECK96" s="180"/>
      <c r="ECL96" s="180"/>
      <c r="ECM96" s="180"/>
      <c r="ECN96" s="180"/>
      <c r="ECO96" s="180"/>
      <c r="ECP96" s="180"/>
      <c r="ECQ96" s="180"/>
      <c r="ECR96" s="180"/>
      <c r="ECS96" s="180"/>
      <c r="ECT96" s="180"/>
      <c r="ECU96" s="180"/>
      <c r="ECV96" s="180"/>
      <c r="ECW96" s="180"/>
      <c r="ECX96" s="180"/>
      <c r="ECY96" s="180"/>
      <c r="ECZ96" s="180"/>
      <c r="EDA96" s="180"/>
      <c r="EDB96" s="180"/>
      <c r="EDC96" s="180"/>
      <c r="EDD96" s="180"/>
      <c r="EDE96" s="180"/>
      <c r="EDF96" s="180"/>
      <c r="EDG96" s="180"/>
      <c r="EDH96" s="180"/>
      <c r="EDI96" s="180"/>
      <c r="EDJ96" s="180"/>
      <c r="EDK96" s="180"/>
      <c r="EDL96" s="180"/>
      <c r="EDM96" s="180"/>
      <c r="EDN96" s="180"/>
      <c r="EDO96" s="180"/>
      <c r="EDP96" s="180"/>
      <c r="EDQ96" s="180"/>
      <c r="EDR96" s="180"/>
      <c r="EDS96" s="180"/>
      <c r="EDT96" s="180"/>
      <c r="EDU96" s="180"/>
      <c r="EDV96" s="180"/>
      <c r="EDW96" s="180"/>
      <c r="EDX96" s="180"/>
      <c r="EDY96" s="180"/>
      <c r="EDZ96" s="180"/>
      <c r="EEA96" s="180"/>
      <c r="EEB96" s="180"/>
      <c r="EEC96" s="180"/>
      <c r="EED96" s="180"/>
      <c r="EEE96" s="180"/>
      <c r="EEF96" s="180"/>
      <c r="EEG96" s="180"/>
      <c r="EEH96" s="180"/>
      <c r="EEI96" s="180"/>
      <c r="EEJ96" s="180"/>
      <c r="EEK96" s="180"/>
      <c r="EEL96" s="180"/>
      <c r="EEM96" s="180"/>
      <c r="EEN96" s="180"/>
      <c r="EEO96" s="180"/>
      <c r="EEP96" s="180"/>
      <c r="EEQ96" s="180"/>
      <c r="EER96" s="180"/>
      <c r="EES96" s="180"/>
      <c r="EET96" s="180"/>
      <c r="EEU96" s="180"/>
      <c r="EEV96" s="180"/>
      <c r="EEW96" s="180"/>
      <c r="EEX96" s="180"/>
      <c r="EEY96" s="180"/>
      <c r="EEZ96" s="180"/>
      <c r="EFA96" s="180"/>
      <c r="EFB96" s="180"/>
      <c r="EFC96" s="180"/>
      <c r="EFD96" s="180"/>
      <c r="EFE96" s="180"/>
      <c r="EFF96" s="180"/>
      <c r="EFG96" s="180"/>
      <c r="EFH96" s="180"/>
      <c r="EFI96" s="180"/>
      <c r="EFJ96" s="180"/>
      <c r="EFK96" s="180"/>
      <c r="EFL96" s="180"/>
      <c r="EFM96" s="180"/>
      <c r="EFN96" s="180"/>
      <c r="EFO96" s="180"/>
      <c r="EFP96" s="180"/>
      <c r="EFQ96" s="180"/>
      <c r="EFR96" s="180"/>
      <c r="EFS96" s="180"/>
      <c r="EFT96" s="180"/>
      <c r="EFU96" s="180"/>
      <c r="EFV96" s="180"/>
      <c r="EFW96" s="180"/>
      <c r="EFX96" s="180"/>
      <c r="EFY96" s="180"/>
      <c r="EFZ96" s="180"/>
      <c r="EGA96" s="180"/>
      <c r="EGB96" s="180"/>
      <c r="EGC96" s="180"/>
      <c r="EGD96" s="180"/>
      <c r="EGE96" s="180"/>
      <c r="EGF96" s="180"/>
      <c r="EGG96" s="180"/>
      <c r="EGH96" s="180"/>
      <c r="EGI96" s="180"/>
      <c r="EGJ96" s="180"/>
      <c r="EGK96" s="180"/>
      <c r="EGL96" s="180"/>
      <c r="EGM96" s="180"/>
      <c r="EGN96" s="180"/>
      <c r="EGO96" s="180"/>
      <c r="EGP96" s="180"/>
      <c r="EGQ96" s="180"/>
      <c r="EGR96" s="180"/>
      <c r="EGS96" s="180"/>
      <c r="EGT96" s="180"/>
      <c r="EGU96" s="180"/>
      <c r="EGV96" s="180"/>
      <c r="EGW96" s="180"/>
      <c r="EGX96" s="180"/>
      <c r="EGY96" s="180"/>
      <c r="EGZ96" s="180"/>
      <c r="EHA96" s="180"/>
      <c r="EHB96" s="180"/>
      <c r="EHC96" s="180"/>
      <c r="EHD96" s="180"/>
      <c r="EHE96" s="180"/>
      <c r="EHF96" s="180"/>
      <c r="EHG96" s="180"/>
      <c r="EHH96" s="180"/>
      <c r="EHI96" s="180"/>
      <c r="EHJ96" s="180"/>
      <c r="EHK96" s="180"/>
      <c r="EHL96" s="180"/>
      <c r="EHM96" s="180"/>
      <c r="EHN96" s="180"/>
      <c r="EHO96" s="180"/>
      <c r="EHP96" s="180"/>
      <c r="EHQ96" s="180"/>
      <c r="EHR96" s="180"/>
      <c r="EHS96" s="180"/>
      <c r="EHT96" s="180"/>
      <c r="EHU96" s="180"/>
      <c r="EHV96" s="180"/>
      <c r="EHW96" s="180"/>
      <c r="EHX96" s="180"/>
      <c r="EHY96" s="180"/>
      <c r="EHZ96" s="180"/>
      <c r="EIA96" s="180"/>
      <c r="EIB96" s="180"/>
      <c r="EIC96" s="180"/>
      <c r="EID96" s="180"/>
      <c r="EIE96" s="180"/>
      <c r="EIF96" s="180"/>
      <c r="EIG96" s="180"/>
      <c r="EIH96" s="180"/>
      <c r="EII96" s="180"/>
      <c r="EIJ96" s="180"/>
      <c r="EIK96" s="180"/>
      <c r="EIL96" s="180"/>
      <c r="EIM96" s="180"/>
      <c r="EIN96" s="180"/>
      <c r="EIO96" s="180"/>
      <c r="EIP96" s="180"/>
      <c r="EIQ96" s="180"/>
      <c r="EIR96" s="180"/>
      <c r="EIS96" s="180"/>
      <c r="EIT96" s="180"/>
      <c r="EIU96" s="180"/>
      <c r="EIV96" s="180"/>
      <c r="EIW96" s="180"/>
      <c r="EIX96" s="180"/>
      <c r="EIY96" s="180"/>
      <c r="EIZ96" s="180"/>
      <c r="EJA96" s="180"/>
      <c r="EJB96" s="180"/>
      <c r="EJC96" s="180"/>
      <c r="EJD96" s="180"/>
      <c r="EJE96" s="180"/>
      <c r="EJF96" s="180"/>
      <c r="EJG96" s="180"/>
      <c r="EJH96" s="180"/>
      <c r="EJI96" s="180"/>
      <c r="EJJ96" s="180"/>
      <c r="EJK96" s="180"/>
      <c r="EJL96" s="180"/>
      <c r="EJM96" s="180"/>
      <c r="EJN96" s="180"/>
      <c r="EJO96" s="180"/>
      <c r="EJP96" s="180"/>
      <c r="EJQ96" s="180"/>
      <c r="EJR96" s="180"/>
      <c r="EJS96" s="180"/>
      <c r="EJT96" s="180"/>
      <c r="EJU96" s="180"/>
      <c r="EJV96" s="180"/>
      <c r="EJW96" s="180"/>
      <c r="EJX96" s="180"/>
      <c r="EJY96" s="180"/>
      <c r="EJZ96" s="180"/>
      <c r="EKA96" s="180"/>
      <c r="EKB96" s="180"/>
      <c r="EKC96" s="180"/>
      <c r="EKD96" s="180"/>
      <c r="EKE96" s="180"/>
      <c r="EKF96" s="180"/>
      <c r="EKG96" s="180"/>
      <c r="EKH96" s="180"/>
      <c r="EKI96" s="180"/>
      <c r="EKJ96" s="180"/>
      <c r="EKK96" s="180"/>
      <c r="EKL96" s="180"/>
      <c r="EKM96" s="180"/>
      <c r="EKN96" s="180"/>
      <c r="EKO96" s="180"/>
      <c r="EKP96" s="180"/>
      <c r="EKQ96" s="180"/>
      <c r="EKR96" s="180"/>
      <c r="EKS96" s="180"/>
      <c r="EKT96" s="180"/>
      <c r="EKU96" s="180"/>
      <c r="EKV96" s="180"/>
      <c r="EKW96" s="180"/>
      <c r="EKX96" s="180"/>
      <c r="EKY96" s="180"/>
      <c r="EKZ96" s="180"/>
      <c r="ELA96" s="180"/>
      <c r="ELB96" s="180"/>
      <c r="ELC96" s="180"/>
      <c r="ELD96" s="180"/>
      <c r="ELE96" s="180"/>
      <c r="ELF96" s="180"/>
      <c r="ELG96" s="180"/>
      <c r="ELH96" s="180"/>
      <c r="ELI96" s="180"/>
      <c r="ELJ96" s="180"/>
      <c r="ELK96" s="180"/>
      <c r="ELL96" s="180"/>
      <c r="ELM96" s="180"/>
      <c r="ELN96" s="180"/>
      <c r="ELO96" s="180"/>
      <c r="ELP96" s="180"/>
      <c r="ELQ96" s="180"/>
      <c r="ELR96" s="180"/>
      <c r="ELS96" s="180"/>
      <c r="ELT96" s="180"/>
      <c r="ELU96" s="180"/>
      <c r="ELV96" s="180"/>
      <c r="ELW96" s="180"/>
      <c r="ELX96" s="180"/>
      <c r="ELY96" s="180"/>
      <c r="ELZ96" s="180"/>
      <c r="EMA96" s="180"/>
      <c r="EMB96" s="180"/>
      <c r="EMC96" s="180"/>
      <c r="EMD96" s="180"/>
      <c r="EME96" s="180"/>
      <c r="EMF96" s="180"/>
      <c r="EMG96" s="180"/>
      <c r="EMH96" s="180"/>
      <c r="EMI96" s="180"/>
      <c r="EMJ96" s="180"/>
      <c r="EMK96" s="180"/>
      <c r="EML96" s="180"/>
      <c r="EMM96" s="180"/>
      <c r="EMN96" s="180"/>
      <c r="EMO96" s="180"/>
      <c r="EMP96" s="180"/>
      <c r="EMQ96" s="180"/>
      <c r="EMR96" s="180"/>
      <c r="EMS96" s="180"/>
      <c r="EMT96" s="180"/>
      <c r="EMU96" s="180"/>
      <c r="EMV96" s="180"/>
      <c r="EMW96" s="180"/>
      <c r="EMX96" s="180"/>
      <c r="EMY96" s="180"/>
      <c r="EMZ96" s="180"/>
      <c r="ENA96" s="180"/>
      <c r="ENB96" s="180"/>
      <c r="ENC96" s="180"/>
      <c r="END96" s="180"/>
      <c r="ENE96" s="180"/>
      <c r="ENF96" s="180"/>
      <c r="ENG96" s="180"/>
      <c r="ENH96" s="180"/>
      <c r="ENI96" s="180"/>
      <c r="ENJ96" s="180"/>
      <c r="ENK96" s="180"/>
      <c r="ENL96" s="180"/>
      <c r="ENM96" s="180"/>
      <c r="ENN96" s="180"/>
      <c r="ENO96" s="180"/>
      <c r="ENP96" s="180"/>
      <c r="ENQ96" s="180"/>
      <c r="ENR96" s="180"/>
      <c r="ENS96" s="180"/>
      <c r="ENT96" s="180"/>
      <c r="ENU96" s="180"/>
      <c r="ENV96" s="180"/>
      <c r="ENW96" s="180"/>
      <c r="ENX96" s="180"/>
      <c r="ENY96" s="180"/>
      <c r="ENZ96" s="180"/>
      <c r="EOA96" s="180"/>
      <c r="EOB96" s="180"/>
      <c r="EOC96" s="180"/>
      <c r="EOD96" s="180"/>
      <c r="EOE96" s="180"/>
      <c r="EOF96" s="180"/>
      <c r="EOG96" s="180"/>
      <c r="EOH96" s="180"/>
      <c r="EOI96" s="180"/>
      <c r="EOJ96" s="180"/>
      <c r="EOK96" s="180"/>
      <c r="EOL96" s="180"/>
      <c r="EOM96" s="180"/>
      <c r="EON96" s="180"/>
      <c r="EOO96" s="180"/>
      <c r="EOP96" s="180"/>
      <c r="EOQ96" s="180"/>
      <c r="EOR96" s="180"/>
      <c r="EOS96" s="180"/>
      <c r="EOT96" s="180"/>
      <c r="EOU96" s="180"/>
      <c r="EOV96" s="180"/>
      <c r="EOW96" s="180"/>
      <c r="EOX96" s="180"/>
      <c r="EOY96" s="180"/>
      <c r="EOZ96" s="180"/>
      <c r="EPA96" s="180"/>
      <c r="EPB96" s="180"/>
      <c r="EPC96" s="180"/>
      <c r="EPD96" s="180"/>
      <c r="EPE96" s="180"/>
      <c r="EPF96" s="180"/>
      <c r="EPG96" s="180"/>
      <c r="EPH96" s="180"/>
      <c r="EPI96" s="180"/>
      <c r="EPJ96" s="180"/>
      <c r="EPK96" s="180"/>
      <c r="EPL96" s="180"/>
      <c r="EPM96" s="180"/>
      <c r="EPN96" s="180"/>
      <c r="EPO96" s="180"/>
      <c r="EPP96" s="180"/>
      <c r="EPQ96" s="180"/>
      <c r="EPR96" s="180"/>
      <c r="EPS96" s="180"/>
      <c r="EPT96" s="180"/>
      <c r="EPU96" s="180"/>
      <c r="EPV96" s="180"/>
      <c r="EPW96" s="180"/>
      <c r="EPX96" s="180"/>
      <c r="EPY96" s="180"/>
      <c r="EPZ96" s="180"/>
      <c r="EQA96" s="180"/>
      <c r="EQB96" s="180"/>
      <c r="EQC96" s="180"/>
      <c r="EQD96" s="180"/>
      <c r="EQE96" s="180"/>
      <c r="EQF96" s="180"/>
      <c r="EQG96" s="180"/>
      <c r="EQH96" s="180"/>
      <c r="EQI96" s="180"/>
      <c r="EQJ96" s="180"/>
      <c r="EQK96" s="180"/>
      <c r="EQL96" s="180"/>
      <c r="EQM96" s="180"/>
      <c r="EQN96" s="180"/>
      <c r="EQO96" s="180"/>
      <c r="EQP96" s="180"/>
      <c r="EQQ96" s="180"/>
      <c r="EQR96" s="180"/>
      <c r="EQS96" s="180"/>
      <c r="EQT96" s="180"/>
      <c r="EQU96" s="180"/>
      <c r="EQV96" s="180"/>
      <c r="EQW96" s="180"/>
      <c r="EQX96" s="180"/>
      <c r="EQY96" s="180"/>
      <c r="EQZ96" s="180"/>
      <c r="ERA96" s="180"/>
      <c r="ERB96" s="180"/>
      <c r="ERC96" s="180"/>
      <c r="ERD96" s="180"/>
      <c r="ERE96" s="180"/>
      <c r="ERF96" s="180"/>
      <c r="ERG96" s="180"/>
      <c r="ERH96" s="180"/>
      <c r="ERI96" s="180"/>
      <c r="ERJ96" s="180"/>
      <c r="ERK96" s="180"/>
      <c r="ERL96" s="180"/>
      <c r="ERM96" s="180"/>
      <c r="ERN96" s="180"/>
      <c r="ERO96" s="180"/>
      <c r="ERP96" s="180"/>
      <c r="ERQ96" s="180"/>
      <c r="ERR96" s="180"/>
      <c r="ERS96" s="180"/>
      <c r="ERT96" s="180"/>
      <c r="ERU96" s="180"/>
      <c r="ERV96" s="180"/>
      <c r="ERW96" s="180"/>
      <c r="ERX96" s="180"/>
      <c r="ERY96" s="180"/>
      <c r="ERZ96" s="180"/>
      <c r="ESA96" s="180"/>
      <c r="ESB96" s="180"/>
      <c r="ESC96" s="180"/>
      <c r="ESD96" s="180"/>
      <c r="ESE96" s="180"/>
      <c r="ESF96" s="180"/>
      <c r="ESG96" s="180"/>
      <c r="ESH96" s="180"/>
      <c r="ESI96" s="180"/>
      <c r="ESJ96" s="180"/>
      <c r="ESK96" s="180"/>
      <c r="ESL96" s="180"/>
      <c r="ESM96" s="180"/>
      <c r="ESN96" s="180"/>
      <c r="ESO96" s="180"/>
      <c r="ESP96" s="180"/>
      <c r="ESQ96" s="180"/>
      <c r="ESR96" s="180"/>
      <c r="ESS96" s="180"/>
      <c r="EST96" s="180"/>
      <c r="ESU96" s="180"/>
      <c r="ESV96" s="180"/>
      <c r="ESW96" s="180"/>
      <c r="ESX96" s="180"/>
      <c r="ESY96" s="180"/>
      <c r="ESZ96" s="180"/>
      <c r="ETA96" s="180"/>
      <c r="ETB96" s="180"/>
      <c r="ETC96" s="180"/>
      <c r="ETD96" s="180"/>
      <c r="ETE96" s="180"/>
      <c r="ETF96" s="180"/>
      <c r="ETG96" s="180"/>
      <c r="ETH96" s="180"/>
      <c r="ETI96" s="180"/>
      <c r="ETJ96" s="180"/>
      <c r="ETK96" s="180"/>
      <c r="ETL96" s="180"/>
      <c r="ETM96" s="180"/>
      <c r="ETN96" s="180"/>
      <c r="ETO96" s="180"/>
      <c r="ETP96" s="180"/>
      <c r="ETQ96" s="180"/>
      <c r="ETR96" s="180"/>
      <c r="ETS96" s="180"/>
      <c r="ETT96" s="180"/>
      <c r="ETU96" s="180"/>
      <c r="ETV96" s="180"/>
      <c r="ETW96" s="180"/>
      <c r="ETX96" s="180"/>
      <c r="ETY96" s="180"/>
      <c r="ETZ96" s="180"/>
      <c r="EUA96" s="180"/>
      <c r="EUB96" s="180"/>
      <c r="EUC96" s="180"/>
      <c r="EUD96" s="180"/>
      <c r="EUE96" s="180"/>
      <c r="EUF96" s="180"/>
      <c r="EUG96" s="180"/>
      <c r="EUH96" s="180"/>
      <c r="EUI96" s="180"/>
      <c r="EUJ96" s="180"/>
      <c r="EUK96" s="180"/>
      <c r="EUL96" s="180"/>
      <c r="EUM96" s="180"/>
      <c r="EUN96" s="180"/>
      <c r="EUO96" s="180"/>
      <c r="EUP96" s="180"/>
      <c r="EUQ96" s="180"/>
      <c r="EUR96" s="180"/>
      <c r="EUS96" s="180"/>
      <c r="EUT96" s="180"/>
      <c r="EUU96" s="180"/>
      <c r="EUV96" s="180"/>
      <c r="EUW96" s="180"/>
      <c r="EUX96" s="180"/>
      <c r="EUY96" s="180"/>
      <c r="EUZ96" s="180"/>
      <c r="EVA96" s="180"/>
      <c r="EVB96" s="180"/>
      <c r="EVC96" s="180"/>
      <c r="EVD96" s="180"/>
      <c r="EVE96" s="180"/>
      <c r="EVF96" s="180"/>
      <c r="EVG96" s="180"/>
      <c r="EVH96" s="180"/>
      <c r="EVI96" s="180"/>
      <c r="EVJ96" s="180"/>
      <c r="EVK96" s="180"/>
      <c r="EVL96" s="180"/>
      <c r="EVM96" s="180"/>
      <c r="EVN96" s="180"/>
      <c r="EVO96" s="180"/>
      <c r="EVP96" s="180"/>
      <c r="EVQ96" s="180"/>
      <c r="EVR96" s="180"/>
      <c r="EVS96" s="180"/>
      <c r="EVT96" s="180"/>
      <c r="EVU96" s="180"/>
      <c r="EVV96" s="180"/>
      <c r="EVW96" s="180"/>
      <c r="EVX96" s="180"/>
      <c r="EVY96" s="180"/>
      <c r="EVZ96" s="180"/>
      <c r="EWA96" s="180"/>
      <c r="EWB96" s="180"/>
      <c r="EWC96" s="180"/>
      <c r="EWD96" s="180"/>
      <c r="EWE96" s="180"/>
      <c r="EWF96" s="180"/>
      <c r="EWG96" s="180"/>
      <c r="EWH96" s="180"/>
      <c r="EWI96" s="180"/>
      <c r="EWJ96" s="180"/>
      <c r="EWK96" s="180"/>
      <c r="EWL96" s="180"/>
      <c r="EWM96" s="180"/>
      <c r="EWN96" s="180"/>
      <c r="EWO96" s="180"/>
      <c r="EWP96" s="180"/>
      <c r="EWQ96" s="180"/>
      <c r="EWR96" s="180"/>
      <c r="EWS96" s="180"/>
      <c r="EWT96" s="180"/>
      <c r="EWU96" s="180"/>
      <c r="EWV96" s="180"/>
      <c r="EWW96" s="180"/>
      <c r="EWX96" s="180"/>
      <c r="EWY96" s="180"/>
      <c r="EWZ96" s="180"/>
      <c r="EXA96" s="180"/>
      <c r="EXB96" s="180"/>
      <c r="EXC96" s="180"/>
      <c r="EXD96" s="180"/>
      <c r="EXE96" s="180"/>
      <c r="EXF96" s="180"/>
      <c r="EXG96" s="180"/>
      <c r="EXH96" s="180"/>
      <c r="EXI96" s="180"/>
      <c r="EXJ96" s="180"/>
      <c r="EXK96" s="180"/>
      <c r="EXL96" s="180"/>
      <c r="EXM96" s="180"/>
      <c r="EXN96" s="180"/>
      <c r="EXO96" s="180"/>
      <c r="EXP96" s="180"/>
      <c r="EXQ96" s="180"/>
      <c r="EXR96" s="180"/>
      <c r="EXS96" s="180"/>
      <c r="EXT96" s="180"/>
      <c r="EXU96" s="180"/>
      <c r="EXV96" s="180"/>
      <c r="EXW96" s="180"/>
      <c r="EXX96" s="180"/>
      <c r="EXY96" s="180"/>
      <c r="EXZ96" s="180"/>
      <c r="EYA96" s="180"/>
      <c r="EYB96" s="180"/>
      <c r="EYC96" s="180"/>
      <c r="EYD96" s="180"/>
      <c r="EYE96" s="180"/>
      <c r="EYF96" s="180"/>
      <c r="EYG96" s="180"/>
      <c r="EYH96" s="180"/>
      <c r="EYI96" s="180"/>
      <c r="EYJ96" s="180"/>
      <c r="EYK96" s="180"/>
      <c r="EYL96" s="180"/>
      <c r="EYM96" s="180"/>
      <c r="EYN96" s="180"/>
      <c r="EYO96" s="180"/>
      <c r="EYP96" s="180"/>
      <c r="EYQ96" s="180"/>
      <c r="EYR96" s="180"/>
      <c r="EYS96" s="180"/>
      <c r="EYT96" s="180"/>
      <c r="EYU96" s="180"/>
      <c r="EYV96" s="180"/>
      <c r="EYW96" s="180"/>
      <c r="EYX96" s="180"/>
      <c r="EYY96" s="180"/>
      <c r="EYZ96" s="180"/>
      <c r="EZA96" s="180"/>
      <c r="EZB96" s="180"/>
      <c r="EZC96" s="180"/>
      <c r="EZD96" s="180"/>
      <c r="EZE96" s="180"/>
      <c r="EZF96" s="180"/>
      <c r="EZG96" s="180"/>
      <c r="EZH96" s="180"/>
      <c r="EZI96" s="180"/>
      <c r="EZJ96" s="180"/>
      <c r="EZK96" s="180"/>
      <c r="EZL96" s="180"/>
      <c r="EZM96" s="180"/>
      <c r="EZN96" s="180"/>
      <c r="EZO96" s="180"/>
      <c r="EZP96" s="180"/>
      <c r="EZQ96" s="180"/>
      <c r="EZR96" s="180"/>
      <c r="EZS96" s="180"/>
      <c r="EZT96" s="180"/>
      <c r="EZU96" s="180"/>
      <c r="EZV96" s="180"/>
      <c r="EZW96" s="180"/>
      <c r="EZX96" s="180"/>
      <c r="EZY96" s="180"/>
      <c r="EZZ96" s="180"/>
      <c r="FAA96" s="180"/>
      <c r="FAB96" s="180"/>
      <c r="FAC96" s="180"/>
      <c r="FAD96" s="180"/>
      <c r="FAE96" s="180"/>
      <c r="FAF96" s="180"/>
      <c r="FAG96" s="180"/>
      <c r="FAH96" s="180"/>
      <c r="FAI96" s="180"/>
      <c r="FAJ96" s="180"/>
      <c r="FAK96" s="180"/>
      <c r="FAL96" s="180"/>
      <c r="FAM96" s="180"/>
      <c r="FAN96" s="180"/>
      <c r="FAO96" s="180"/>
      <c r="FAP96" s="180"/>
      <c r="FAQ96" s="180"/>
      <c r="FAR96" s="180"/>
      <c r="FAS96" s="180"/>
      <c r="FAT96" s="180"/>
      <c r="FAU96" s="180"/>
      <c r="FAV96" s="180"/>
      <c r="FAW96" s="180"/>
      <c r="FAX96" s="180"/>
      <c r="FAY96" s="180"/>
      <c r="FAZ96" s="180"/>
      <c r="FBA96" s="180"/>
      <c r="FBB96" s="180"/>
      <c r="FBC96" s="180"/>
      <c r="FBD96" s="180"/>
      <c r="FBE96" s="180"/>
      <c r="FBF96" s="180"/>
      <c r="FBG96" s="180"/>
      <c r="FBH96" s="180"/>
      <c r="FBI96" s="180"/>
      <c r="FBJ96" s="180"/>
      <c r="FBK96" s="180"/>
      <c r="FBL96" s="180"/>
      <c r="FBM96" s="180"/>
      <c r="FBN96" s="180"/>
      <c r="FBO96" s="180"/>
      <c r="FBP96" s="180"/>
      <c r="FBQ96" s="180"/>
      <c r="FBR96" s="180"/>
      <c r="FBS96" s="180"/>
      <c r="FBT96" s="180"/>
      <c r="FBU96" s="180"/>
      <c r="FBV96" s="180"/>
      <c r="FBW96" s="180"/>
      <c r="FBX96" s="180"/>
      <c r="FBY96" s="180"/>
      <c r="FBZ96" s="180"/>
      <c r="FCA96" s="180"/>
      <c r="FCB96" s="180"/>
      <c r="FCC96" s="180"/>
      <c r="FCD96" s="180"/>
      <c r="FCE96" s="180"/>
      <c r="FCF96" s="180"/>
      <c r="FCG96" s="180"/>
      <c r="FCH96" s="180"/>
      <c r="FCI96" s="180"/>
      <c r="FCJ96" s="180"/>
      <c r="FCK96" s="180"/>
      <c r="FCL96" s="180"/>
      <c r="FCM96" s="180"/>
      <c r="FCN96" s="180"/>
      <c r="FCO96" s="180"/>
      <c r="FCP96" s="180"/>
      <c r="FCQ96" s="180"/>
      <c r="FCR96" s="180"/>
      <c r="FCS96" s="180"/>
      <c r="FCT96" s="180"/>
      <c r="FCU96" s="180"/>
      <c r="FCV96" s="180"/>
      <c r="FCW96" s="180"/>
      <c r="FCX96" s="180"/>
      <c r="FCY96" s="180"/>
      <c r="FCZ96" s="180"/>
      <c r="FDA96" s="180"/>
      <c r="FDB96" s="180"/>
      <c r="FDC96" s="180"/>
      <c r="FDD96" s="180"/>
      <c r="FDE96" s="180"/>
      <c r="FDF96" s="180"/>
      <c r="FDG96" s="180"/>
      <c r="FDH96" s="180"/>
      <c r="FDI96" s="180"/>
      <c r="FDJ96" s="180"/>
      <c r="FDK96" s="180"/>
      <c r="FDL96" s="180"/>
      <c r="FDM96" s="180"/>
      <c r="FDN96" s="180"/>
      <c r="FDO96" s="180"/>
      <c r="FDP96" s="180"/>
      <c r="FDQ96" s="180"/>
      <c r="FDR96" s="180"/>
      <c r="FDS96" s="180"/>
      <c r="FDT96" s="180"/>
      <c r="FDU96" s="180"/>
      <c r="FDV96" s="180"/>
      <c r="FDW96" s="180"/>
      <c r="FDX96" s="180"/>
      <c r="FDY96" s="180"/>
      <c r="FDZ96" s="180"/>
      <c r="FEA96" s="180"/>
      <c r="FEB96" s="180"/>
      <c r="FEC96" s="180"/>
      <c r="FED96" s="180"/>
      <c r="FEE96" s="180"/>
      <c r="FEF96" s="180"/>
      <c r="FEG96" s="180"/>
      <c r="FEH96" s="180"/>
      <c r="FEI96" s="180"/>
      <c r="FEJ96" s="180"/>
      <c r="FEK96" s="180"/>
      <c r="FEL96" s="180"/>
      <c r="FEM96" s="180"/>
      <c r="FEN96" s="180"/>
      <c r="FEO96" s="180"/>
      <c r="FEP96" s="180"/>
      <c r="FEQ96" s="180"/>
      <c r="FER96" s="180"/>
      <c r="FES96" s="180"/>
      <c r="FET96" s="180"/>
      <c r="FEU96" s="180"/>
      <c r="FEV96" s="180"/>
      <c r="FEW96" s="180"/>
      <c r="FEX96" s="180"/>
      <c r="FEY96" s="180"/>
      <c r="FEZ96" s="180"/>
      <c r="FFA96" s="180"/>
      <c r="FFB96" s="180"/>
      <c r="FFC96" s="180"/>
      <c r="FFD96" s="180"/>
      <c r="FFE96" s="180"/>
      <c r="FFF96" s="180"/>
      <c r="FFG96" s="180"/>
      <c r="FFH96" s="180"/>
      <c r="FFI96" s="180"/>
      <c r="FFJ96" s="180"/>
      <c r="FFK96" s="180"/>
      <c r="FFL96" s="180"/>
      <c r="FFM96" s="180"/>
      <c r="FFN96" s="180"/>
      <c r="FFO96" s="180"/>
      <c r="FFP96" s="180"/>
      <c r="FFQ96" s="180"/>
      <c r="FFR96" s="180"/>
      <c r="FFS96" s="180"/>
      <c r="FFT96" s="180"/>
      <c r="FFU96" s="180"/>
      <c r="FFV96" s="180"/>
      <c r="FFW96" s="180"/>
      <c r="FFX96" s="180"/>
      <c r="FFY96" s="180"/>
      <c r="FFZ96" s="180"/>
      <c r="FGA96" s="180"/>
      <c r="FGB96" s="180"/>
      <c r="FGC96" s="180"/>
      <c r="FGD96" s="180"/>
      <c r="FGE96" s="180"/>
      <c r="FGF96" s="180"/>
      <c r="FGG96" s="180"/>
      <c r="FGH96" s="180"/>
      <c r="FGI96" s="180"/>
      <c r="FGJ96" s="180"/>
      <c r="FGK96" s="180"/>
      <c r="FGL96" s="180"/>
      <c r="FGM96" s="180"/>
      <c r="FGN96" s="180"/>
      <c r="FGO96" s="180"/>
      <c r="FGP96" s="180"/>
      <c r="FGQ96" s="180"/>
      <c r="FGR96" s="180"/>
      <c r="FGS96" s="180"/>
      <c r="FGT96" s="180"/>
      <c r="FGU96" s="180"/>
      <c r="FGV96" s="180"/>
      <c r="FGW96" s="180"/>
      <c r="FGX96" s="180"/>
      <c r="FGY96" s="180"/>
      <c r="FGZ96" s="180"/>
      <c r="FHA96" s="180"/>
      <c r="FHB96" s="180"/>
      <c r="FHC96" s="180"/>
      <c r="FHD96" s="180"/>
      <c r="FHE96" s="180"/>
      <c r="FHF96" s="180"/>
      <c r="FHG96" s="180"/>
      <c r="FHH96" s="180"/>
      <c r="FHI96" s="180"/>
      <c r="FHJ96" s="180"/>
      <c r="FHK96" s="180"/>
      <c r="FHL96" s="180"/>
      <c r="FHM96" s="180"/>
      <c r="FHN96" s="180"/>
      <c r="FHO96" s="180"/>
      <c r="FHP96" s="180"/>
      <c r="FHQ96" s="180"/>
      <c r="FHR96" s="180"/>
      <c r="FHS96" s="180"/>
      <c r="FHT96" s="180"/>
      <c r="FHU96" s="180"/>
      <c r="FHV96" s="180"/>
      <c r="FHW96" s="180"/>
      <c r="FHX96" s="180"/>
      <c r="FHY96" s="180"/>
      <c r="FHZ96" s="180"/>
      <c r="FIA96" s="180"/>
      <c r="FIB96" s="180"/>
      <c r="FIC96" s="180"/>
      <c r="FID96" s="180"/>
      <c r="FIE96" s="180"/>
      <c r="FIF96" s="180"/>
      <c r="FIG96" s="180"/>
      <c r="FIH96" s="180"/>
      <c r="FII96" s="180"/>
      <c r="FIJ96" s="180"/>
      <c r="FIK96" s="180"/>
      <c r="FIL96" s="180"/>
      <c r="FIM96" s="180"/>
      <c r="FIN96" s="180"/>
      <c r="FIO96" s="180"/>
      <c r="FIP96" s="180"/>
      <c r="FIQ96" s="180"/>
      <c r="FIR96" s="180"/>
      <c r="FIS96" s="180"/>
      <c r="FIT96" s="180"/>
      <c r="FIU96" s="180"/>
      <c r="FIV96" s="180"/>
      <c r="FIW96" s="180"/>
      <c r="FIX96" s="180"/>
      <c r="FIY96" s="180"/>
      <c r="FIZ96" s="180"/>
      <c r="FJA96" s="180"/>
      <c r="FJB96" s="180"/>
      <c r="FJC96" s="180"/>
      <c r="FJD96" s="180"/>
      <c r="FJE96" s="180"/>
      <c r="FJF96" s="180"/>
      <c r="FJG96" s="180"/>
      <c r="FJH96" s="180"/>
      <c r="FJI96" s="180"/>
      <c r="FJJ96" s="180"/>
      <c r="FJK96" s="180"/>
      <c r="FJL96" s="180"/>
      <c r="FJM96" s="180"/>
      <c r="FJN96" s="180"/>
      <c r="FJO96" s="180"/>
      <c r="FJP96" s="180"/>
      <c r="FJQ96" s="180"/>
      <c r="FJR96" s="180"/>
      <c r="FJS96" s="180"/>
      <c r="FJT96" s="180"/>
      <c r="FJU96" s="180"/>
      <c r="FJV96" s="180"/>
      <c r="FJW96" s="180"/>
      <c r="FJX96" s="180"/>
      <c r="FJY96" s="180"/>
      <c r="FJZ96" s="180"/>
      <c r="FKA96" s="180"/>
      <c r="FKB96" s="180"/>
      <c r="FKC96" s="180"/>
      <c r="FKD96" s="180"/>
      <c r="FKE96" s="180"/>
      <c r="FKF96" s="180"/>
      <c r="FKG96" s="180"/>
      <c r="FKH96" s="180"/>
      <c r="FKI96" s="180"/>
      <c r="FKJ96" s="180"/>
      <c r="FKK96" s="180"/>
      <c r="FKL96" s="180"/>
      <c r="FKM96" s="180"/>
      <c r="FKN96" s="180"/>
      <c r="FKO96" s="180"/>
      <c r="FKP96" s="180"/>
      <c r="FKQ96" s="180"/>
      <c r="FKR96" s="180"/>
      <c r="FKS96" s="180"/>
      <c r="FKT96" s="180"/>
      <c r="FKU96" s="180"/>
      <c r="FKV96" s="180"/>
      <c r="FKW96" s="180"/>
      <c r="FKX96" s="180"/>
      <c r="FKY96" s="180"/>
      <c r="FKZ96" s="180"/>
      <c r="FLA96" s="180"/>
      <c r="FLB96" s="180"/>
      <c r="FLC96" s="180"/>
      <c r="FLD96" s="180"/>
      <c r="FLE96" s="180"/>
      <c r="FLF96" s="180"/>
      <c r="FLG96" s="180"/>
      <c r="FLH96" s="180"/>
      <c r="FLI96" s="180"/>
      <c r="FLJ96" s="180"/>
      <c r="FLK96" s="180"/>
      <c r="FLL96" s="180"/>
      <c r="FLM96" s="180"/>
      <c r="FLN96" s="180"/>
      <c r="FLO96" s="180"/>
      <c r="FLP96" s="180"/>
      <c r="FLQ96" s="180"/>
      <c r="FLR96" s="180"/>
      <c r="FLS96" s="180"/>
      <c r="FLT96" s="180"/>
      <c r="FLU96" s="180"/>
      <c r="FLV96" s="180"/>
      <c r="FLW96" s="180"/>
      <c r="FLX96" s="180"/>
      <c r="FLY96" s="180"/>
      <c r="FLZ96" s="180"/>
      <c r="FMA96" s="180"/>
      <c r="FMB96" s="180"/>
      <c r="FMC96" s="180"/>
      <c r="FMD96" s="180"/>
      <c r="FME96" s="180"/>
      <c r="FMF96" s="180"/>
      <c r="FMG96" s="180"/>
      <c r="FMH96" s="180"/>
      <c r="FMI96" s="180"/>
      <c r="FMJ96" s="180"/>
      <c r="FMK96" s="180"/>
      <c r="FML96" s="180"/>
      <c r="FMM96" s="180"/>
      <c r="FMN96" s="180"/>
      <c r="FMO96" s="180"/>
      <c r="FMP96" s="180"/>
      <c r="FMQ96" s="180"/>
      <c r="FMR96" s="180"/>
      <c r="FMS96" s="180"/>
      <c r="FMT96" s="180"/>
      <c r="FMU96" s="180"/>
      <c r="FMV96" s="180"/>
      <c r="FMW96" s="180"/>
      <c r="FMX96" s="180"/>
      <c r="FMY96" s="180"/>
      <c r="FMZ96" s="180"/>
      <c r="FNA96" s="180"/>
      <c r="FNB96" s="180"/>
      <c r="FNC96" s="180"/>
      <c r="FND96" s="180"/>
      <c r="FNE96" s="180"/>
      <c r="FNF96" s="180"/>
      <c r="FNG96" s="180"/>
      <c r="FNH96" s="180"/>
      <c r="FNI96" s="180"/>
      <c r="FNJ96" s="180"/>
      <c r="FNK96" s="180"/>
      <c r="FNL96" s="180"/>
      <c r="FNM96" s="180"/>
      <c r="FNN96" s="180"/>
      <c r="FNO96" s="180"/>
      <c r="FNP96" s="180"/>
      <c r="FNQ96" s="180"/>
      <c r="FNR96" s="180"/>
      <c r="FNS96" s="180"/>
      <c r="FNT96" s="180"/>
      <c r="FNU96" s="180"/>
      <c r="FNV96" s="180"/>
      <c r="FNW96" s="180"/>
      <c r="FNX96" s="180"/>
      <c r="FNY96" s="180"/>
      <c r="FNZ96" s="180"/>
      <c r="FOA96" s="180"/>
      <c r="FOB96" s="180"/>
      <c r="FOC96" s="180"/>
      <c r="FOD96" s="180"/>
      <c r="FOE96" s="180"/>
      <c r="FOF96" s="180"/>
      <c r="FOG96" s="180"/>
      <c r="FOH96" s="180"/>
      <c r="FOI96" s="180"/>
      <c r="FOJ96" s="180"/>
      <c r="FOK96" s="180"/>
      <c r="FOL96" s="180"/>
      <c r="FOM96" s="180"/>
      <c r="FON96" s="180"/>
      <c r="FOO96" s="180"/>
      <c r="FOP96" s="180"/>
      <c r="FOQ96" s="180"/>
      <c r="FOR96" s="180"/>
      <c r="FOS96" s="180"/>
      <c r="FOT96" s="180"/>
      <c r="FOU96" s="180"/>
      <c r="FOV96" s="180"/>
      <c r="FOW96" s="180"/>
      <c r="FOX96" s="180"/>
      <c r="FOY96" s="180"/>
      <c r="FOZ96" s="180"/>
      <c r="FPA96" s="180"/>
      <c r="FPB96" s="180"/>
      <c r="FPC96" s="180"/>
      <c r="FPD96" s="180"/>
      <c r="FPE96" s="180"/>
      <c r="FPF96" s="180"/>
      <c r="FPG96" s="180"/>
      <c r="FPH96" s="180"/>
      <c r="FPI96" s="180"/>
      <c r="FPJ96" s="180"/>
      <c r="FPK96" s="180"/>
      <c r="FPL96" s="180"/>
      <c r="FPM96" s="180"/>
      <c r="FPN96" s="180"/>
      <c r="FPO96" s="180"/>
      <c r="FPP96" s="180"/>
      <c r="FPQ96" s="180"/>
      <c r="FPR96" s="180"/>
      <c r="FPS96" s="180"/>
      <c r="FPT96" s="180"/>
      <c r="FPU96" s="180"/>
      <c r="FPV96" s="180"/>
      <c r="FPW96" s="180"/>
      <c r="FPX96" s="180"/>
      <c r="FPY96" s="180"/>
      <c r="FPZ96" s="180"/>
      <c r="FQA96" s="180"/>
      <c r="FQB96" s="180"/>
      <c r="FQC96" s="180"/>
      <c r="FQD96" s="180"/>
      <c r="FQE96" s="180"/>
      <c r="FQF96" s="180"/>
      <c r="FQG96" s="180"/>
      <c r="FQH96" s="180"/>
      <c r="FQI96" s="180"/>
      <c r="FQJ96" s="180"/>
      <c r="FQK96" s="180"/>
      <c r="FQL96" s="180"/>
      <c r="FQM96" s="180"/>
      <c r="FQN96" s="180"/>
      <c r="FQO96" s="180"/>
      <c r="FQP96" s="180"/>
      <c r="FQQ96" s="180"/>
      <c r="FQR96" s="180"/>
      <c r="FQS96" s="180"/>
      <c r="FQT96" s="180"/>
      <c r="FQU96" s="180"/>
      <c r="FQV96" s="180"/>
      <c r="FQW96" s="180"/>
      <c r="FQX96" s="180"/>
      <c r="FQY96" s="180"/>
      <c r="FQZ96" s="180"/>
      <c r="FRA96" s="180"/>
      <c r="FRB96" s="180"/>
      <c r="FRC96" s="180"/>
      <c r="FRD96" s="180"/>
      <c r="FRE96" s="180"/>
      <c r="FRF96" s="180"/>
      <c r="FRG96" s="180"/>
      <c r="FRH96" s="180"/>
      <c r="FRI96" s="180"/>
      <c r="FRJ96" s="180"/>
      <c r="FRK96" s="180"/>
      <c r="FRL96" s="180"/>
      <c r="FRM96" s="180"/>
      <c r="FRN96" s="180"/>
      <c r="FRO96" s="180"/>
      <c r="FRP96" s="180"/>
      <c r="FRQ96" s="180"/>
      <c r="FRR96" s="180"/>
      <c r="FRS96" s="180"/>
      <c r="FRT96" s="180"/>
      <c r="FRU96" s="180"/>
      <c r="FRV96" s="180"/>
      <c r="FRW96" s="180"/>
      <c r="FRX96" s="180"/>
      <c r="FRY96" s="180"/>
      <c r="FRZ96" s="180"/>
      <c r="FSA96" s="180"/>
      <c r="FSB96" s="180"/>
      <c r="FSC96" s="180"/>
      <c r="FSD96" s="180"/>
      <c r="FSE96" s="180"/>
      <c r="FSF96" s="180"/>
      <c r="FSG96" s="180"/>
      <c r="FSH96" s="180"/>
      <c r="FSI96" s="180"/>
      <c r="FSJ96" s="180"/>
      <c r="FSK96" s="180"/>
      <c r="FSL96" s="180"/>
      <c r="FSM96" s="180"/>
      <c r="FSN96" s="180"/>
      <c r="FSO96" s="180"/>
      <c r="FSP96" s="180"/>
      <c r="FSQ96" s="180"/>
      <c r="FSR96" s="180"/>
      <c r="FSS96" s="180"/>
      <c r="FST96" s="180"/>
      <c r="FSU96" s="180"/>
      <c r="FSV96" s="180"/>
      <c r="FSW96" s="180"/>
      <c r="FSX96" s="180"/>
      <c r="FSY96" s="180"/>
      <c r="FSZ96" s="180"/>
      <c r="FTA96" s="180"/>
      <c r="FTB96" s="180"/>
      <c r="FTC96" s="180"/>
      <c r="FTD96" s="180"/>
      <c r="FTE96" s="180"/>
      <c r="FTF96" s="180"/>
      <c r="FTG96" s="180"/>
      <c r="FTH96" s="180"/>
      <c r="FTI96" s="180"/>
      <c r="FTJ96" s="180"/>
      <c r="FTK96" s="180"/>
      <c r="FTL96" s="180"/>
      <c r="FTM96" s="180"/>
      <c r="FTN96" s="180"/>
      <c r="FTO96" s="180"/>
      <c r="FTP96" s="180"/>
      <c r="FTQ96" s="180"/>
      <c r="FTR96" s="180"/>
      <c r="FTS96" s="180"/>
      <c r="FTT96" s="180"/>
      <c r="FTU96" s="180"/>
      <c r="FTV96" s="180"/>
      <c r="FTW96" s="180"/>
      <c r="FTX96" s="180"/>
      <c r="FTY96" s="180"/>
      <c r="FTZ96" s="180"/>
      <c r="FUA96" s="180"/>
      <c r="FUB96" s="180"/>
      <c r="FUC96" s="180"/>
      <c r="FUD96" s="180"/>
      <c r="FUE96" s="180"/>
      <c r="FUF96" s="180"/>
      <c r="FUG96" s="180"/>
      <c r="FUH96" s="180"/>
      <c r="FUI96" s="180"/>
      <c r="FUJ96" s="180"/>
      <c r="FUK96" s="180"/>
      <c r="FUL96" s="180"/>
      <c r="FUM96" s="180"/>
      <c r="FUN96" s="180"/>
      <c r="FUO96" s="180"/>
      <c r="FUP96" s="180"/>
      <c r="FUQ96" s="180"/>
      <c r="FUR96" s="180"/>
      <c r="FUS96" s="180"/>
      <c r="FUT96" s="180"/>
      <c r="FUU96" s="180"/>
      <c r="FUV96" s="180"/>
      <c r="FUW96" s="180"/>
      <c r="FUX96" s="180"/>
      <c r="FUY96" s="180"/>
      <c r="FUZ96" s="180"/>
      <c r="FVA96" s="180"/>
      <c r="FVB96" s="180"/>
      <c r="FVC96" s="180"/>
      <c r="FVD96" s="180"/>
      <c r="FVE96" s="180"/>
      <c r="FVF96" s="180"/>
      <c r="FVG96" s="180"/>
      <c r="FVH96" s="180"/>
      <c r="FVI96" s="180"/>
      <c r="FVJ96" s="180"/>
      <c r="FVK96" s="180"/>
      <c r="FVL96" s="180"/>
      <c r="FVM96" s="180"/>
      <c r="FVN96" s="180"/>
      <c r="FVO96" s="180"/>
      <c r="FVP96" s="180"/>
      <c r="FVQ96" s="180"/>
      <c r="FVR96" s="180"/>
      <c r="FVS96" s="180"/>
      <c r="FVT96" s="180"/>
      <c r="FVU96" s="180"/>
      <c r="FVV96" s="180"/>
      <c r="FVW96" s="180"/>
      <c r="FVX96" s="180"/>
      <c r="FVY96" s="180"/>
      <c r="FVZ96" s="180"/>
      <c r="FWA96" s="180"/>
      <c r="FWB96" s="180"/>
      <c r="FWC96" s="180"/>
      <c r="FWD96" s="180"/>
      <c r="FWE96" s="180"/>
      <c r="FWF96" s="180"/>
      <c r="FWG96" s="180"/>
      <c r="FWH96" s="180"/>
      <c r="FWI96" s="180"/>
      <c r="FWJ96" s="180"/>
      <c r="FWK96" s="180"/>
      <c r="FWL96" s="180"/>
      <c r="FWM96" s="180"/>
      <c r="FWN96" s="180"/>
      <c r="FWO96" s="180"/>
      <c r="FWP96" s="180"/>
      <c r="FWQ96" s="180"/>
      <c r="FWR96" s="180"/>
      <c r="FWS96" s="180"/>
      <c r="FWT96" s="180"/>
      <c r="FWU96" s="180"/>
      <c r="FWV96" s="180"/>
      <c r="FWW96" s="180"/>
      <c r="FWX96" s="180"/>
      <c r="FWY96" s="180"/>
      <c r="FWZ96" s="180"/>
      <c r="FXA96" s="180"/>
      <c r="FXB96" s="180"/>
      <c r="FXC96" s="180"/>
      <c r="FXD96" s="180"/>
      <c r="FXE96" s="180"/>
      <c r="FXF96" s="180"/>
      <c r="FXG96" s="180"/>
      <c r="FXH96" s="180"/>
      <c r="FXI96" s="180"/>
      <c r="FXJ96" s="180"/>
      <c r="FXK96" s="180"/>
      <c r="FXL96" s="180"/>
      <c r="FXM96" s="180"/>
      <c r="FXN96" s="180"/>
      <c r="FXO96" s="180"/>
      <c r="FXP96" s="180"/>
      <c r="FXQ96" s="180"/>
      <c r="FXR96" s="180"/>
      <c r="FXS96" s="180"/>
      <c r="FXT96" s="180"/>
      <c r="FXU96" s="180"/>
      <c r="FXV96" s="180"/>
      <c r="FXW96" s="180"/>
      <c r="FXX96" s="180"/>
      <c r="FXY96" s="180"/>
      <c r="FXZ96" s="180"/>
      <c r="FYA96" s="180"/>
      <c r="FYB96" s="180"/>
      <c r="FYC96" s="180"/>
      <c r="FYD96" s="180"/>
      <c r="FYE96" s="180"/>
      <c r="FYF96" s="180"/>
      <c r="FYG96" s="180"/>
      <c r="FYH96" s="180"/>
      <c r="FYI96" s="180"/>
      <c r="FYJ96" s="180"/>
      <c r="FYK96" s="180"/>
      <c r="FYL96" s="180"/>
      <c r="FYM96" s="180"/>
      <c r="FYN96" s="180"/>
      <c r="FYO96" s="180"/>
      <c r="FYP96" s="180"/>
      <c r="FYQ96" s="180"/>
      <c r="FYR96" s="180"/>
      <c r="FYS96" s="180"/>
      <c r="FYT96" s="180"/>
      <c r="FYU96" s="180"/>
      <c r="FYV96" s="180"/>
      <c r="FYW96" s="180"/>
      <c r="FYX96" s="180"/>
      <c r="FYY96" s="180"/>
      <c r="FYZ96" s="180"/>
      <c r="FZA96" s="180"/>
      <c r="FZB96" s="180"/>
      <c r="FZC96" s="180"/>
      <c r="FZD96" s="180"/>
      <c r="FZE96" s="180"/>
      <c r="FZF96" s="180"/>
      <c r="FZG96" s="180"/>
      <c r="FZH96" s="180"/>
      <c r="FZI96" s="180"/>
      <c r="FZJ96" s="180"/>
      <c r="FZK96" s="180"/>
      <c r="FZL96" s="180"/>
      <c r="FZM96" s="180"/>
      <c r="FZN96" s="180"/>
      <c r="FZO96" s="180"/>
      <c r="FZP96" s="180"/>
      <c r="FZQ96" s="180"/>
      <c r="FZR96" s="180"/>
      <c r="FZS96" s="180"/>
      <c r="FZT96" s="180"/>
      <c r="FZU96" s="180"/>
      <c r="FZV96" s="180"/>
      <c r="FZW96" s="180"/>
      <c r="FZX96" s="180"/>
      <c r="FZY96" s="180"/>
      <c r="FZZ96" s="180"/>
      <c r="GAA96" s="180"/>
      <c r="GAB96" s="180"/>
      <c r="GAC96" s="180"/>
      <c r="GAD96" s="180"/>
      <c r="GAE96" s="180"/>
      <c r="GAF96" s="180"/>
      <c r="GAG96" s="180"/>
      <c r="GAH96" s="180"/>
      <c r="GAI96" s="180"/>
      <c r="GAJ96" s="180"/>
      <c r="GAK96" s="180"/>
      <c r="GAL96" s="180"/>
      <c r="GAM96" s="180"/>
      <c r="GAN96" s="180"/>
      <c r="GAO96" s="180"/>
      <c r="GAP96" s="180"/>
      <c r="GAQ96" s="180"/>
      <c r="GAR96" s="180"/>
      <c r="GAS96" s="180"/>
      <c r="GAT96" s="180"/>
      <c r="GAU96" s="180"/>
      <c r="GAV96" s="180"/>
      <c r="GAW96" s="180"/>
      <c r="GAX96" s="180"/>
      <c r="GAY96" s="180"/>
      <c r="GAZ96" s="180"/>
      <c r="GBA96" s="180"/>
      <c r="GBB96" s="180"/>
      <c r="GBC96" s="180"/>
      <c r="GBD96" s="180"/>
      <c r="GBE96" s="180"/>
      <c r="GBF96" s="180"/>
      <c r="GBG96" s="180"/>
      <c r="GBH96" s="180"/>
      <c r="GBI96" s="180"/>
      <c r="GBJ96" s="180"/>
      <c r="GBK96" s="180"/>
      <c r="GBL96" s="180"/>
      <c r="GBM96" s="180"/>
      <c r="GBN96" s="180"/>
      <c r="GBO96" s="180"/>
      <c r="GBP96" s="180"/>
      <c r="GBQ96" s="180"/>
      <c r="GBR96" s="180"/>
      <c r="GBS96" s="180"/>
      <c r="GBT96" s="180"/>
      <c r="GBU96" s="180"/>
      <c r="GBV96" s="180"/>
      <c r="GBW96" s="180"/>
      <c r="GBX96" s="180"/>
      <c r="GBY96" s="180"/>
      <c r="GBZ96" s="180"/>
      <c r="GCA96" s="180"/>
      <c r="GCB96" s="180"/>
      <c r="GCC96" s="180"/>
      <c r="GCD96" s="180"/>
      <c r="GCE96" s="180"/>
      <c r="GCF96" s="180"/>
      <c r="GCG96" s="180"/>
      <c r="GCH96" s="180"/>
      <c r="GCI96" s="180"/>
      <c r="GCJ96" s="180"/>
      <c r="GCK96" s="180"/>
      <c r="GCL96" s="180"/>
      <c r="GCM96" s="180"/>
      <c r="GCN96" s="180"/>
      <c r="GCO96" s="180"/>
      <c r="GCP96" s="180"/>
      <c r="GCQ96" s="180"/>
      <c r="GCR96" s="180"/>
      <c r="GCS96" s="180"/>
      <c r="GCT96" s="180"/>
      <c r="GCU96" s="180"/>
      <c r="GCV96" s="180"/>
      <c r="GCW96" s="180"/>
      <c r="GCX96" s="180"/>
      <c r="GCY96" s="180"/>
      <c r="GCZ96" s="180"/>
      <c r="GDA96" s="180"/>
      <c r="GDB96" s="180"/>
      <c r="GDC96" s="180"/>
      <c r="GDD96" s="180"/>
      <c r="GDE96" s="180"/>
      <c r="GDF96" s="180"/>
      <c r="GDG96" s="180"/>
      <c r="GDH96" s="180"/>
      <c r="GDI96" s="180"/>
      <c r="GDJ96" s="180"/>
      <c r="GDK96" s="180"/>
      <c r="GDL96" s="180"/>
      <c r="GDM96" s="180"/>
      <c r="GDN96" s="180"/>
      <c r="GDO96" s="180"/>
      <c r="GDP96" s="180"/>
      <c r="GDQ96" s="180"/>
      <c r="GDR96" s="180"/>
      <c r="GDS96" s="180"/>
      <c r="GDT96" s="180"/>
      <c r="GDU96" s="180"/>
      <c r="GDV96" s="180"/>
      <c r="GDW96" s="180"/>
      <c r="GDX96" s="180"/>
      <c r="GDY96" s="180"/>
      <c r="GDZ96" s="180"/>
      <c r="GEA96" s="180"/>
      <c r="GEB96" s="180"/>
      <c r="GEC96" s="180"/>
      <c r="GED96" s="180"/>
      <c r="GEE96" s="180"/>
      <c r="GEF96" s="180"/>
      <c r="GEG96" s="180"/>
      <c r="GEH96" s="180"/>
      <c r="GEI96" s="180"/>
      <c r="GEJ96" s="180"/>
      <c r="GEK96" s="180"/>
      <c r="GEL96" s="180"/>
      <c r="GEM96" s="180"/>
      <c r="GEN96" s="180"/>
      <c r="GEO96" s="180"/>
      <c r="GEP96" s="180"/>
      <c r="GEQ96" s="180"/>
      <c r="GER96" s="180"/>
      <c r="GES96" s="180"/>
      <c r="GET96" s="180"/>
      <c r="GEU96" s="180"/>
      <c r="GEV96" s="180"/>
      <c r="GEW96" s="180"/>
      <c r="GEX96" s="180"/>
      <c r="GEY96" s="180"/>
      <c r="GEZ96" s="180"/>
      <c r="GFA96" s="180"/>
      <c r="GFB96" s="180"/>
      <c r="GFC96" s="180"/>
      <c r="GFD96" s="180"/>
      <c r="GFE96" s="180"/>
      <c r="GFF96" s="180"/>
      <c r="GFG96" s="180"/>
      <c r="GFH96" s="180"/>
      <c r="GFI96" s="180"/>
      <c r="GFJ96" s="180"/>
      <c r="GFK96" s="180"/>
      <c r="GFL96" s="180"/>
      <c r="GFM96" s="180"/>
      <c r="GFN96" s="180"/>
      <c r="GFO96" s="180"/>
      <c r="GFP96" s="180"/>
      <c r="GFQ96" s="180"/>
      <c r="GFR96" s="180"/>
      <c r="GFS96" s="180"/>
      <c r="GFT96" s="180"/>
      <c r="GFU96" s="180"/>
      <c r="GFV96" s="180"/>
      <c r="GFW96" s="180"/>
      <c r="GFX96" s="180"/>
      <c r="GFY96" s="180"/>
      <c r="GFZ96" s="180"/>
      <c r="GGA96" s="180"/>
      <c r="GGB96" s="180"/>
      <c r="GGC96" s="180"/>
      <c r="GGD96" s="180"/>
      <c r="GGE96" s="180"/>
      <c r="GGF96" s="180"/>
      <c r="GGG96" s="180"/>
      <c r="GGH96" s="180"/>
      <c r="GGI96" s="180"/>
      <c r="GGJ96" s="180"/>
      <c r="GGK96" s="180"/>
      <c r="GGL96" s="180"/>
      <c r="GGM96" s="180"/>
      <c r="GGN96" s="180"/>
      <c r="GGO96" s="180"/>
      <c r="GGP96" s="180"/>
      <c r="GGQ96" s="180"/>
      <c r="GGR96" s="180"/>
      <c r="GGS96" s="180"/>
      <c r="GGT96" s="180"/>
      <c r="GGU96" s="180"/>
      <c r="GGV96" s="180"/>
      <c r="GGW96" s="180"/>
      <c r="GGX96" s="180"/>
      <c r="GGY96" s="180"/>
      <c r="GGZ96" s="180"/>
      <c r="GHA96" s="180"/>
      <c r="GHB96" s="180"/>
      <c r="GHC96" s="180"/>
      <c r="GHD96" s="180"/>
      <c r="GHE96" s="180"/>
      <c r="GHF96" s="180"/>
      <c r="GHG96" s="180"/>
      <c r="GHH96" s="180"/>
      <c r="GHI96" s="180"/>
      <c r="GHJ96" s="180"/>
      <c r="GHK96" s="180"/>
      <c r="GHL96" s="180"/>
      <c r="GHM96" s="180"/>
      <c r="GHN96" s="180"/>
      <c r="GHO96" s="180"/>
      <c r="GHP96" s="180"/>
      <c r="GHQ96" s="180"/>
      <c r="GHR96" s="180"/>
      <c r="GHS96" s="180"/>
      <c r="GHT96" s="180"/>
      <c r="GHU96" s="180"/>
      <c r="GHV96" s="180"/>
      <c r="GHW96" s="180"/>
      <c r="GHX96" s="180"/>
      <c r="GHY96" s="180"/>
      <c r="GHZ96" s="180"/>
      <c r="GIA96" s="180"/>
      <c r="GIB96" s="180"/>
      <c r="GIC96" s="180"/>
      <c r="GID96" s="180"/>
      <c r="GIE96" s="180"/>
      <c r="GIF96" s="180"/>
      <c r="GIG96" s="180"/>
      <c r="GIH96" s="180"/>
      <c r="GII96" s="180"/>
      <c r="GIJ96" s="180"/>
      <c r="GIK96" s="180"/>
      <c r="GIL96" s="180"/>
      <c r="GIM96" s="180"/>
      <c r="GIN96" s="180"/>
      <c r="GIO96" s="180"/>
      <c r="GIP96" s="180"/>
      <c r="GIQ96" s="180"/>
      <c r="GIR96" s="180"/>
      <c r="GIS96" s="180"/>
      <c r="GIT96" s="180"/>
      <c r="GIU96" s="180"/>
      <c r="GIV96" s="180"/>
      <c r="GIW96" s="180"/>
      <c r="GIX96" s="180"/>
      <c r="GIY96" s="180"/>
      <c r="GIZ96" s="180"/>
      <c r="GJA96" s="180"/>
      <c r="GJB96" s="180"/>
      <c r="GJC96" s="180"/>
      <c r="GJD96" s="180"/>
      <c r="GJE96" s="180"/>
      <c r="GJF96" s="180"/>
      <c r="GJG96" s="180"/>
      <c r="GJH96" s="180"/>
      <c r="GJI96" s="180"/>
      <c r="GJJ96" s="180"/>
      <c r="GJK96" s="180"/>
      <c r="GJL96" s="180"/>
      <c r="GJM96" s="180"/>
      <c r="GJN96" s="180"/>
      <c r="GJO96" s="180"/>
      <c r="GJP96" s="180"/>
      <c r="GJQ96" s="180"/>
      <c r="GJR96" s="180"/>
      <c r="GJS96" s="180"/>
      <c r="GJT96" s="180"/>
      <c r="GJU96" s="180"/>
      <c r="GJV96" s="180"/>
      <c r="GJW96" s="180"/>
      <c r="GJX96" s="180"/>
      <c r="GJY96" s="180"/>
      <c r="GJZ96" s="180"/>
      <c r="GKA96" s="180"/>
      <c r="GKB96" s="180"/>
      <c r="GKC96" s="180"/>
      <c r="GKD96" s="180"/>
      <c r="GKE96" s="180"/>
      <c r="GKF96" s="180"/>
      <c r="GKG96" s="180"/>
      <c r="GKH96" s="180"/>
      <c r="GKI96" s="180"/>
      <c r="GKJ96" s="180"/>
      <c r="GKK96" s="180"/>
      <c r="GKL96" s="180"/>
      <c r="GKM96" s="180"/>
      <c r="GKN96" s="180"/>
      <c r="GKO96" s="180"/>
      <c r="GKP96" s="180"/>
      <c r="GKQ96" s="180"/>
      <c r="GKR96" s="180"/>
      <c r="GKS96" s="180"/>
      <c r="GKT96" s="180"/>
      <c r="GKU96" s="180"/>
      <c r="GKV96" s="180"/>
      <c r="GKW96" s="180"/>
      <c r="GKX96" s="180"/>
      <c r="GKY96" s="180"/>
      <c r="GKZ96" s="180"/>
      <c r="GLA96" s="180"/>
      <c r="GLB96" s="180"/>
      <c r="GLC96" s="180"/>
      <c r="GLD96" s="180"/>
      <c r="GLE96" s="180"/>
      <c r="GLF96" s="180"/>
      <c r="GLG96" s="180"/>
      <c r="GLH96" s="180"/>
      <c r="GLI96" s="180"/>
      <c r="GLJ96" s="180"/>
      <c r="GLK96" s="180"/>
      <c r="GLL96" s="180"/>
      <c r="GLM96" s="180"/>
      <c r="GLN96" s="180"/>
      <c r="GLO96" s="180"/>
      <c r="GLP96" s="180"/>
      <c r="GLQ96" s="180"/>
      <c r="GLR96" s="180"/>
      <c r="GLS96" s="180"/>
      <c r="GLT96" s="180"/>
      <c r="GLU96" s="180"/>
      <c r="GLV96" s="180"/>
      <c r="GLW96" s="180"/>
      <c r="GLX96" s="180"/>
      <c r="GLY96" s="180"/>
      <c r="GLZ96" s="180"/>
      <c r="GMA96" s="180"/>
      <c r="GMB96" s="180"/>
      <c r="GMC96" s="180"/>
      <c r="GMD96" s="180"/>
      <c r="GME96" s="180"/>
      <c r="GMF96" s="180"/>
      <c r="GMG96" s="180"/>
      <c r="GMH96" s="180"/>
      <c r="GMI96" s="180"/>
      <c r="GMJ96" s="180"/>
      <c r="GMK96" s="180"/>
      <c r="GML96" s="180"/>
      <c r="GMM96" s="180"/>
      <c r="GMN96" s="180"/>
      <c r="GMO96" s="180"/>
      <c r="GMP96" s="180"/>
      <c r="GMQ96" s="180"/>
      <c r="GMR96" s="180"/>
      <c r="GMS96" s="180"/>
      <c r="GMT96" s="180"/>
      <c r="GMU96" s="180"/>
      <c r="GMV96" s="180"/>
      <c r="GMW96" s="180"/>
      <c r="GMX96" s="180"/>
      <c r="GMY96" s="180"/>
      <c r="GMZ96" s="180"/>
      <c r="GNA96" s="180"/>
      <c r="GNB96" s="180"/>
      <c r="GNC96" s="180"/>
      <c r="GND96" s="180"/>
      <c r="GNE96" s="180"/>
      <c r="GNF96" s="180"/>
      <c r="GNG96" s="180"/>
      <c r="GNH96" s="180"/>
      <c r="GNI96" s="180"/>
      <c r="GNJ96" s="180"/>
      <c r="GNK96" s="180"/>
      <c r="GNL96" s="180"/>
      <c r="GNM96" s="180"/>
      <c r="GNN96" s="180"/>
      <c r="GNO96" s="180"/>
      <c r="GNP96" s="180"/>
      <c r="GNQ96" s="180"/>
      <c r="GNR96" s="180"/>
      <c r="GNS96" s="180"/>
      <c r="GNT96" s="180"/>
      <c r="GNU96" s="180"/>
      <c r="GNV96" s="180"/>
      <c r="GNW96" s="180"/>
      <c r="GNX96" s="180"/>
      <c r="GNY96" s="180"/>
      <c r="GNZ96" s="180"/>
      <c r="GOA96" s="180"/>
      <c r="GOB96" s="180"/>
      <c r="GOC96" s="180"/>
      <c r="GOD96" s="180"/>
      <c r="GOE96" s="180"/>
      <c r="GOF96" s="180"/>
      <c r="GOG96" s="180"/>
      <c r="GOH96" s="180"/>
      <c r="GOI96" s="180"/>
      <c r="GOJ96" s="180"/>
      <c r="GOK96" s="180"/>
      <c r="GOL96" s="180"/>
      <c r="GOM96" s="180"/>
      <c r="GON96" s="180"/>
      <c r="GOO96" s="180"/>
      <c r="GOP96" s="180"/>
      <c r="GOQ96" s="180"/>
      <c r="GOR96" s="180"/>
      <c r="GOS96" s="180"/>
      <c r="GOT96" s="180"/>
      <c r="GOU96" s="180"/>
      <c r="GOV96" s="180"/>
      <c r="GOW96" s="180"/>
      <c r="GOX96" s="180"/>
      <c r="GOY96" s="180"/>
      <c r="GOZ96" s="180"/>
      <c r="GPA96" s="180"/>
      <c r="GPB96" s="180"/>
      <c r="GPC96" s="180"/>
      <c r="GPD96" s="180"/>
      <c r="GPE96" s="180"/>
      <c r="GPF96" s="180"/>
      <c r="GPG96" s="180"/>
      <c r="GPH96" s="180"/>
      <c r="GPI96" s="180"/>
      <c r="GPJ96" s="180"/>
      <c r="GPK96" s="180"/>
      <c r="GPL96" s="180"/>
      <c r="GPM96" s="180"/>
      <c r="GPN96" s="180"/>
      <c r="GPO96" s="180"/>
      <c r="GPP96" s="180"/>
      <c r="GPQ96" s="180"/>
      <c r="GPR96" s="180"/>
      <c r="GPS96" s="180"/>
      <c r="GPT96" s="180"/>
      <c r="GPU96" s="180"/>
      <c r="GPV96" s="180"/>
      <c r="GPW96" s="180"/>
      <c r="GPX96" s="180"/>
      <c r="GPY96" s="180"/>
      <c r="GPZ96" s="180"/>
      <c r="GQA96" s="180"/>
      <c r="GQB96" s="180"/>
      <c r="GQC96" s="180"/>
      <c r="GQD96" s="180"/>
      <c r="GQE96" s="180"/>
      <c r="GQF96" s="180"/>
      <c r="GQG96" s="180"/>
      <c r="GQH96" s="180"/>
      <c r="GQI96" s="180"/>
      <c r="GQJ96" s="180"/>
      <c r="GQK96" s="180"/>
      <c r="GQL96" s="180"/>
      <c r="GQM96" s="180"/>
      <c r="GQN96" s="180"/>
      <c r="GQO96" s="180"/>
      <c r="GQP96" s="180"/>
      <c r="GQQ96" s="180"/>
      <c r="GQR96" s="180"/>
      <c r="GQS96" s="180"/>
      <c r="GQT96" s="180"/>
      <c r="GQU96" s="180"/>
      <c r="GQV96" s="180"/>
      <c r="GQW96" s="180"/>
      <c r="GQX96" s="180"/>
      <c r="GQY96" s="180"/>
      <c r="GQZ96" s="180"/>
      <c r="GRA96" s="180"/>
      <c r="GRB96" s="180"/>
      <c r="GRC96" s="180"/>
      <c r="GRD96" s="180"/>
      <c r="GRE96" s="180"/>
      <c r="GRF96" s="180"/>
      <c r="GRG96" s="180"/>
      <c r="GRH96" s="180"/>
      <c r="GRI96" s="180"/>
      <c r="GRJ96" s="180"/>
      <c r="GRK96" s="180"/>
      <c r="GRL96" s="180"/>
      <c r="GRM96" s="180"/>
      <c r="GRN96" s="180"/>
      <c r="GRO96" s="180"/>
      <c r="GRP96" s="180"/>
      <c r="GRQ96" s="180"/>
      <c r="GRR96" s="180"/>
      <c r="GRS96" s="180"/>
      <c r="GRT96" s="180"/>
      <c r="GRU96" s="180"/>
      <c r="GRV96" s="180"/>
      <c r="GRW96" s="180"/>
      <c r="GRX96" s="180"/>
      <c r="GRY96" s="180"/>
      <c r="GRZ96" s="180"/>
      <c r="GSA96" s="180"/>
      <c r="GSB96" s="180"/>
      <c r="GSC96" s="180"/>
      <c r="GSD96" s="180"/>
      <c r="GSE96" s="180"/>
      <c r="GSF96" s="180"/>
      <c r="GSG96" s="180"/>
      <c r="GSH96" s="180"/>
      <c r="GSI96" s="180"/>
      <c r="GSJ96" s="180"/>
      <c r="GSK96" s="180"/>
      <c r="GSL96" s="180"/>
      <c r="GSM96" s="180"/>
      <c r="GSN96" s="180"/>
      <c r="GSO96" s="180"/>
      <c r="GSP96" s="180"/>
      <c r="GSQ96" s="180"/>
      <c r="GSR96" s="180"/>
      <c r="GSS96" s="180"/>
      <c r="GST96" s="180"/>
      <c r="GSU96" s="180"/>
      <c r="GSV96" s="180"/>
      <c r="GSW96" s="180"/>
      <c r="GSX96" s="180"/>
      <c r="GSY96" s="180"/>
      <c r="GSZ96" s="180"/>
      <c r="GTA96" s="180"/>
      <c r="GTB96" s="180"/>
      <c r="GTC96" s="180"/>
      <c r="GTD96" s="180"/>
      <c r="GTE96" s="180"/>
      <c r="GTF96" s="180"/>
      <c r="GTG96" s="180"/>
      <c r="GTH96" s="180"/>
      <c r="GTI96" s="180"/>
      <c r="GTJ96" s="180"/>
      <c r="GTK96" s="180"/>
      <c r="GTL96" s="180"/>
      <c r="GTM96" s="180"/>
      <c r="GTN96" s="180"/>
      <c r="GTO96" s="180"/>
      <c r="GTP96" s="180"/>
      <c r="GTQ96" s="180"/>
      <c r="GTR96" s="180"/>
      <c r="GTS96" s="180"/>
      <c r="GTT96" s="180"/>
      <c r="GTU96" s="180"/>
      <c r="GTV96" s="180"/>
      <c r="GTW96" s="180"/>
      <c r="GTX96" s="180"/>
      <c r="GTY96" s="180"/>
      <c r="GTZ96" s="180"/>
      <c r="GUA96" s="180"/>
      <c r="GUB96" s="180"/>
      <c r="GUC96" s="180"/>
      <c r="GUD96" s="180"/>
      <c r="GUE96" s="180"/>
      <c r="GUF96" s="180"/>
      <c r="GUG96" s="180"/>
      <c r="GUH96" s="180"/>
      <c r="GUI96" s="180"/>
      <c r="GUJ96" s="180"/>
      <c r="GUK96" s="180"/>
      <c r="GUL96" s="180"/>
      <c r="GUM96" s="180"/>
      <c r="GUN96" s="180"/>
      <c r="GUO96" s="180"/>
      <c r="GUP96" s="180"/>
      <c r="GUQ96" s="180"/>
      <c r="GUR96" s="180"/>
      <c r="GUS96" s="180"/>
      <c r="GUT96" s="180"/>
      <c r="GUU96" s="180"/>
      <c r="GUV96" s="180"/>
      <c r="GUW96" s="180"/>
      <c r="GUX96" s="180"/>
      <c r="GUY96" s="180"/>
      <c r="GUZ96" s="180"/>
      <c r="GVA96" s="180"/>
      <c r="GVB96" s="180"/>
      <c r="GVC96" s="180"/>
      <c r="GVD96" s="180"/>
      <c r="GVE96" s="180"/>
      <c r="GVF96" s="180"/>
      <c r="GVG96" s="180"/>
      <c r="GVH96" s="180"/>
      <c r="GVI96" s="180"/>
      <c r="GVJ96" s="180"/>
      <c r="GVK96" s="180"/>
      <c r="GVL96" s="180"/>
      <c r="GVM96" s="180"/>
      <c r="GVN96" s="180"/>
      <c r="GVO96" s="180"/>
      <c r="GVP96" s="180"/>
      <c r="GVQ96" s="180"/>
      <c r="GVR96" s="180"/>
      <c r="GVS96" s="180"/>
      <c r="GVT96" s="180"/>
      <c r="GVU96" s="180"/>
      <c r="GVV96" s="180"/>
      <c r="GVW96" s="180"/>
      <c r="GVX96" s="180"/>
      <c r="GVY96" s="180"/>
      <c r="GVZ96" s="180"/>
      <c r="GWA96" s="180"/>
      <c r="GWB96" s="180"/>
      <c r="GWC96" s="180"/>
      <c r="GWD96" s="180"/>
      <c r="GWE96" s="180"/>
      <c r="GWF96" s="180"/>
      <c r="GWG96" s="180"/>
      <c r="GWH96" s="180"/>
      <c r="GWI96" s="180"/>
      <c r="GWJ96" s="180"/>
      <c r="GWK96" s="180"/>
      <c r="GWL96" s="180"/>
      <c r="GWM96" s="180"/>
      <c r="GWN96" s="180"/>
      <c r="GWO96" s="180"/>
      <c r="GWP96" s="180"/>
      <c r="GWQ96" s="180"/>
      <c r="GWR96" s="180"/>
      <c r="GWS96" s="180"/>
      <c r="GWT96" s="180"/>
      <c r="GWU96" s="180"/>
      <c r="GWV96" s="180"/>
      <c r="GWW96" s="180"/>
      <c r="GWX96" s="180"/>
      <c r="GWY96" s="180"/>
      <c r="GWZ96" s="180"/>
      <c r="GXA96" s="180"/>
      <c r="GXB96" s="180"/>
      <c r="GXC96" s="180"/>
      <c r="GXD96" s="180"/>
      <c r="GXE96" s="180"/>
      <c r="GXF96" s="180"/>
      <c r="GXG96" s="180"/>
      <c r="GXH96" s="180"/>
      <c r="GXI96" s="180"/>
      <c r="GXJ96" s="180"/>
      <c r="GXK96" s="180"/>
      <c r="GXL96" s="180"/>
      <c r="GXM96" s="180"/>
      <c r="GXN96" s="180"/>
      <c r="GXO96" s="180"/>
      <c r="GXP96" s="180"/>
      <c r="GXQ96" s="180"/>
      <c r="GXR96" s="180"/>
      <c r="GXS96" s="180"/>
      <c r="GXT96" s="180"/>
      <c r="GXU96" s="180"/>
      <c r="GXV96" s="180"/>
      <c r="GXW96" s="180"/>
      <c r="GXX96" s="180"/>
      <c r="GXY96" s="180"/>
      <c r="GXZ96" s="180"/>
      <c r="GYA96" s="180"/>
      <c r="GYB96" s="180"/>
      <c r="GYC96" s="180"/>
      <c r="GYD96" s="180"/>
      <c r="GYE96" s="180"/>
      <c r="GYF96" s="180"/>
      <c r="GYG96" s="180"/>
      <c r="GYH96" s="180"/>
      <c r="GYI96" s="180"/>
      <c r="GYJ96" s="180"/>
      <c r="GYK96" s="180"/>
      <c r="GYL96" s="180"/>
      <c r="GYM96" s="180"/>
      <c r="GYN96" s="180"/>
      <c r="GYO96" s="180"/>
      <c r="GYP96" s="180"/>
      <c r="GYQ96" s="180"/>
      <c r="GYR96" s="180"/>
      <c r="GYS96" s="180"/>
      <c r="GYT96" s="180"/>
      <c r="GYU96" s="180"/>
      <c r="GYV96" s="180"/>
      <c r="GYW96" s="180"/>
      <c r="GYX96" s="180"/>
      <c r="GYY96" s="180"/>
      <c r="GYZ96" s="180"/>
      <c r="GZA96" s="180"/>
      <c r="GZB96" s="180"/>
      <c r="GZC96" s="180"/>
      <c r="GZD96" s="180"/>
      <c r="GZE96" s="180"/>
      <c r="GZF96" s="180"/>
      <c r="GZG96" s="180"/>
      <c r="GZH96" s="180"/>
      <c r="GZI96" s="180"/>
      <c r="GZJ96" s="180"/>
      <c r="GZK96" s="180"/>
      <c r="GZL96" s="180"/>
      <c r="GZM96" s="180"/>
      <c r="GZN96" s="180"/>
      <c r="GZO96" s="180"/>
      <c r="GZP96" s="180"/>
      <c r="GZQ96" s="180"/>
      <c r="GZR96" s="180"/>
      <c r="GZS96" s="180"/>
      <c r="GZT96" s="180"/>
      <c r="GZU96" s="180"/>
      <c r="GZV96" s="180"/>
      <c r="GZW96" s="180"/>
      <c r="GZX96" s="180"/>
      <c r="GZY96" s="180"/>
      <c r="GZZ96" s="180"/>
      <c r="HAA96" s="180"/>
      <c r="HAB96" s="180"/>
      <c r="HAC96" s="180"/>
      <c r="HAD96" s="180"/>
      <c r="HAE96" s="180"/>
      <c r="HAF96" s="180"/>
      <c r="HAG96" s="180"/>
      <c r="HAH96" s="180"/>
      <c r="HAI96" s="180"/>
      <c r="HAJ96" s="180"/>
      <c r="HAK96" s="180"/>
      <c r="HAL96" s="180"/>
      <c r="HAM96" s="180"/>
      <c r="HAN96" s="180"/>
      <c r="HAO96" s="180"/>
      <c r="HAP96" s="180"/>
      <c r="HAQ96" s="180"/>
      <c r="HAR96" s="180"/>
      <c r="HAS96" s="180"/>
      <c r="HAT96" s="180"/>
      <c r="HAU96" s="180"/>
      <c r="HAV96" s="180"/>
      <c r="HAW96" s="180"/>
      <c r="HAX96" s="180"/>
      <c r="HAY96" s="180"/>
      <c r="HAZ96" s="180"/>
      <c r="HBA96" s="180"/>
      <c r="HBB96" s="180"/>
      <c r="HBC96" s="180"/>
      <c r="HBD96" s="180"/>
      <c r="HBE96" s="180"/>
      <c r="HBF96" s="180"/>
      <c r="HBG96" s="180"/>
      <c r="HBH96" s="180"/>
      <c r="HBI96" s="180"/>
      <c r="HBJ96" s="180"/>
      <c r="HBK96" s="180"/>
      <c r="HBL96" s="180"/>
      <c r="HBM96" s="180"/>
      <c r="HBN96" s="180"/>
      <c r="HBO96" s="180"/>
      <c r="HBP96" s="180"/>
      <c r="HBQ96" s="180"/>
      <c r="HBR96" s="180"/>
      <c r="HBS96" s="180"/>
      <c r="HBT96" s="180"/>
      <c r="HBU96" s="180"/>
      <c r="HBV96" s="180"/>
      <c r="HBW96" s="180"/>
      <c r="HBX96" s="180"/>
      <c r="HBY96" s="180"/>
      <c r="HBZ96" s="180"/>
      <c r="HCA96" s="180"/>
      <c r="HCB96" s="180"/>
      <c r="HCC96" s="180"/>
      <c r="HCD96" s="180"/>
      <c r="HCE96" s="180"/>
      <c r="HCF96" s="180"/>
      <c r="HCG96" s="180"/>
      <c r="HCH96" s="180"/>
      <c r="HCI96" s="180"/>
      <c r="HCJ96" s="180"/>
      <c r="HCK96" s="180"/>
      <c r="HCL96" s="180"/>
      <c r="HCM96" s="180"/>
      <c r="HCN96" s="180"/>
      <c r="HCO96" s="180"/>
      <c r="HCP96" s="180"/>
      <c r="HCQ96" s="180"/>
      <c r="HCR96" s="180"/>
      <c r="HCS96" s="180"/>
      <c r="HCT96" s="180"/>
      <c r="HCU96" s="180"/>
      <c r="HCV96" s="180"/>
      <c r="HCW96" s="180"/>
      <c r="HCX96" s="180"/>
      <c r="HCY96" s="180"/>
      <c r="HCZ96" s="180"/>
      <c r="HDA96" s="180"/>
      <c r="HDB96" s="180"/>
      <c r="HDC96" s="180"/>
      <c r="HDD96" s="180"/>
      <c r="HDE96" s="180"/>
      <c r="HDF96" s="180"/>
      <c r="HDG96" s="180"/>
      <c r="HDH96" s="180"/>
      <c r="HDI96" s="180"/>
      <c r="HDJ96" s="180"/>
      <c r="HDK96" s="180"/>
      <c r="HDL96" s="180"/>
      <c r="HDM96" s="180"/>
      <c r="HDN96" s="180"/>
      <c r="HDO96" s="180"/>
      <c r="HDP96" s="180"/>
      <c r="HDQ96" s="180"/>
      <c r="HDR96" s="180"/>
      <c r="HDS96" s="180"/>
      <c r="HDT96" s="180"/>
      <c r="HDU96" s="180"/>
      <c r="HDV96" s="180"/>
      <c r="HDW96" s="180"/>
      <c r="HDX96" s="180"/>
      <c r="HDY96" s="180"/>
      <c r="HDZ96" s="180"/>
      <c r="HEA96" s="180"/>
      <c r="HEB96" s="180"/>
      <c r="HEC96" s="180"/>
      <c r="HED96" s="180"/>
      <c r="HEE96" s="180"/>
      <c r="HEF96" s="180"/>
      <c r="HEG96" s="180"/>
      <c r="HEH96" s="180"/>
      <c r="HEI96" s="180"/>
      <c r="HEJ96" s="180"/>
      <c r="HEK96" s="180"/>
      <c r="HEL96" s="180"/>
      <c r="HEM96" s="180"/>
      <c r="HEN96" s="180"/>
      <c r="HEO96" s="180"/>
      <c r="HEP96" s="180"/>
      <c r="HEQ96" s="180"/>
      <c r="HER96" s="180"/>
      <c r="HES96" s="180"/>
      <c r="HET96" s="180"/>
      <c r="HEU96" s="180"/>
      <c r="HEV96" s="180"/>
      <c r="HEW96" s="180"/>
      <c r="HEX96" s="180"/>
      <c r="HEY96" s="180"/>
      <c r="HEZ96" s="180"/>
      <c r="HFA96" s="180"/>
      <c r="HFB96" s="180"/>
      <c r="HFC96" s="180"/>
      <c r="HFD96" s="180"/>
      <c r="HFE96" s="180"/>
      <c r="HFF96" s="180"/>
      <c r="HFG96" s="180"/>
      <c r="HFH96" s="180"/>
      <c r="HFI96" s="180"/>
      <c r="HFJ96" s="180"/>
      <c r="HFK96" s="180"/>
      <c r="HFL96" s="180"/>
      <c r="HFM96" s="180"/>
      <c r="HFN96" s="180"/>
      <c r="HFO96" s="180"/>
      <c r="HFP96" s="180"/>
      <c r="HFQ96" s="180"/>
      <c r="HFR96" s="180"/>
      <c r="HFS96" s="180"/>
      <c r="HFT96" s="180"/>
      <c r="HFU96" s="180"/>
      <c r="HFV96" s="180"/>
      <c r="HFW96" s="180"/>
      <c r="HFX96" s="180"/>
      <c r="HFY96" s="180"/>
      <c r="HFZ96" s="180"/>
      <c r="HGA96" s="180"/>
      <c r="HGB96" s="180"/>
      <c r="HGC96" s="180"/>
      <c r="HGD96" s="180"/>
      <c r="HGE96" s="180"/>
      <c r="HGF96" s="180"/>
      <c r="HGG96" s="180"/>
      <c r="HGH96" s="180"/>
      <c r="HGI96" s="180"/>
      <c r="HGJ96" s="180"/>
      <c r="HGK96" s="180"/>
      <c r="HGL96" s="180"/>
      <c r="HGM96" s="180"/>
      <c r="HGN96" s="180"/>
      <c r="HGO96" s="180"/>
      <c r="HGP96" s="180"/>
      <c r="HGQ96" s="180"/>
      <c r="HGR96" s="180"/>
      <c r="HGS96" s="180"/>
      <c r="HGT96" s="180"/>
      <c r="HGU96" s="180"/>
      <c r="HGV96" s="180"/>
      <c r="HGW96" s="180"/>
      <c r="HGX96" s="180"/>
      <c r="HGY96" s="180"/>
      <c r="HGZ96" s="180"/>
      <c r="HHA96" s="180"/>
      <c r="HHB96" s="180"/>
      <c r="HHC96" s="180"/>
      <c r="HHD96" s="180"/>
      <c r="HHE96" s="180"/>
      <c r="HHF96" s="180"/>
      <c r="HHG96" s="180"/>
      <c r="HHH96" s="180"/>
      <c r="HHI96" s="180"/>
      <c r="HHJ96" s="180"/>
      <c r="HHK96" s="180"/>
      <c r="HHL96" s="180"/>
      <c r="HHM96" s="180"/>
      <c r="HHN96" s="180"/>
      <c r="HHO96" s="180"/>
      <c r="HHP96" s="180"/>
      <c r="HHQ96" s="180"/>
      <c r="HHR96" s="180"/>
      <c r="HHS96" s="180"/>
      <c r="HHT96" s="180"/>
      <c r="HHU96" s="180"/>
      <c r="HHV96" s="180"/>
      <c r="HHW96" s="180"/>
      <c r="HHX96" s="180"/>
      <c r="HHY96" s="180"/>
      <c r="HHZ96" s="180"/>
      <c r="HIA96" s="180"/>
      <c r="HIB96" s="180"/>
      <c r="HIC96" s="180"/>
      <c r="HID96" s="180"/>
      <c r="HIE96" s="180"/>
      <c r="HIF96" s="180"/>
      <c r="HIG96" s="180"/>
      <c r="HIH96" s="180"/>
      <c r="HII96" s="180"/>
      <c r="HIJ96" s="180"/>
      <c r="HIK96" s="180"/>
      <c r="HIL96" s="180"/>
      <c r="HIM96" s="180"/>
      <c r="HIN96" s="180"/>
      <c r="HIO96" s="180"/>
      <c r="HIP96" s="180"/>
      <c r="HIQ96" s="180"/>
      <c r="HIR96" s="180"/>
      <c r="HIS96" s="180"/>
      <c r="HIT96" s="180"/>
      <c r="HIU96" s="180"/>
      <c r="HIV96" s="180"/>
      <c r="HIW96" s="180"/>
      <c r="HIX96" s="180"/>
      <c r="HIY96" s="180"/>
      <c r="HIZ96" s="180"/>
      <c r="HJA96" s="180"/>
      <c r="HJB96" s="180"/>
      <c r="HJC96" s="180"/>
      <c r="HJD96" s="180"/>
      <c r="HJE96" s="180"/>
      <c r="HJF96" s="180"/>
      <c r="HJG96" s="180"/>
      <c r="HJH96" s="180"/>
      <c r="HJI96" s="180"/>
      <c r="HJJ96" s="180"/>
      <c r="HJK96" s="180"/>
      <c r="HJL96" s="180"/>
      <c r="HJM96" s="180"/>
      <c r="HJN96" s="180"/>
      <c r="HJO96" s="180"/>
      <c r="HJP96" s="180"/>
      <c r="HJQ96" s="180"/>
      <c r="HJR96" s="180"/>
      <c r="HJS96" s="180"/>
      <c r="HJT96" s="180"/>
      <c r="HJU96" s="180"/>
      <c r="HJV96" s="180"/>
      <c r="HJW96" s="180"/>
      <c r="HJX96" s="180"/>
      <c r="HJY96" s="180"/>
      <c r="HJZ96" s="180"/>
      <c r="HKA96" s="180"/>
      <c r="HKB96" s="180"/>
      <c r="HKC96" s="180"/>
      <c r="HKD96" s="180"/>
      <c r="HKE96" s="180"/>
      <c r="HKF96" s="180"/>
      <c r="HKG96" s="180"/>
      <c r="HKH96" s="180"/>
      <c r="HKI96" s="180"/>
      <c r="HKJ96" s="180"/>
      <c r="HKK96" s="180"/>
      <c r="HKL96" s="180"/>
      <c r="HKM96" s="180"/>
      <c r="HKN96" s="180"/>
      <c r="HKO96" s="180"/>
      <c r="HKP96" s="180"/>
      <c r="HKQ96" s="180"/>
      <c r="HKR96" s="180"/>
      <c r="HKS96" s="180"/>
      <c r="HKT96" s="180"/>
      <c r="HKU96" s="180"/>
      <c r="HKV96" s="180"/>
      <c r="HKW96" s="180"/>
      <c r="HKX96" s="180"/>
      <c r="HKY96" s="180"/>
      <c r="HKZ96" s="180"/>
      <c r="HLA96" s="180"/>
      <c r="HLB96" s="180"/>
      <c r="HLC96" s="180"/>
      <c r="HLD96" s="180"/>
      <c r="HLE96" s="180"/>
      <c r="HLF96" s="180"/>
      <c r="HLG96" s="180"/>
      <c r="HLH96" s="180"/>
      <c r="HLI96" s="180"/>
      <c r="HLJ96" s="180"/>
      <c r="HLK96" s="180"/>
      <c r="HLL96" s="180"/>
      <c r="HLM96" s="180"/>
      <c r="HLN96" s="180"/>
      <c r="HLO96" s="180"/>
      <c r="HLP96" s="180"/>
      <c r="HLQ96" s="180"/>
      <c r="HLR96" s="180"/>
      <c r="HLS96" s="180"/>
      <c r="HLT96" s="180"/>
      <c r="HLU96" s="180"/>
      <c r="HLV96" s="180"/>
      <c r="HLW96" s="180"/>
      <c r="HLX96" s="180"/>
      <c r="HLY96" s="180"/>
      <c r="HLZ96" s="180"/>
      <c r="HMA96" s="180"/>
      <c r="HMB96" s="180"/>
      <c r="HMC96" s="180"/>
      <c r="HMD96" s="180"/>
      <c r="HME96" s="180"/>
      <c r="HMF96" s="180"/>
      <c r="HMG96" s="180"/>
      <c r="HMH96" s="180"/>
      <c r="HMI96" s="180"/>
      <c r="HMJ96" s="180"/>
      <c r="HMK96" s="180"/>
      <c r="HML96" s="180"/>
      <c r="HMM96" s="180"/>
      <c r="HMN96" s="180"/>
      <c r="HMO96" s="180"/>
      <c r="HMP96" s="180"/>
      <c r="HMQ96" s="180"/>
      <c r="HMR96" s="180"/>
      <c r="HMS96" s="180"/>
      <c r="HMT96" s="180"/>
      <c r="HMU96" s="180"/>
      <c r="HMV96" s="180"/>
      <c r="HMW96" s="180"/>
      <c r="HMX96" s="180"/>
      <c r="HMY96" s="180"/>
      <c r="HMZ96" s="180"/>
      <c r="HNA96" s="180"/>
      <c r="HNB96" s="180"/>
      <c r="HNC96" s="180"/>
      <c r="HND96" s="180"/>
      <c r="HNE96" s="180"/>
      <c r="HNF96" s="180"/>
      <c r="HNG96" s="180"/>
      <c r="HNH96" s="180"/>
      <c r="HNI96" s="180"/>
      <c r="HNJ96" s="180"/>
      <c r="HNK96" s="180"/>
      <c r="HNL96" s="180"/>
      <c r="HNM96" s="180"/>
      <c r="HNN96" s="180"/>
      <c r="HNO96" s="180"/>
      <c r="HNP96" s="180"/>
      <c r="HNQ96" s="180"/>
      <c r="HNR96" s="180"/>
      <c r="HNS96" s="180"/>
      <c r="HNT96" s="180"/>
      <c r="HNU96" s="180"/>
      <c r="HNV96" s="180"/>
      <c r="HNW96" s="180"/>
      <c r="HNX96" s="180"/>
      <c r="HNY96" s="180"/>
      <c r="HNZ96" s="180"/>
      <c r="HOA96" s="180"/>
      <c r="HOB96" s="180"/>
      <c r="HOC96" s="180"/>
      <c r="HOD96" s="180"/>
      <c r="HOE96" s="180"/>
      <c r="HOF96" s="180"/>
      <c r="HOG96" s="180"/>
      <c r="HOH96" s="180"/>
      <c r="HOI96" s="180"/>
      <c r="HOJ96" s="180"/>
      <c r="HOK96" s="180"/>
      <c r="HOL96" s="180"/>
      <c r="HOM96" s="180"/>
      <c r="HON96" s="180"/>
      <c r="HOO96" s="180"/>
      <c r="HOP96" s="180"/>
      <c r="HOQ96" s="180"/>
      <c r="HOR96" s="180"/>
      <c r="HOS96" s="180"/>
      <c r="HOT96" s="180"/>
      <c r="HOU96" s="180"/>
      <c r="HOV96" s="180"/>
      <c r="HOW96" s="180"/>
      <c r="HOX96" s="180"/>
      <c r="HOY96" s="180"/>
      <c r="HOZ96" s="180"/>
      <c r="HPA96" s="180"/>
      <c r="HPB96" s="180"/>
      <c r="HPC96" s="180"/>
      <c r="HPD96" s="180"/>
      <c r="HPE96" s="180"/>
      <c r="HPF96" s="180"/>
      <c r="HPG96" s="180"/>
      <c r="HPH96" s="180"/>
      <c r="HPI96" s="180"/>
      <c r="HPJ96" s="180"/>
      <c r="HPK96" s="180"/>
      <c r="HPL96" s="180"/>
      <c r="HPM96" s="180"/>
      <c r="HPN96" s="180"/>
      <c r="HPO96" s="180"/>
      <c r="HPP96" s="180"/>
      <c r="HPQ96" s="180"/>
      <c r="HPR96" s="180"/>
      <c r="HPS96" s="180"/>
      <c r="HPT96" s="180"/>
      <c r="HPU96" s="180"/>
      <c r="HPV96" s="180"/>
      <c r="HPW96" s="180"/>
      <c r="HPX96" s="180"/>
      <c r="HPY96" s="180"/>
      <c r="HPZ96" s="180"/>
      <c r="HQA96" s="180"/>
      <c r="HQB96" s="180"/>
      <c r="HQC96" s="180"/>
      <c r="HQD96" s="180"/>
      <c r="HQE96" s="180"/>
      <c r="HQF96" s="180"/>
      <c r="HQG96" s="180"/>
      <c r="HQH96" s="180"/>
      <c r="HQI96" s="180"/>
      <c r="HQJ96" s="180"/>
      <c r="HQK96" s="180"/>
      <c r="HQL96" s="180"/>
      <c r="HQM96" s="180"/>
      <c r="HQN96" s="180"/>
      <c r="HQO96" s="180"/>
      <c r="HQP96" s="180"/>
      <c r="HQQ96" s="180"/>
      <c r="HQR96" s="180"/>
      <c r="HQS96" s="180"/>
      <c r="HQT96" s="180"/>
      <c r="HQU96" s="180"/>
      <c r="HQV96" s="180"/>
      <c r="HQW96" s="180"/>
      <c r="HQX96" s="180"/>
      <c r="HQY96" s="180"/>
      <c r="HQZ96" s="180"/>
      <c r="HRA96" s="180"/>
      <c r="HRB96" s="180"/>
      <c r="HRC96" s="180"/>
      <c r="HRD96" s="180"/>
      <c r="HRE96" s="180"/>
      <c r="HRF96" s="180"/>
      <c r="HRG96" s="180"/>
      <c r="HRH96" s="180"/>
      <c r="HRI96" s="180"/>
      <c r="HRJ96" s="180"/>
      <c r="HRK96" s="180"/>
      <c r="HRL96" s="180"/>
      <c r="HRM96" s="180"/>
      <c r="HRN96" s="180"/>
      <c r="HRO96" s="180"/>
      <c r="HRP96" s="180"/>
      <c r="HRQ96" s="180"/>
      <c r="HRR96" s="180"/>
      <c r="HRS96" s="180"/>
      <c r="HRT96" s="180"/>
      <c r="HRU96" s="180"/>
      <c r="HRV96" s="180"/>
      <c r="HRW96" s="180"/>
      <c r="HRX96" s="180"/>
      <c r="HRY96" s="180"/>
      <c r="HRZ96" s="180"/>
      <c r="HSA96" s="180"/>
      <c r="HSB96" s="180"/>
      <c r="HSC96" s="180"/>
      <c r="HSD96" s="180"/>
      <c r="HSE96" s="180"/>
      <c r="HSF96" s="180"/>
      <c r="HSG96" s="180"/>
      <c r="HSH96" s="180"/>
      <c r="HSI96" s="180"/>
      <c r="HSJ96" s="180"/>
      <c r="HSK96" s="180"/>
      <c r="HSL96" s="180"/>
      <c r="HSM96" s="180"/>
      <c r="HSN96" s="180"/>
      <c r="HSO96" s="180"/>
      <c r="HSP96" s="180"/>
      <c r="HSQ96" s="180"/>
      <c r="HSR96" s="180"/>
      <c r="HSS96" s="180"/>
      <c r="HST96" s="180"/>
      <c r="HSU96" s="180"/>
      <c r="HSV96" s="180"/>
      <c r="HSW96" s="180"/>
      <c r="HSX96" s="180"/>
      <c r="HSY96" s="180"/>
      <c r="HSZ96" s="180"/>
      <c r="HTA96" s="180"/>
      <c r="HTB96" s="180"/>
      <c r="HTC96" s="180"/>
      <c r="HTD96" s="180"/>
      <c r="HTE96" s="180"/>
      <c r="HTF96" s="180"/>
      <c r="HTG96" s="180"/>
      <c r="HTH96" s="180"/>
      <c r="HTI96" s="180"/>
      <c r="HTJ96" s="180"/>
      <c r="HTK96" s="180"/>
      <c r="HTL96" s="180"/>
      <c r="HTM96" s="180"/>
      <c r="HTN96" s="180"/>
      <c r="HTO96" s="180"/>
      <c r="HTP96" s="180"/>
      <c r="HTQ96" s="180"/>
      <c r="HTR96" s="180"/>
      <c r="HTS96" s="180"/>
      <c r="HTT96" s="180"/>
      <c r="HTU96" s="180"/>
      <c r="HTV96" s="180"/>
      <c r="HTW96" s="180"/>
      <c r="HTX96" s="180"/>
      <c r="HTY96" s="180"/>
      <c r="HTZ96" s="180"/>
      <c r="HUA96" s="180"/>
      <c r="HUB96" s="180"/>
      <c r="HUC96" s="180"/>
      <c r="HUD96" s="180"/>
      <c r="HUE96" s="180"/>
      <c r="HUF96" s="180"/>
      <c r="HUG96" s="180"/>
      <c r="HUH96" s="180"/>
      <c r="HUI96" s="180"/>
      <c r="HUJ96" s="180"/>
      <c r="HUK96" s="180"/>
      <c r="HUL96" s="180"/>
      <c r="HUM96" s="180"/>
      <c r="HUN96" s="180"/>
      <c r="HUO96" s="180"/>
      <c r="HUP96" s="180"/>
      <c r="HUQ96" s="180"/>
      <c r="HUR96" s="180"/>
      <c r="HUS96" s="180"/>
      <c r="HUT96" s="180"/>
      <c r="HUU96" s="180"/>
      <c r="HUV96" s="180"/>
      <c r="HUW96" s="180"/>
      <c r="HUX96" s="180"/>
      <c r="HUY96" s="180"/>
      <c r="HUZ96" s="180"/>
      <c r="HVA96" s="180"/>
      <c r="HVB96" s="180"/>
      <c r="HVC96" s="180"/>
      <c r="HVD96" s="180"/>
      <c r="HVE96" s="180"/>
      <c r="HVF96" s="180"/>
      <c r="HVG96" s="180"/>
      <c r="HVH96" s="180"/>
      <c r="HVI96" s="180"/>
      <c r="HVJ96" s="180"/>
      <c r="HVK96" s="180"/>
      <c r="HVL96" s="180"/>
      <c r="HVM96" s="180"/>
      <c r="HVN96" s="180"/>
      <c r="HVO96" s="180"/>
      <c r="HVP96" s="180"/>
      <c r="HVQ96" s="180"/>
      <c r="HVR96" s="180"/>
      <c r="HVS96" s="180"/>
      <c r="HVT96" s="180"/>
      <c r="HVU96" s="180"/>
      <c r="HVV96" s="180"/>
      <c r="HVW96" s="180"/>
      <c r="HVX96" s="180"/>
      <c r="HVY96" s="180"/>
      <c r="HVZ96" s="180"/>
      <c r="HWA96" s="180"/>
      <c r="HWB96" s="180"/>
      <c r="HWC96" s="180"/>
      <c r="HWD96" s="180"/>
      <c r="HWE96" s="180"/>
      <c r="HWF96" s="180"/>
      <c r="HWG96" s="180"/>
      <c r="HWH96" s="180"/>
      <c r="HWI96" s="180"/>
      <c r="HWJ96" s="180"/>
      <c r="HWK96" s="180"/>
      <c r="HWL96" s="180"/>
      <c r="HWM96" s="180"/>
      <c r="HWN96" s="180"/>
      <c r="HWO96" s="180"/>
      <c r="HWP96" s="180"/>
      <c r="HWQ96" s="180"/>
      <c r="HWR96" s="180"/>
      <c r="HWS96" s="180"/>
      <c r="HWT96" s="180"/>
      <c r="HWU96" s="180"/>
      <c r="HWV96" s="180"/>
      <c r="HWW96" s="180"/>
      <c r="HWX96" s="180"/>
      <c r="HWY96" s="180"/>
      <c r="HWZ96" s="180"/>
      <c r="HXA96" s="180"/>
      <c r="HXB96" s="180"/>
      <c r="HXC96" s="180"/>
      <c r="HXD96" s="180"/>
      <c r="HXE96" s="180"/>
      <c r="HXF96" s="180"/>
      <c r="HXG96" s="180"/>
      <c r="HXH96" s="180"/>
      <c r="HXI96" s="180"/>
      <c r="HXJ96" s="180"/>
      <c r="HXK96" s="180"/>
      <c r="HXL96" s="180"/>
      <c r="HXM96" s="180"/>
      <c r="HXN96" s="180"/>
      <c r="HXO96" s="180"/>
      <c r="HXP96" s="180"/>
      <c r="HXQ96" s="180"/>
      <c r="HXR96" s="180"/>
      <c r="HXS96" s="180"/>
      <c r="HXT96" s="180"/>
      <c r="HXU96" s="180"/>
      <c r="HXV96" s="180"/>
      <c r="HXW96" s="180"/>
      <c r="HXX96" s="180"/>
      <c r="HXY96" s="180"/>
      <c r="HXZ96" s="180"/>
      <c r="HYA96" s="180"/>
      <c r="HYB96" s="180"/>
      <c r="HYC96" s="180"/>
      <c r="HYD96" s="180"/>
      <c r="HYE96" s="180"/>
      <c r="HYF96" s="180"/>
      <c r="HYG96" s="180"/>
      <c r="HYH96" s="180"/>
      <c r="HYI96" s="180"/>
      <c r="HYJ96" s="180"/>
      <c r="HYK96" s="180"/>
      <c r="HYL96" s="180"/>
      <c r="HYM96" s="180"/>
      <c r="HYN96" s="180"/>
      <c r="HYO96" s="180"/>
      <c r="HYP96" s="180"/>
      <c r="HYQ96" s="180"/>
      <c r="HYR96" s="180"/>
      <c r="HYS96" s="180"/>
      <c r="HYT96" s="180"/>
      <c r="HYU96" s="180"/>
      <c r="HYV96" s="180"/>
      <c r="HYW96" s="180"/>
      <c r="HYX96" s="180"/>
      <c r="HYY96" s="180"/>
      <c r="HYZ96" s="180"/>
      <c r="HZA96" s="180"/>
      <c r="HZB96" s="180"/>
      <c r="HZC96" s="180"/>
      <c r="HZD96" s="180"/>
      <c r="HZE96" s="180"/>
      <c r="HZF96" s="180"/>
      <c r="HZG96" s="180"/>
      <c r="HZH96" s="180"/>
      <c r="HZI96" s="180"/>
      <c r="HZJ96" s="180"/>
      <c r="HZK96" s="180"/>
      <c r="HZL96" s="180"/>
      <c r="HZM96" s="180"/>
      <c r="HZN96" s="180"/>
      <c r="HZO96" s="180"/>
      <c r="HZP96" s="180"/>
      <c r="HZQ96" s="180"/>
      <c r="HZR96" s="180"/>
      <c r="HZS96" s="180"/>
      <c r="HZT96" s="180"/>
      <c r="HZU96" s="180"/>
      <c r="HZV96" s="180"/>
      <c r="HZW96" s="180"/>
      <c r="HZX96" s="180"/>
      <c r="HZY96" s="180"/>
      <c r="HZZ96" s="180"/>
      <c r="IAA96" s="180"/>
      <c r="IAB96" s="180"/>
      <c r="IAC96" s="180"/>
      <c r="IAD96" s="180"/>
      <c r="IAE96" s="180"/>
      <c r="IAF96" s="180"/>
      <c r="IAG96" s="180"/>
      <c r="IAH96" s="180"/>
      <c r="IAI96" s="180"/>
      <c r="IAJ96" s="180"/>
      <c r="IAK96" s="180"/>
      <c r="IAL96" s="180"/>
      <c r="IAM96" s="180"/>
      <c r="IAN96" s="180"/>
      <c r="IAO96" s="180"/>
      <c r="IAP96" s="180"/>
      <c r="IAQ96" s="180"/>
      <c r="IAR96" s="180"/>
      <c r="IAS96" s="180"/>
      <c r="IAT96" s="180"/>
      <c r="IAU96" s="180"/>
      <c r="IAV96" s="180"/>
      <c r="IAW96" s="180"/>
      <c r="IAX96" s="180"/>
      <c r="IAY96" s="180"/>
      <c r="IAZ96" s="180"/>
      <c r="IBA96" s="180"/>
      <c r="IBB96" s="180"/>
      <c r="IBC96" s="180"/>
      <c r="IBD96" s="180"/>
      <c r="IBE96" s="180"/>
      <c r="IBF96" s="180"/>
      <c r="IBG96" s="180"/>
      <c r="IBH96" s="180"/>
      <c r="IBI96" s="180"/>
      <c r="IBJ96" s="180"/>
      <c r="IBK96" s="180"/>
      <c r="IBL96" s="180"/>
      <c r="IBM96" s="180"/>
      <c r="IBN96" s="180"/>
      <c r="IBO96" s="180"/>
      <c r="IBP96" s="180"/>
      <c r="IBQ96" s="180"/>
      <c r="IBR96" s="180"/>
      <c r="IBS96" s="180"/>
      <c r="IBT96" s="180"/>
      <c r="IBU96" s="180"/>
      <c r="IBV96" s="180"/>
      <c r="IBW96" s="180"/>
      <c r="IBX96" s="180"/>
      <c r="IBY96" s="180"/>
      <c r="IBZ96" s="180"/>
      <c r="ICA96" s="180"/>
      <c r="ICB96" s="180"/>
      <c r="ICC96" s="180"/>
      <c r="ICD96" s="180"/>
      <c r="ICE96" s="180"/>
      <c r="ICF96" s="180"/>
      <c r="ICG96" s="180"/>
      <c r="ICH96" s="180"/>
      <c r="ICI96" s="180"/>
      <c r="ICJ96" s="180"/>
      <c r="ICK96" s="180"/>
      <c r="ICL96" s="180"/>
      <c r="ICM96" s="180"/>
      <c r="ICN96" s="180"/>
      <c r="ICO96" s="180"/>
      <c r="ICP96" s="180"/>
      <c r="ICQ96" s="180"/>
      <c r="ICR96" s="180"/>
      <c r="ICS96" s="180"/>
      <c r="ICT96" s="180"/>
      <c r="ICU96" s="180"/>
      <c r="ICV96" s="180"/>
      <c r="ICW96" s="180"/>
      <c r="ICX96" s="180"/>
      <c r="ICY96" s="180"/>
      <c r="ICZ96" s="180"/>
      <c r="IDA96" s="180"/>
      <c r="IDB96" s="180"/>
      <c r="IDC96" s="180"/>
      <c r="IDD96" s="180"/>
      <c r="IDE96" s="180"/>
      <c r="IDF96" s="180"/>
      <c r="IDG96" s="180"/>
      <c r="IDH96" s="180"/>
      <c r="IDI96" s="180"/>
      <c r="IDJ96" s="180"/>
      <c r="IDK96" s="180"/>
      <c r="IDL96" s="180"/>
      <c r="IDM96" s="180"/>
      <c r="IDN96" s="180"/>
      <c r="IDO96" s="180"/>
      <c r="IDP96" s="180"/>
      <c r="IDQ96" s="180"/>
      <c r="IDR96" s="180"/>
      <c r="IDS96" s="180"/>
      <c r="IDT96" s="180"/>
      <c r="IDU96" s="180"/>
      <c r="IDV96" s="180"/>
      <c r="IDW96" s="180"/>
      <c r="IDX96" s="180"/>
      <c r="IDY96" s="180"/>
      <c r="IDZ96" s="180"/>
      <c r="IEA96" s="180"/>
      <c r="IEB96" s="180"/>
      <c r="IEC96" s="180"/>
      <c r="IED96" s="180"/>
      <c r="IEE96" s="180"/>
      <c r="IEF96" s="180"/>
      <c r="IEG96" s="180"/>
      <c r="IEH96" s="180"/>
      <c r="IEI96" s="180"/>
      <c r="IEJ96" s="180"/>
      <c r="IEK96" s="180"/>
      <c r="IEL96" s="180"/>
      <c r="IEM96" s="180"/>
      <c r="IEN96" s="180"/>
      <c r="IEO96" s="180"/>
      <c r="IEP96" s="180"/>
      <c r="IEQ96" s="180"/>
      <c r="IER96" s="180"/>
      <c r="IES96" s="180"/>
      <c r="IET96" s="180"/>
      <c r="IEU96" s="180"/>
      <c r="IEV96" s="180"/>
      <c r="IEW96" s="180"/>
      <c r="IEX96" s="180"/>
      <c r="IEY96" s="180"/>
      <c r="IEZ96" s="180"/>
      <c r="IFA96" s="180"/>
      <c r="IFB96" s="180"/>
      <c r="IFC96" s="180"/>
      <c r="IFD96" s="180"/>
      <c r="IFE96" s="180"/>
      <c r="IFF96" s="180"/>
      <c r="IFG96" s="180"/>
      <c r="IFH96" s="180"/>
      <c r="IFI96" s="180"/>
      <c r="IFJ96" s="180"/>
      <c r="IFK96" s="180"/>
      <c r="IFL96" s="180"/>
      <c r="IFM96" s="180"/>
      <c r="IFN96" s="180"/>
      <c r="IFO96" s="180"/>
      <c r="IFP96" s="180"/>
      <c r="IFQ96" s="180"/>
      <c r="IFR96" s="180"/>
      <c r="IFS96" s="180"/>
      <c r="IFT96" s="180"/>
      <c r="IFU96" s="180"/>
      <c r="IFV96" s="180"/>
      <c r="IFW96" s="180"/>
      <c r="IFX96" s="180"/>
      <c r="IFY96" s="180"/>
      <c r="IFZ96" s="180"/>
      <c r="IGA96" s="180"/>
      <c r="IGB96" s="180"/>
      <c r="IGC96" s="180"/>
      <c r="IGD96" s="180"/>
      <c r="IGE96" s="180"/>
      <c r="IGF96" s="180"/>
      <c r="IGG96" s="180"/>
      <c r="IGH96" s="180"/>
      <c r="IGI96" s="180"/>
      <c r="IGJ96" s="180"/>
      <c r="IGK96" s="180"/>
      <c r="IGL96" s="180"/>
      <c r="IGM96" s="180"/>
      <c r="IGN96" s="180"/>
      <c r="IGO96" s="180"/>
      <c r="IGP96" s="180"/>
      <c r="IGQ96" s="180"/>
      <c r="IGR96" s="180"/>
      <c r="IGS96" s="180"/>
      <c r="IGT96" s="180"/>
      <c r="IGU96" s="180"/>
      <c r="IGV96" s="180"/>
      <c r="IGW96" s="180"/>
      <c r="IGX96" s="180"/>
      <c r="IGY96" s="180"/>
      <c r="IGZ96" s="180"/>
      <c r="IHA96" s="180"/>
      <c r="IHB96" s="180"/>
      <c r="IHC96" s="180"/>
      <c r="IHD96" s="180"/>
      <c r="IHE96" s="180"/>
      <c r="IHF96" s="180"/>
      <c r="IHG96" s="180"/>
      <c r="IHH96" s="180"/>
      <c r="IHI96" s="180"/>
      <c r="IHJ96" s="180"/>
      <c r="IHK96" s="180"/>
      <c r="IHL96" s="180"/>
      <c r="IHM96" s="180"/>
      <c r="IHN96" s="180"/>
      <c r="IHO96" s="180"/>
      <c r="IHP96" s="180"/>
      <c r="IHQ96" s="180"/>
      <c r="IHR96" s="180"/>
      <c r="IHS96" s="180"/>
      <c r="IHT96" s="180"/>
      <c r="IHU96" s="180"/>
      <c r="IHV96" s="180"/>
      <c r="IHW96" s="180"/>
      <c r="IHX96" s="180"/>
      <c r="IHY96" s="180"/>
      <c r="IHZ96" s="180"/>
      <c r="IIA96" s="180"/>
      <c r="IIB96" s="180"/>
      <c r="IIC96" s="180"/>
      <c r="IID96" s="180"/>
      <c r="IIE96" s="180"/>
      <c r="IIF96" s="180"/>
      <c r="IIG96" s="180"/>
      <c r="IIH96" s="180"/>
      <c r="III96" s="180"/>
      <c r="IIJ96" s="180"/>
      <c r="IIK96" s="180"/>
      <c r="IIL96" s="180"/>
      <c r="IIM96" s="180"/>
      <c r="IIN96" s="180"/>
      <c r="IIO96" s="180"/>
      <c r="IIP96" s="180"/>
      <c r="IIQ96" s="180"/>
      <c r="IIR96" s="180"/>
      <c r="IIS96" s="180"/>
      <c r="IIT96" s="180"/>
      <c r="IIU96" s="180"/>
      <c r="IIV96" s="180"/>
      <c r="IIW96" s="180"/>
      <c r="IIX96" s="180"/>
      <c r="IIY96" s="180"/>
      <c r="IIZ96" s="180"/>
      <c r="IJA96" s="180"/>
      <c r="IJB96" s="180"/>
      <c r="IJC96" s="180"/>
      <c r="IJD96" s="180"/>
      <c r="IJE96" s="180"/>
      <c r="IJF96" s="180"/>
      <c r="IJG96" s="180"/>
      <c r="IJH96" s="180"/>
      <c r="IJI96" s="180"/>
      <c r="IJJ96" s="180"/>
      <c r="IJK96" s="180"/>
      <c r="IJL96" s="180"/>
      <c r="IJM96" s="180"/>
      <c r="IJN96" s="180"/>
      <c r="IJO96" s="180"/>
      <c r="IJP96" s="180"/>
      <c r="IJQ96" s="180"/>
      <c r="IJR96" s="180"/>
      <c r="IJS96" s="180"/>
      <c r="IJT96" s="180"/>
      <c r="IJU96" s="180"/>
      <c r="IJV96" s="180"/>
      <c r="IJW96" s="180"/>
      <c r="IJX96" s="180"/>
      <c r="IJY96" s="180"/>
      <c r="IJZ96" s="180"/>
      <c r="IKA96" s="180"/>
      <c r="IKB96" s="180"/>
      <c r="IKC96" s="180"/>
      <c r="IKD96" s="180"/>
      <c r="IKE96" s="180"/>
      <c r="IKF96" s="180"/>
      <c r="IKG96" s="180"/>
      <c r="IKH96" s="180"/>
      <c r="IKI96" s="180"/>
      <c r="IKJ96" s="180"/>
      <c r="IKK96" s="180"/>
      <c r="IKL96" s="180"/>
      <c r="IKM96" s="180"/>
      <c r="IKN96" s="180"/>
      <c r="IKO96" s="180"/>
      <c r="IKP96" s="180"/>
      <c r="IKQ96" s="180"/>
      <c r="IKR96" s="180"/>
      <c r="IKS96" s="180"/>
      <c r="IKT96" s="180"/>
      <c r="IKU96" s="180"/>
      <c r="IKV96" s="180"/>
      <c r="IKW96" s="180"/>
      <c r="IKX96" s="180"/>
      <c r="IKY96" s="180"/>
      <c r="IKZ96" s="180"/>
      <c r="ILA96" s="180"/>
      <c r="ILB96" s="180"/>
      <c r="ILC96" s="180"/>
      <c r="ILD96" s="180"/>
      <c r="ILE96" s="180"/>
      <c r="ILF96" s="180"/>
      <c r="ILG96" s="180"/>
      <c r="ILH96" s="180"/>
      <c r="ILI96" s="180"/>
      <c r="ILJ96" s="180"/>
      <c r="ILK96" s="180"/>
      <c r="ILL96" s="180"/>
      <c r="ILM96" s="180"/>
      <c r="ILN96" s="180"/>
      <c r="ILO96" s="180"/>
      <c r="ILP96" s="180"/>
      <c r="ILQ96" s="180"/>
      <c r="ILR96" s="180"/>
      <c r="ILS96" s="180"/>
      <c r="ILT96" s="180"/>
      <c r="ILU96" s="180"/>
      <c r="ILV96" s="180"/>
      <c r="ILW96" s="180"/>
      <c r="ILX96" s="180"/>
      <c r="ILY96" s="180"/>
      <c r="ILZ96" s="180"/>
      <c r="IMA96" s="180"/>
      <c r="IMB96" s="180"/>
      <c r="IMC96" s="180"/>
      <c r="IMD96" s="180"/>
      <c r="IME96" s="180"/>
      <c r="IMF96" s="180"/>
      <c r="IMG96" s="180"/>
      <c r="IMH96" s="180"/>
      <c r="IMI96" s="180"/>
      <c r="IMJ96" s="180"/>
      <c r="IMK96" s="180"/>
      <c r="IML96" s="180"/>
      <c r="IMM96" s="180"/>
      <c r="IMN96" s="180"/>
      <c r="IMO96" s="180"/>
      <c r="IMP96" s="180"/>
      <c r="IMQ96" s="180"/>
      <c r="IMR96" s="180"/>
      <c r="IMS96" s="180"/>
      <c r="IMT96" s="180"/>
      <c r="IMU96" s="180"/>
      <c r="IMV96" s="180"/>
      <c r="IMW96" s="180"/>
      <c r="IMX96" s="180"/>
      <c r="IMY96" s="180"/>
      <c r="IMZ96" s="180"/>
      <c r="INA96" s="180"/>
      <c r="INB96" s="180"/>
      <c r="INC96" s="180"/>
      <c r="IND96" s="180"/>
      <c r="INE96" s="180"/>
      <c r="INF96" s="180"/>
      <c r="ING96" s="180"/>
      <c r="INH96" s="180"/>
      <c r="INI96" s="180"/>
      <c r="INJ96" s="180"/>
      <c r="INK96" s="180"/>
      <c r="INL96" s="180"/>
      <c r="INM96" s="180"/>
      <c r="INN96" s="180"/>
      <c r="INO96" s="180"/>
      <c r="INP96" s="180"/>
      <c r="INQ96" s="180"/>
      <c r="INR96" s="180"/>
      <c r="INS96" s="180"/>
      <c r="INT96" s="180"/>
      <c r="INU96" s="180"/>
      <c r="INV96" s="180"/>
      <c r="INW96" s="180"/>
      <c r="INX96" s="180"/>
      <c r="INY96" s="180"/>
      <c r="INZ96" s="180"/>
      <c r="IOA96" s="180"/>
      <c r="IOB96" s="180"/>
      <c r="IOC96" s="180"/>
      <c r="IOD96" s="180"/>
      <c r="IOE96" s="180"/>
      <c r="IOF96" s="180"/>
      <c r="IOG96" s="180"/>
      <c r="IOH96" s="180"/>
      <c r="IOI96" s="180"/>
      <c r="IOJ96" s="180"/>
      <c r="IOK96" s="180"/>
      <c r="IOL96" s="180"/>
      <c r="IOM96" s="180"/>
      <c r="ION96" s="180"/>
      <c r="IOO96" s="180"/>
      <c r="IOP96" s="180"/>
      <c r="IOQ96" s="180"/>
      <c r="IOR96" s="180"/>
      <c r="IOS96" s="180"/>
      <c r="IOT96" s="180"/>
      <c r="IOU96" s="180"/>
      <c r="IOV96" s="180"/>
      <c r="IOW96" s="180"/>
      <c r="IOX96" s="180"/>
      <c r="IOY96" s="180"/>
      <c r="IOZ96" s="180"/>
      <c r="IPA96" s="180"/>
      <c r="IPB96" s="180"/>
      <c r="IPC96" s="180"/>
      <c r="IPD96" s="180"/>
      <c r="IPE96" s="180"/>
      <c r="IPF96" s="180"/>
      <c r="IPG96" s="180"/>
      <c r="IPH96" s="180"/>
      <c r="IPI96" s="180"/>
      <c r="IPJ96" s="180"/>
      <c r="IPK96" s="180"/>
      <c r="IPL96" s="180"/>
      <c r="IPM96" s="180"/>
      <c r="IPN96" s="180"/>
      <c r="IPO96" s="180"/>
      <c r="IPP96" s="180"/>
      <c r="IPQ96" s="180"/>
      <c r="IPR96" s="180"/>
      <c r="IPS96" s="180"/>
      <c r="IPT96" s="180"/>
      <c r="IPU96" s="180"/>
      <c r="IPV96" s="180"/>
      <c r="IPW96" s="180"/>
      <c r="IPX96" s="180"/>
      <c r="IPY96" s="180"/>
      <c r="IPZ96" s="180"/>
      <c r="IQA96" s="180"/>
      <c r="IQB96" s="180"/>
      <c r="IQC96" s="180"/>
      <c r="IQD96" s="180"/>
      <c r="IQE96" s="180"/>
      <c r="IQF96" s="180"/>
      <c r="IQG96" s="180"/>
      <c r="IQH96" s="180"/>
      <c r="IQI96" s="180"/>
      <c r="IQJ96" s="180"/>
      <c r="IQK96" s="180"/>
      <c r="IQL96" s="180"/>
      <c r="IQM96" s="180"/>
      <c r="IQN96" s="180"/>
      <c r="IQO96" s="180"/>
      <c r="IQP96" s="180"/>
      <c r="IQQ96" s="180"/>
      <c r="IQR96" s="180"/>
      <c r="IQS96" s="180"/>
      <c r="IQT96" s="180"/>
      <c r="IQU96" s="180"/>
      <c r="IQV96" s="180"/>
      <c r="IQW96" s="180"/>
      <c r="IQX96" s="180"/>
      <c r="IQY96" s="180"/>
      <c r="IQZ96" s="180"/>
      <c r="IRA96" s="180"/>
      <c r="IRB96" s="180"/>
      <c r="IRC96" s="180"/>
      <c r="IRD96" s="180"/>
      <c r="IRE96" s="180"/>
      <c r="IRF96" s="180"/>
      <c r="IRG96" s="180"/>
      <c r="IRH96" s="180"/>
      <c r="IRI96" s="180"/>
      <c r="IRJ96" s="180"/>
      <c r="IRK96" s="180"/>
      <c r="IRL96" s="180"/>
      <c r="IRM96" s="180"/>
      <c r="IRN96" s="180"/>
      <c r="IRO96" s="180"/>
      <c r="IRP96" s="180"/>
      <c r="IRQ96" s="180"/>
      <c r="IRR96" s="180"/>
      <c r="IRS96" s="180"/>
      <c r="IRT96" s="180"/>
      <c r="IRU96" s="180"/>
      <c r="IRV96" s="180"/>
      <c r="IRW96" s="180"/>
      <c r="IRX96" s="180"/>
      <c r="IRY96" s="180"/>
      <c r="IRZ96" s="180"/>
      <c r="ISA96" s="180"/>
      <c r="ISB96" s="180"/>
      <c r="ISC96" s="180"/>
      <c r="ISD96" s="180"/>
      <c r="ISE96" s="180"/>
      <c r="ISF96" s="180"/>
      <c r="ISG96" s="180"/>
      <c r="ISH96" s="180"/>
      <c r="ISI96" s="180"/>
      <c r="ISJ96" s="180"/>
      <c r="ISK96" s="180"/>
      <c r="ISL96" s="180"/>
      <c r="ISM96" s="180"/>
      <c r="ISN96" s="180"/>
      <c r="ISO96" s="180"/>
      <c r="ISP96" s="180"/>
      <c r="ISQ96" s="180"/>
      <c r="ISR96" s="180"/>
      <c r="ISS96" s="180"/>
      <c r="IST96" s="180"/>
      <c r="ISU96" s="180"/>
      <c r="ISV96" s="180"/>
      <c r="ISW96" s="180"/>
      <c r="ISX96" s="180"/>
      <c r="ISY96" s="180"/>
      <c r="ISZ96" s="180"/>
      <c r="ITA96" s="180"/>
      <c r="ITB96" s="180"/>
      <c r="ITC96" s="180"/>
      <c r="ITD96" s="180"/>
      <c r="ITE96" s="180"/>
      <c r="ITF96" s="180"/>
      <c r="ITG96" s="180"/>
      <c r="ITH96" s="180"/>
      <c r="ITI96" s="180"/>
      <c r="ITJ96" s="180"/>
      <c r="ITK96" s="180"/>
      <c r="ITL96" s="180"/>
      <c r="ITM96" s="180"/>
      <c r="ITN96" s="180"/>
      <c r="ITO96" s="180"/>
      <c r="ITP96" s="180"/>
      <c r="ITQ96" s="180"/>
      <c r="ITR96" s="180"/>
      <c r="ITS96" s="180"/>
      <c r="ITT96" s="180"/>
      <c r="ITU96" s="180"/>
      <c r="ITV96" s="180"/>
      <c r="ITW96" s="180"/>
      <c r="ITX96" s="180"/>
      <c r="ITY96" s="180"/>
      <c r="ITZ96" s="180"/>
      <c r="IUA96" s="180"/>
      <c r="IUB96" s="180"/>
      <c r="IUC96" s="180"/>
      <c r="IUD96" s="180"/>
      <c r="IUE96" s="180"/>
      <c r="IUF96" s="180"/>
      <c r="IUG96" s="180"/>
      <c r="IUH96" s="180"/>
      <c r="IUI96" s="180"/>
      <c r="IUJ96" s="180"/>
      <c r="IUK96" s="180"/>
      <c r="IUL96" s="180"/>
      <c r="IUM96" s="180"/>
      <c r="IUN96" s="180"/>
      <c r="IUO96" s="180"/>
      <c r="IUP96" s="180"/>
      <c r="IUQ96" s="180"/>
      <c r="IUR96" s="180"/>
      <c r="IUS96" s="180"/>
      <c r="IUT96" s="180"/>
      <c r="IUU96" s="180"/>
      <c r="IUV96" s="180"/>
      <c r="IUW96" s="180"/>
      <c r="IUX96" s="180"/>
      <c r="IUY96" s="180"/>
      <c r="IUZ96" s="180"/>
      <c r="IVA96" s="180"/>
      <c r="IVB96" s="180"/>
      <c r="IVC96" s="180"/>
      <c r="IVD96" s="180"/>
      <c r="IVE96" s="180"/>
      <c r="IVF96" s="180"/>
      <c r="IVG96" s="180"/>
      <c r="IVH96" s="180"/>
      <c r="IVI96" s="180"/>
      <c r="IVJ96" s="180"/>
      <c r="IVK96" s="180"/>
      <c r="IVL96" s="180"/>
      <c r="IVM96" s="180"/>
      <c r="IVN96" s="180"/>
      <c r="IVO96" s="180"/>
      <c r="IVP96" s="180"/>
      <c r="IVQ96" s="180"/>
      <c r="IVR96" s="180"/>
      <c r="IVS96" s="180"/>
      <c r="IVT96" s="180"/>
      <c r="IVU96" s="180"/>
      <c r="IVV96" s="180"/>
      <c r="IVW96" s="180"/>
      <c r="IVX96" s="180"/>
      <c r="IVY96" s="180"/>
      <c r="IVZ96" s="180"/>
      <c r="IWA96" s="180"/>
      <c r="IWB96" s="180"/>
      <c r="IWC96" s="180"/>
      <c r="IWD96" s="180"/>
      <c r="IWE96" s="180"/>
      <c r="IWF96" s="180"/>
      <c r="IWG96" s="180"/>
      <c r="IWH96" s="180"/>
      <c r="IWI96" s="180"/>
      <c r="IWJ96" s="180"/>
      <c r="IWK96" s="180"/>
      <c r="IWL96" s="180"/>
      <c r="IWM96" s="180"/>
      <c r="IWN96" s="180"/>
      <c r="IWO96" s="180"/>
      <c r="IWP96" s="180"/>
      <c r="IWQ96" s="180"/>
      <c r="IWR96" s="180"/>
      <c r="IWS96" s="180"/>
      <c r="IWT96" s="180"/>
      <c r="IWU96" s="180"/>
      <c r="IWV96" s="180"/>
      <c r="IWW96" s="180"/>
      <c r="IWX96" s="180"/>
      <c r="IWY96" s="180"/>
      <c r="IWZ96" s="180"/>
      <c r="IXA96" s="180"/>
      <c r="IXB96" s="180"/>
      <c r="IXC96" s="180"/>
      <c r="IXD96" s="180"/>
      <c r="IXE96" s="180"/>
      <c r="IXF96" s="180"/>
      <c r="IXG96" s="180"/>
      <c r="IXH96" s="180"/>
      <c r="IXI96" s="180"/>
      <c r="IXJ96" s="180"/>
      <c r="IXK96" s="180"/>
      <c r="IXL96" s="180"/>
      <c r="IXM96" s="180"/>
      <c r="IXN96" s="180"/>
      <c r="IXO96" s="180"/>
      <c r="IXP96" s="180"/>
      <c r="IXQ96" s="180"/>
      <c r="IXR96" s="180"/>
      <c r="IXS96" s="180"/>
      <c r="IXT96" s="180"/>
      <c r="IXU96" s="180"/>
      <c r="IXV96" s="180"/>
      <c r="IXW96" s="180"/>
      <c r="IXX96" s="180"/>
      <c r="IXY96" s="180"/>
      <c r="IXZ96" s="180"/>
      <c r="IYA96" s="180"/>
      <c r="IYB96" s="180"/>
      <c r="IYC96" s="180"/>
      <c r="IYD96" s="180"/>
      <c r="IYE96" s="180"/>
      <c r="IYF96" s="180"/>
      <c r="IYG96" s="180"/>
      <c r="IYH96" s="180"/>
      <c r="IYI96" s="180"/>
      <c r="IYJ96" s="180"/>
      <c r="IYK96" s="180"/>
      <c r="IYL96" s="180"/>
      <c r="IYM96" s="180"/>
      <c r="IYN96" s="180"/>
      <c r="IYO96" s="180"/>
      <c r="IYP96" s="180"/>
      <c r="IYQ96" s="180"/>
      <c r="IYR96" s="180"/>
      <c r="IYS96" s="180"/>
      <c r="IYT96" s="180"/>
      <c r="IYU96" s="180"/>
      <c r="IYV96" s="180"/>
      <c r="IYW96" s="180"/>
      <c r="IYX96" s="180"/>
      <c r="IYY96" s="180"/>
      <c r="IYZ96" s="180"/>
      <c r="IZA96" s="180"/>
      <c r="IZB96" s="180"/>
      <c r="IZC96" s="180"/>
      <c r="IZD96" s="180"/>
      <c r="IZE96" s="180"/>
      <c r="IZF96" s="180"/>
      <c r="IZG96" s="180"/>
      <c r="IZH96" s="180"/>
      <c r="IZI96" s="180"/>
      <c r="IZJ96" s="180"/>
      <c r="IZK96" s="180"/>
      <c r="IZL96" s="180"/>
      <c r="IZM96" s="180"/>
      <c r="IZN96" s="180"/>
      <c r="IZO96" s="180"/>
      <c r="IZP96" s="180"/>
      <c r="IZQ96" s="180"/>
      <c r="IZR96" s="180"/>
      <c r="IZS96" s="180"/>
      <c r="IZT96" s="180"/>
      <c r="IZU96" s="180"/>
      <c r="IZV96" s="180"/>
      <c r="IZW96" s="180"/>
      <c r="IZX96" s="180"/>
      <c r="IZY96" s="180"/>
      <c r="IZZ96" s="180"/>
      <c r="JAA96" s="180"/>
      <c r="JAB96" s="180"/>
      <c r="JAC96" s="180"/>
      <c r="JAD96" s="180"/>
      <c r="JAE96" s="180"/>
      <c r="JAF96" s="180"/>
      <c r="JAG96" s="180"/>
      <c r="JAH96" s="180"/>
      <c r="JAI96" s="180"/>
      <c r="JAJ96" s="180"/>
      <c r="JAK96" s="180"/>
      <c r="JAL96" s="180"/>
      <c r="JAM96" s="180"/>
      <c r="JAN96" s="180"/>
      <c r="JAO96" s="180"/>
      <c r="JAP96" s="180"/>
      <c r="JAQ96" s="180"/>
      <c r="JAR96" s="180"/>
      <c r="JAS96" s="180"/>
      <c r="JAT96" s="180"/>
      <c r="JAU96" s="180"/>
      <c r="JAV96" s="180"/>
      <c r="JAW96" s="180"/>
      <c r="JAX96" s="180"/>
      <c r="JAY96" s="180"/>
      <c r="JAZ96" s="180"/>
      <c r="JBA96" s="180"/>
      <c r="JBB96" s="180"/>
      <c r="JBC96" s="180"/>
      <c r="JBD96" s="180"/>
      <c r="JBE96" s="180"/>
      <c r="JBF96" s="180"/>
      <c r="JBG96" s="180"/>
      <c r="JBH96" s="180"/>
      <c r="JBI96" s="180"/>
      <c r="JBJ96" s="180"/>
      <c r="JBK96" s="180"/>
      <c r="JBL96" s="180"/>
      <c r="JBM96" s="180"/>
      <c r="JBN96" s="180"/>
      <c r="JBO96" s="180"/>
      <c r="JBP96" s="180"/>
      <c r="JBQ96" s="180"/>
      <c r="JBR96" s="180"/>
      <c r="JBS96" s="180"/>
      <c r="JBT96" s="180"/>
      <c r="JBU96" s="180"/>
      <c r="JBV96" s="180"/>
      <c r="JBW96" s="180"/>
      <c r="JBX96" s="180"/>
      <c r="JBY96" s="180"/>
      <c r="JBZ96" s="180"/>
      <c r="JCA96" s="180"/>
      <c r="JCB96" s="180"/>
      <c r="JCC96" s="180"/>
      <c r="JCD96" s="180"/>
      <c r="JCE96" s="180"/>
      <c r="JCF96" s="180"/>
      <c r="JCG96" s="180"/>
      <c r="JCH96" s="180"/>
      <c r="JCI96" s="180"/>
      <c r="JCJ96" s="180"/>
      <c r="JCK96" s="180"/>
      <c r="JCL96" s="180"/>
      <c r="JCM96" s="180"/>
      <c r="JCN96" s="180"/>
      <c r="JCO96" s="180"/>
      <c r="JCP96" s="180"/>
      <c r="JCQ96" s="180"/>
      <c r="JCR96" s="180"/>
      <c r="JCS96" s="180"/>
      <c r="JCT96" s="180"/>
      <c r="JCU96" s="180"/>
      <c r="JCV96" s="180"/>
      <c r="JCW96" s="180"/>
      <c r="JCX96" s="180"/>
      <c r="JCY96" s="180"/>
      <c r="JCZ96" s="180"/>
      <c r="JDA96" s="180"/>
      <c r="JDB96" s="180"/>
      <c r="JDC96" s="180"/>
      <c r="JDD96" s="180"/>
      <c r="JDE96" s="180"/>
      <c r="JDF96" s="180"/>
      <c r="JDG96" s="180"/>
      <c r="JDH96" s="180"/>
      <c r="JDI96" s="180"/>
      <c r="JDJ96" s="180"/>
      <c r="JDK96" s="180"/>
      <c r="JDL96" s="180"/>
      <c r="JDM96" s="180"/>
      <c r="JDN96" s="180"/>
      <c r="JDO96" s="180"/>
      <c r="JDP96" s="180"/>
      <c r="JDQ96" s="180"/>
      <c r="JDR96" s="180"/>
      <c r="JDS96" s="180"/>
      <c r="JDT96" s="180"/>
      <c r="JDU96" s="180"/>
      <c r="JDV96" s="180"/>
      <c r="JDW96" s="180"/>
      <c r="JDX96" s="180"/>
      <c r="JDY96" s="180"/>
      <c r="JDZ96" s="180"/>
      <c r="JEA96" s="180"/>
      <c r="JEB96" s="180"/>
      <c r="JEC96" s="180"/>
      <c r="JED96" s="180"/>
      <c r="JEE96" s="180"/>
      <c r="JEF96" s="180"/>
      <c r="JEG96" s="180"/>
      <c r="JEH96" s="180"/>
      <c r="JEI96" s="180"/>
      <c r="JEJ96" s="180"/>
      <c r="JEK96" s="180"/>
      <c r="JEL96" s="180"/>
      <c r="JEM96" s="180"/>
      <c r="JEN96" s="180"/>
      <c r="JEO96" s="180"/>
      <c r="JEP96" s="180"/>
      <c r="JEQ96" s="180"/>
      <c r="JER96" s="180"/>
      <c r="JES96" s="180"/>
      <c r="JET96" s="180"/>
      <c r="JEU96" s="180"/>
      <c r="JEV96" s="180"/>
      <c r="JEW96" s="180"/>
      <c r="JEX96" s="180"/>
      <c r="JEY96" s="180"/>
      <c r="JEZ96" s="180"/>
      <c r="JFA96" s="180"/>
      <c r="JFB96" s="180"/>
      <c r="JFC96" s="180"/>
      <c r="JFD96" s="180"/>
      <c r="JFE96" s="180"/>
      <c r="JFF96" s="180"/>
      <c r="JFG96" s="180"/>
      <c r="JFH96" s="180"/>
      <c r="JFI96" s="180"/>
      <c r="JFJ96" s="180"/>
      <c r="JFK96" s="180"/>
      <c r="JFL96" s="180"/>
      <c r="JFM96" s="180"/>
      <c r="JFN96" s="180"/>
      <c r="JFO96" s="180"/>
      <c r="JFP96" s="180"/>
      <c r="JFQ96" s="180"/>
      <c r="JFR96" s="180"/>
      <c r="JFS96" s="180"/>
      <c r="JFT96" s="180"/>
      <c r="JFU96" s="180"/>
      <c r="JFV96" s="180"/>
      <c r="JFW96" s="180"/>
      <c r="JFX96" s="180"/>
      <c r="JFY96" s="180"/>
      <c r="JFZ96" s="180"/>
      <c r="JGA96" s="180"/>
      <c r="JGB96" s="180"/>
      <c r="JGC96" s="180"/>
      <c r="JGD96" s="180"/>
      <c r="JGE96" s="180"/>
      <c r="JGF96" s="180"/>
      <c r="JGG96" s="180"/>
      <c r="JGH96" s="180"/>
      <c r="JGI96" s="180"/>
      <c r="JGJ96" s="180"/>
      <c r="JGK96" s="180"/>
      <c r="JGL96" s="180"/>
      <c r="JGM96" s="180"/>
      <c r="JGN96" s="180"/>
      <c r="JGO96" s="180"/>
      <c r="JGP96" s="180"/>
      <c r="JGQ96" s="180"/>
      <c r="JGR96" s="180"/>
      <c r="JGS96" s="180"/>
      <c r="JGT96" s="180"/>
      <c r="JGU96" s="180"/>
      <c r="JGV96" s="180"/>
      <c r="JGW96" s="180"/>
      <c r="JGX96" s="180"/>
      <c r="JGY96" s="180"/>
      <c r="JGZ96" s="180"/>
      <c r="JHA96" s="180"/>
      <c r="JHB96" s="180"/>
      <c r="JHC96" s="180"/>
      <c r="JHD96" s="180"/>
      <c r="JHE96" s="180"/>
      <c r="JHF96" s="180"/>
      <c r="JHG96" s="180"/>
      <c r="JHH96" s="180"/>
      <c r="JHI96" s="180"/>
      <c r="JHJ96" s="180"/>
      <c r="JHK96" s="180"/>
      <c r="JHL96" s="180"/>
      <c r="JHM96" s="180"/>
      <c r="JHN96" s="180"/>
      <c r="JHO96" s="180"/>
      <c r="JHP96" s="180"/>
      <c r="JHQ96" s="180"/>
      <c r="JHR96" s="180"/>
      <c r="JHS96" s="180"/>
      <c r="JHT96" s="180"/>
      <c r="JHU96" s="180"/>
      <c r="JHV96" s="180"/>
      <c r="JHW96" s="180"/>
      <c r="JHX96" s="180"/>
      <c r="JHY96" s="180"/>
      <c r="JHZ96" s="180"/>
      <c r="JIA96" s="180"/>
      <c r="JIB96" s="180"/>
      <c r="JIC96" s="180"/>
      <c r="JID96" s="180"/>
      <c r="JIE96" s="180"/>
      <c r="JIF96" s="180"/>
      <c r="JIG96" s="180"/>
      <c r="JIH96" s="180"/>
      <c r="JII96" s="180"/>
      <c r="JIJ96" s="180"/>
      <c r="JIK96" s="180"/>
      <c r="JIL96" s="180"/>
      <c r="JIM96" s="180"/>
      <c r="JIN96" s="180"/>
      <c r="JIO96" s="180"/>
      <c r="JIP96" s="180"/>
      <c r="JIQ96" s="180"/>
      <c r="JIR96" s="180"/>
      <c r="JIS96" s="180"/>
      <c r="JIT96" s="180"/>
      <c r="JIU96" s="180"/>
      <c r="JIV96" s="180"/>
      <c r="JIW96" s="180"/>
      <c r="JIX96" s="180"/>
      <c r="JIY96" s="180"/>
      <c r="JIZ96" s="180"/>
      <c r="JJA96" s="180"/>
      <c r="JJB96" s="180"/>
      <c r="JJC96" s="180"/>
      <c r="JJD96" s="180"/>
      <c r="JJE96" s="180"/>
      <c r="JJF96" s="180"/>
      <c r="JJG96" s="180"/>
      <c r="JJH96" s="180"/>
      <c r="JJI96" s="180"/>
      <c r="JJJ96" s="180"/>
      <c r="JJK96" s="180"/>
      <c r="JJL96" s="180"/>
      <c r="JJM96" s="180"/>
      <c r="JJN96" s="180"/>
      <c r="JJO96" s="180"/>
      <c r="JJP96" s="180"/>
      <c r="JJQ96" s="180"/>
      <c r="JJR96" s="180"/>
      <c r="JJS96" s="180"/>
      <c r="JJT96" s="180"/>
      <c r="JJU96" s="180"/>
      <c r="JJV96" s="180"/>
      <c r="JJW96" s="180"/>
      <c r="JJX96" s="180"/>
      <c r="JJY96" s="180"/>
      <c r="JJZ96" s="180"/>
      <c r="JKA96" s="180"/>
      <c r="JKB96" s="180"/>
      <c r="JKC96" s="180"/>
      <c r="JKD96" s="180"/>
      <c r="JKE96" s="180"/>
      <c r="JKF96" s="180"/>
      <c r="JKG96" s="180"/>
      <c r="JKH96" s="180"/>
      <c r="JKI96" s="180"/>
      <c r="JKJ96" s="180"/>
      <c r="JKK96" s="180"/>
      <c r="JKL96" s="180"/>
      <c r="JKM96" s="180"/>
      <c r="JKN96" s="180"/>
      <c r="JKO96" s="180"/>
      <c r="JKP96" s="180"/>
      <c r="JKQ96" s="180"/>
      <c r="JKR96" s="180"/>
      <c r="JKS96" s="180"/>
      <c r="JKT96" s="180"/>
      <c r="JKU96" s="180"/>
      <c r="JKV96" s="180"/>
      <c r="JKW96" s="180"/>
      <c r="JKX96" s="180"/>
      <c r="JKY96" s="180"/>
      <c r="JKZ96" s="180"/>
      <c r="JLA96" s="180"/>
      <c r="JLB96" s="180"/>
      <c r="JLC96" s="180"/>
      <c r="JLD96" s="180"/>
      <c r="JLE96" s="180"/>
      <c r="JLF96" s="180"/>
      <c r="JLG96" s="180"/>
      <c r="JLH96" s="180"/>
      <c r="JLI96" s="180"/>
      <c r="JLJ96" s="180"/>
      <c r="JLK96" s="180"/>
      <c r="JLL96" s="180"/>
      <c r="JLM96" s="180"/>
      <c r="JLN96" s="180"/>
      <c r="JLO96" s="180"/>
      <c r="JLP96" s="180"/>
      <c r="JLQ96" s="180"/>
      <c r="JLR96" s="180"/>
      <c r="JLS96" s="180"/>
      <c r="JLT96" s="180"/>
      <c r="JLU96" s="180"/>
      <c r="JLV96" s="180"/>
      <c r="JLW96" s="180"/>
      <c r="JLX96" s="180"/>
      <c r="JLY96" s="180"/>
      <c r="JLZ96" s="180"/>
      <c r="JMA96" s="180"/>
      <c r="JMB96" s="180"/>
      <c r="JMC96" s="180"/>
      <c r="JMD96" s="180"/>
      <c r="JME96" s="180"/>
      <c r="JMF96" s="180"/>
      <c r="JMG96" s="180"/>
      <c r="JMH96" s="180"/>
      <c r="JMI96" s="180"/>
      <c r="JMJ96" s="180"/>
      <c r="JMK96" s="180"/>
      <c r="JML96" s="180"/>
      <c r="JMM96" s="180"/>
      <c r="JMN96" s="180"/>
      <c r="JMO96" s="180"/>
      <c r="JMP96" s="180"/>
      <c r="JMQ96" s="180"/>
      <c r="JMR96" s="180"/>
      <c r="JMS96" s="180"/>
      <c r="JMT96" s="180"/>
      <c r="JMU96" s="180"/>
      <c r="JMV96" s="180"/>
      <c r="JMW96" s="180"/>
      <c r="JMX96" s="180"/>
      <c r="JMY96" s="180"/>
      <c r="JMZ96" s="180"/>
      <c r="JNA96" s="180"/>
      <c r="JNB96" s="180"/>
      <c r="JNC96" s="180"/>
      <c r="JND96" s="180"/>
      <c r="JNE96" s="180"/>
      <c r="JNF96" s="180"/>
      <c r="JNG96" s="180"/>
      <c r="JNH96" s="180"/>
      <c r="JNI96" s="180"/>
      <c r="JNJ96" s="180"/>
      <c r="JNK96" s="180"/>
      <c r="JNL96" s="180"/>
      <c r="JNM96" s="180"/>
      <c r="JNN96" s="180"/>
      <c r="JNO96" s="180"/>
      <c r="JNP96" s="180"/>
      <c r="JNQ96" s="180"/>
      <c r="JNR96" s="180"/>
      <c r="JNS96" s="180"/>
      <c r="JNT96" s="180"/>
      <c r="JNU96" s="180"/>
      <c r="JNV96" s="180"/>
      <c r="JNW96" s="180"/>
      <c r="JNX96" s="180"/>
      <c r="JNY96" s="180"/>
      <c r="JNZ96" s="180"/>
      <c r="JOA96" s="180"/>
      <c r="JOB96" s="180"/>
      <c r="JOC96" s="180"/>
      <c r="JOD96" s="180"/>
      <c r="JOE96" s="180"/>
      <c r="JOF96" s="180"/>
      <c r="JOG96" s="180"/>
      <c r="JOH96" s="180"/>
      <c r="JOI96" s="180"/>
      <c r="JOJ96" s="180"/>
      <c r="JOK96" s="180"/>
      <c r="JOL96" s="180"/>
      <c r="JOM96" s="180"/>
      <c r="JON96" s="180"/>
      <c r="JOO96" s="180"/>
      <c r="JOP96" s="180"/>
      <c r="JOQ96" s="180"/>
      <c r="JOR96" s="180"/>
      <c r="JOS96" s="180"/>
      <c r="JOT96" s="180"/>
      <c r="JOU96" s="180"/>
      <c r="JOV96" s="180"/>
      <c r="JOW96" s="180"/>
      <c r="JOX96" s="180"/>
      <c r="JOY96" s="180"/>
      <c r="JOZ96" s="180"/>
      <c r="JPA96" s="180"/>
      <c r="JPB96" s="180"/>
      <c r="JPC96" s="180"/>
      <c r="JPD96" s="180"/>
      <c r="JPE96" s="180"/>
      <c r="JPF96" s="180"/>
      <c r="JPG96" s="180"/>
      <c r="JPH96" s="180"/>
      <c r="JPI96" s="180"/>
      <c r="JPJ96" s="180"/>
      <c r="JPK96" s="180"/>
      <c r="JPL96" s="180"/>
      <c r="JPM96" s="180"/>
      <c r="JPN96" s="180"/>
      <c r="JPO96" s="180"/>
      <c r="JPP96" s="180"/>
      <c r="JPQ96" s="180"/>
      <c r="JPR96" s="180"/>
      <c r="JPS96" s="180"/>
      <c r="JPT96" s="180"/>
      <c r="JPU96" s="180"/>
      <c r="JPV96" s="180"/>
      <c r="JPW96" s="180"/>
      <c r="JPX96" s="180"/>
      <c r="JPY96" s="180"/>
      <c r="JPZ96" s="180"/>
      <c r="JQA96" s="180"/>
      <c r="JQB96" s="180"/>
      <c r="JQC96" s="180"/>
      <c r="JQD96" s="180"/>
      <c r="JQE96" s="180"/>
      <c r="JQF96" s="180"/>
      <c r="JQG96" s="180"/>
      <c r="JQH96" s="180"/>
      <c r="JQI96" s="180"/>
      <c r="JQJ96" s="180"/>
      <c r="JQK96" s="180"/>
      <c r="JQL96" s="180"/>
      <c r="JQM96" s="180"/>
      <c r="JQN96" s="180"/>
      <c r="JQO96" s="180"/>
      <c r="JQP96" s="180"/>
      <c r="JQQ96" s="180"/>
      <c r="JQR96" s="180"/>
      <c r="JQS96" s="180"/>
      <c r="JQT96" s="180"/>
      <c r="JQU96" s="180"/>
      <c r="JQV96" s="180"/>
      <c r="JQW96" s="180"/>
      <c r="JQX96" s="180"/>
      <c r="JQY96" s="180"/>
      <c r="JQZ96" s="180"/>
      <c r="JRA96" s="180"/>
      <c r="JRB96" s="180"/>
      <c r="JRC96" s="180"/>
      <c r="JRD96" s="180"/>
      <c r="JRE96" s="180"/>
      <c r="JRF96" s="180"/>
      <c r="JRG96" s="180"/>
      <c r="JRH96" s="180"/>
      <c r="JRI96" s="180"/>
      <c r="JRJ96" s="180"/>
      <c r="JRK96" s="180"/>
      <c r="JRL96" s="180"/>
      <c r="JRM96" s="180"/>
      <c r="JRN96" s="180"/>
      <c r="JRO96" s="180"/>
      <c r="JRP96" s="180"/>
      <c r="JRQ96" s="180"/>
      <c r="JRR96" s="180"/>
      <c r="JRS96" s="180"/>
      <c r="JRT96" s="180"/>
      <c r="JRU96" s="180"/>
      <c r="JRV96" s="180"/>
      <c r="JRW96" s="180"/>
      <c r="JRX96" s="180"/>
      <c r="JRY96" s="180"/>
      <c r="JRZ96" s="180"/>
      <c r="JSA96" s="180"/>
      <c r="JSB96" s="180"/>
      <c r="JSC96" s="180"/>
      <c r="JSD96" s="180"/>
      <c r="JSE96" s="180"/>
      <c r="JSF96" s="180"/>
      <c r="JSG96" s="180"/>
      <c r="JSH96" s="180"/>
      <c r="JSI96" s="180"/>
      <c r="JSJ96" s="180"/>
      <c r="JSK96" s="180"/>
      <c r="JSL96" s="180"/>
      <c r="JSM96" s="180"/>
      <c r="JSN96" s="180"/>
      <c r="JSO96" s="180"/>
      <c r="JSP96" s="180"/>
      <c r="JSQ96" s="180"/>
      <c r="JSR96" s="180"/>
      <c r="JSS96" s="180"/>
      <c r="JST96" s="180"/>
      <c r="JSU96" s="180"/>
      <c r="JSV96" s="180"/>
      <c r="JSW96" s="180"/>
      <c r="JSX96" s="180"/>
      <c r="JSY96" s="180"/>
      <c r="JSZ96" s="180"/>
      <c r="JTA96" s="180"/>
      <c r="JTB96" s="180"/>
      <c r="JTC96" s="180"/>
      <c r="JTD96" s="180"/>
      <c r="JTE96" s="180"/>
      <c r="JTF96" s="180"/>
      <c r="JTG96" s="180"/>
      <c r="JTH96" s="180"/>
      <c r="JTI96" s="180"/>
      <c r="JTJ96" s="180"/>
      <c r="JTK96" s="180"/>
      <c r="JTL96" s="180"/>
      <c r="JTM96" s="180"/>
      <c r="JTN96" s="180"/>
      <c r="JTO96" s="180"/>
      <c r="JTP96" s="180"/>
      <c r="JTQ96" s="180"/>
      <c r="JTR96" s="180"/>
      <c r="JTS96" s="180"/>
      <c r="JTT96" s="180"/>
      <c r="JTU96" s="180"/>
      <c r="JTV96" s="180"/>
      <c r="JTW96" s="180"/>
      <c r="JTX96" s="180"/>
      <c r="JTY96" s="180"/>
      <c r="JTZ96" s="180"/>
      <c r="JUA96" s="180"/>
      <c r="JUB96" s="180"/>
      <c r="JUC96" s="180"/>
      <c r="JUD96" s="180"/>
      <c r="JUE96" s="180"/>
      <c r="JUF96" s="180"/>
      <c r="JUG96" s="180"/>
      <c r="JUH96" s="180"/>
      <c r="JUI96" s="180"/>
      <c r="JUJ96" s="180"/>
      <c r="JUK96" s="180"/>
      <c r="JUL96" s="180"/>
      <c r="JUM96" s="180"/>
      <c r="JUN96" s="180"/>
      <c r="JUO96" s="180"/>
      <c r="JUP96" s="180"/>
      <c r="JUQ96" s="180"/>
      <c r="JUR96" s="180"/>
      <c r="JUS96" s="180"/>
      <c r="JUT96" s="180"/>
      <c r="JUU96" s="180"/>
      <c r="JUV96" s="180"/>
      <c r="JUW96" s="180"/>
      <c r="JUX96" s="180"/>
      <c r="JUY96" s="180"/>
      <c r="JUZ96" s="180"/>
      <c r="JVA96" s="180"/>
      <c r="JVB96" s="180"/>
      <c r="JVC96" s="180"/>
      <c r="JVD96" s="180"/>
      <c r="JVE96" s="180"/>
      <c r="JVF96" s="180"/>
      <c r="JVG96" s="180"/>
      <c r="JVH96" s="180"/>
      <c r="JVI96" s="180"/>
      <c r="JVJ96" s="180"/>
      <c r="JVK96" s="180"/>
      <c r="JVL96" s="180"/>
      <c r="JVM96" s="180"/>
      <c r="JVN96" s="180"/>
      <c r="JVO96" s="180"/>
      <c r="JVP96" s="180"/>
      <c r="JVQ96" s="180"/>
      <c r="JVR96" s="180"/>
      <c r="JVS96" s="180"/>
      <c r="JVT96" s="180"/>
      <c r="JVU96" s="180"/>
      <c r="JVV96" s="180"/>
      <c r="JVW96" s="180"/>
      <c r="JVX96" s="180"/>
      <c r="JVY96" s="180"/>
      <c r="JVZ96" s="180"/>
      <c r="JWA96" s="180"/>
      <c r="JWB96" s="180"/>
      <c r="JWC96" s="180"/>
      <c r="JWD96" s="180"/>
      <c r="JWE96" s="180"/>
      <c r="JWF96" s="180"/>
      <c r="JWG96" s="180"/>
      <c r="JWH96" s="180"/>
      <c r="JWI96" s="180"/>
      <c r="JWJ96" s="180"/>
      <c r="JWK96" s="180"/>
      <c r="JWL96" s="180"/>
      <c r="JWM96" s="180"/>
      <c r="JWN96" s="180"/>
      <c r="JWO96" s="180"/>
      <c r="JWP96" s="180"/>
      <c r="JWQ96" s="180"/>
      <c r="JWR96" s="180"/>
      <c r="JWS96" s="180"/>
      <c r="JWT96" s="180"/>
      <c r="JWU96" s="180"/>
      <c r="JWV96" s="180"/>
      <c r="JWW96" s="180"/>
      <c r="JWX96" s="180"/>
      <c r="JWY96" s="180"/>
      <c r="JWZ96" s="180"/>
      <c r="JXA96" s="180"/>
      <c r="JXB96" s="180"/>
      <c r="JXC96" s="180"/>
      <c r="JXD96" s="180"/>
      <c r="JXE96" s="180"/>
      <c r="JXF96" s="180"/>
      <c r="JXG96" s="180"/>
      <c r="JXH96" s="180"/>
      <c r="JXI96" s="180"/>
      <c r="JXJ96" s="180"/>
      <c r="JXK96" s="180"/>
      <c r="JXL96" s="180"/>
      <c r="JXM96" s="180"/>
      <c r="JXN96" s="180"/>
      <c r="JXO96" s="180"/>
      <c r="JXP96" s="180"/>
      <c r="JXQ96" s="180"/>
      <c r="JXR96" s="180"/>
      <c r="JXS96" s="180"/>
      <c r="JXT96" s="180"/>
      <c r="JXU96" s="180"/>
      <c r="JXV96" s="180"/>
      <c r="JXW96" s="180"/>
      <c r="JXX96" s="180"/>
      <c r="JXY96" s="180"/>
      <c r="JXZ96" s="180"/>
      <c r="JYA96" s="180"/>
      <c r="JYB96" s="180"/>
      <c r="JYC96" s="180"/>
      <c r="JYD96" s="180"/>
      <c r="JYE96" s="180"/>
      <c r="JYF96" s="180"/>
      <c r="JYG96" s="180"/>
      <c r="JYH96" s="180"/>
      <c r="JYI96" s="180"/>
      <c r="JYJ96" s="180"/>
      <c r="JYK96" s="180"/>
      <c r="JYL96" s="180"/>
      <c r="JYM96" s="180"/>
      <c r="JYN96" s="180"/>
      <c r="JYO96" s="180"/>
      <c r="JYP96" s="180"/>
      <c r="JYQ96" s="180"/>
      <c r="JYR96" s="180"/>
      <c r="JYS96" s="180"/>
      <c r="JYT96" s="180"/>
      <c r="JYU96" s="180"/>
      <c r="JYV96" s="180"/>
      <c r="JYW96" s="180"/>
      <c r="JYX96" s="180"/>
      <c r="JYY96" s="180"/>
      <c r="JYZ96" s="180"/>
      <c r="JZA96" s="180"/>
      <c r="JZB96" s="180"/>
      <c r="JZC96" s="180"/>
      <c r="JZD96" s="180"/>
      <c r="JZE96" s="180"/>
      <c r="JZF96" s="180"/>
      <c r="JZG96" s="180"/>
      <c r="JZH96" s="180"/>
      <c r="JZI96" s="180"/>
      <c r="JZJ96" s="180"/>
      <c r="JZK96" s="180"/>
      <c r="JZL96" s="180"/>
      <c r="JZM96" s="180"/>
      <c r="JZN96" s="180"/>
      <c r="JZO96" s="180"/>
      <c r="JZP96" s="180"/>
      <c r="JZQ96" s="180"/>
      <c r="JZR96" s="180"/>
      <c r="JZS96" s="180"/>
      <c r="JZT96" s="180"/>
      <c r="JZU96" s="180"/>
      <c r="JZV96" s="180"/>
      <c r="JZW96" s="180"/>
      <c r="JZX96" s="180"/>
      <c r="JZY96" s="180"/>
      <c r="JZZ96" s="180"/>
      <c r="KAA96" s="180"/>
      <c r="KAB96" s="180"/>
      <c r="KAC96" s="180"/>
      <c r="KAD96" s="180"/>
      <c r="KAE96" s="180"/>
      <c r="KAF96" s="180"/>
      <c r="KAG96" s="180"/>
      <c r="KAH96" s="180"/>
      <c r="KAI96" s="180"/>
      <c r="KAJ96" s="180"/>
      <c r="KAK96" s="180"/>
      <c r="KAL96" s="180"/>
      <c r="KAM96" s="180"/>
      <c r="KAN96" s="180"/>
      <c r="KAO96" s="180"/>
      <c r="KAP96" s="180"/>
      <c r="KAQ96" s="180"/>
      <c r="KAR96" s="180"/>
      <c r="KAS96" s="180"/>
      <c r="KAT96" s="180"/>
      <c r="KAU96" s="180"/>
      <c r="KAV96" s="180"/>
      <c r="KAW96" s="180"/>
      <c r="KAX96" s="180"/>
      <c r="KAY96" s="180"/>
      <c r="KAZ96" s="180"/>
      <c r="KBA96" s="180"/>
      <c r="KBB96" s="180"/>
      <c r="KBC96" s="180"/>
      <c r="KBD96" s="180"/>
      <c r="KBE96" s="180"/>
      <c r="KBF96" s="180"/>
      <c r="KBG96" s="180"/>
      <c r="KBH96" s="180"/>
      <c r="KBI96" s="180"/>
      <c r="KBJ96" s="180"/>
      <c r="KBK96" s="180"/>
      <c r="KBL96" s="180"/>
      <c r="KBM96" s="180"/>
      <c r="KBN96" s="180"/>
      <c r="KBO96" s="180"/>
      <c r="KBP96" s="180"/>
      <c r="KBQ96" s="180"/>
      <c r="KBR96" s="180"/>
      <c r="KBS96" s="180"/>
      <c r="KBT96" s="180"/>
      <c r="KBU96" s="180"/>
      <c r="KBV96" s="180"/>
      <c r="KBW96" s="180"/>
      <c r="KBX96" s="180"/>
      <c r="KBY96" s="180"/>
      <c r="KBZ96" s="180"/>
      <c r="KCA96" s="180"/>
      <c r="KCB96" s="180"/>
      <c r="KCC96" s="180"/>
      <c r="KCD96" s="180"/>
      <c r="KCE96" s="180"/>
      <c r="KCF96" s="180"/>
      <c r="KCG96" s="180"/>
      <c r="KCH96" s="180"/>
      <c r="KCI96" s="180"/>
      <c r="KCJ96" s="180"/>
      <c r="KCK96" s="180"/>
      <c r="KCL96" s="180"/>
      <c r="KCM96" s="180"/>
      <c r="KCN96" s="180"/>
      <c r="KCO96" s="180"/>
      <c r="KCP96" s="180"/>
      <c r="KCQ96" s="180"/>
      <c r="KCR96" s="180"/>
      <c r="KCS96" s="180"/>
      <c r="KCT96" s="180"/>
      <c r="KCU96" s="180"/>
      <c r="KCV96" s="180"/>
      <c r="KCW96" s="180"/>
      <c r="KCX96" s="180"/>
      <c r="KCY96" s="180"/>
      <c r="KCZ96" s="180"/>
      <c r="KDA96" s="180"/>
      <c r="KDB96" s="180"/>
      <c r="KDC96" s="180"/>
      <c r="KDD96" s="180"/>
      <c r="KDE96" s="180"/>
      <c r="KDF96" s="180"/>
      <c r="KDG96" s="180"/>
      <c r="KDH96" s="180"/>
      <c r="KDI96" s="180"/>
      <c r="KDJ96" s="180"/>
      <c r="KDK96" s="180"/>
      <c r="KDL96" s="180"/>
      <c r="KDM96" s="180"/>
      <c r="KDN96" s="180"/>
      <c r="KDO96" s="180"/>
      <c r="KDP96" s="180"/>
      <c r="KDQ96" s="180"/>
      <c r="KDR96" s="180"/>
      <c r="KDS96" s="180"/>
      <c r="KDT96" s="180"/>
      <c r="KDU96" s="180"/>
      <c r="KDV96" s="180"/>
      <c r="KDW96" s="180"/>
      <c r="KDX96" s="180"/>
      <c r="KDY96" s="180"/>
      <c r="KDZ96" s="180"/>
      <c r="KEA96" s="180"/>
      <c r="KEB96" s="180"/>
      <c r="KEC96" s="180"/>
      <c r="KED96" s="180"/>
      <c r="KEE96" s="180"/>
      <c r="KEF96" s="180"/>
      <c r="KEG96" s="180"/>
      <c r="KEH96" s="180"/>
      <c r="KEI96" s="180"/>
      <c r="KEJ96" s="180"/>
      <c r="KEK96" s="180"/>
      <c r="KEL96" s="180"/>
      <c r="KEM96" s="180"/>
      <c r="KEN96" s="180"/>
      <c r="KEO96" s="180"/>
      <c r="KEP96" s="180"/>
      <c r="KEQ96" s="180"/>
      <c r="KER96" s="180"/>
      <c r="KES96" s="180"/>
      <c r="KET96" s="180"/>
      <c r="KEU96" s="180"/>
      <c r="KEV96" s="180"/>
      <c r="KEW96" s="180"/>
      <c r="KEX96" s="180"/>
      <c r="KEY96" s="180"/>
      <c r="KEZ96" s="180"/>
      <c r="KFA96" s="180"/>
      <c r="KFB96" s="180"/>
      <c r="KFC96" s="180"/>
      <c r="KFD96" s="180"/>
      <c r="KFE96" s="180"/>
      <c r="KFF96" s="180"/>
      <c r="KFG96" s="180"/>
      <c r="KFH96" s="180"/>
      <c r="KFI96" s="180"/>
      <c r="KFJ96" s="180"/>
      <c r="KFK96" s="180"/>
      <c r="KFL96" s="180"/>
      <c r="KFM96" s="180"/>
      <c r="KFN96" s="180"/>
      <c r="KFO96" s="180"/>
      <c r="KFP96" s="180"/>
      <c r="KFQ96" s="180"/>
      <c r="KFR96" s="180"/>
      <c r="KFS96" s="180"/>
      <c r="KFT96" s="180"/>
      <c r="KFU96" s="180"/>
      <c r="KFV96" s="180"/>
      <c r="KFW96" s="180"/>
      <c r="KFX96" s="180"/>
      <c r="KFY96" s="180"/>
      <c r="KFZ96" s="180"/>
      <c r="KGA96" s="180"/>
      <c r="KGB96" s="180"/>
      <c r="KGC96" s="180"/>
      <c r="KGD96" s="180"/>
      <c r="KGE96" s="180"/>
      <c r="KGF96" s="180"/>
      <c r="KGG96" s="180"/>
      <c r="KGH96" s="180"/>
      <c r="KGI96" s="180"/>
      <c r="KGJ96" s="180"/>
      <c r="KGK96" s="180"/>
      <c r="KGL96" s="180"/>
      <c r="KGM96" s="180"/>
      <c r="KGN96" s="180"/>
      <c r="KGO96" s="180"/>
      <c r="KGP96" s="180"/>
      <c r="KGQ96" s="180"/>
      <c r="KGR96" s="180"/>
      <c r="KGS96" s="180"/>
      <c r="KGT96" s="180"/>
      <c r="KGU96" s="180"/>
      <c r="KGV96" s="180"/>
      <c r="KGW96" s="180"/>
      <c r="KGX96" s="180"/>
      <c r="KGY96" s="180"/>
      <c r="KGZ96" s="180"/>
      <c r="KHA96" s="180"/>
      <c r="KHB96" s="180"/>
      <c r="KHC96" s="180"/>
      <c r="KHD96" s="180"/>
      <c r="KHE96" s="180"/>
      <c r="KHF96" s="180"/>
      <c r="KHG96" s="180"/>
      <c r="KHH96" s="180"/>
      <c r="KHI96" s="180"/>
      <c r="KHJ96" s="180"/>
      <c r="KHK96" s="180"/>
      <c r="KHL96" s="180"/>
      <c r="KHM96" s="180"/>
      <c r="KHN96" s="180"/>
      <c r="KHO96" s="180"/>
      <c r="KHP96" s="180"/>
      <c r="KHQ96" s="180"/>
      <c r="KHR96" s="180"/>
      <c r="KHS96" s="180"/>
      <c r="KHT96" s="180"/>
      <c r="KHU96" s="180"/>
      <c r="KHV96" s="180"/>
      <c r="KHW96" s="180"/>
      <c r="KHX96" s="180"/>
      <c r="KHY96" s="180"/>
      <c r="KHZ96" s="180"/>
      <c r="KIA96" s="180"/>
      <c r="KIB96" s="180"/>
      <c r="KIC96" s="180"/>
      <c r="KID96" s="180"/>
      <c r="KIE96" s="180"/>
      <c r="KIF96" s="180"/>
      <c r="KIG96" s="180"/>
      <c r="KIH96" s="180"/>
      <c r="KII96" s="180"/>
      <c r="KIJ96" s="180"/>
      <c r="KIK96" s="180"/>
      <c r="KIL96" s="180"/>
      <c r="KIM96" s="180"/>
      <c r="KIN96" s="180"/>
      <c r="KIO96" s="180"/>
      <c r="KIP96" s="180"/>
      <c r="KIQ96" s="180"/>
      <c r="KIR96" s="180"/>
      <c r="KIS96" s="180"/>
      <c r="KIT96" s="180"/>
      <c r="KIU96" s="180"/>
      <c r="KIV96" s="180"/>
      <c r="KIW96" s="180"/>
      <c r="KIX96" s="180"/>
      <c r="KIY96" s="180"/>
      <c r="KIZ96" s="180"/>
      <c r="KJA96" s="180"/>
      <c r="KJB96" s="180"/>
      <c r="KJC96" s="180"/>
      <c r="KJD96" s="180"/>
      <c r="KJE96" s="180"/>
      <c r="KJF96" s="180"/>
      <c r="KJG96" s="180"/>
      <c r="KJH96" s="180"/>
      <c r="KJI96" s="180"/>
      <c r="KJJ96" s="180"/>
      <c r="KJK96" s="180"/>
      <c r="KJL96" s="180"/>
      <c r="KJM96" s="180"/>
      <c r="KJN96" s="180"/>
      <c r="KJO96" s="180"/>
      <c r="KJP96" s="180"/>
      <c r="KJQ96" s="180"/>
      <c r="KJR96" s="180"/>
      <c r="KJS96" s="180"/>
      <c r="KJT96" s="180"/>
      <c r="KJU96" s="180"/>
      <c r="KJV96" s="180"/>
      <c r="KJW96" s="180"/>
      <c r="KJX96" s="180"/>
      <c r="KJY96" s="180"/>
      <c r="KJZ96" s="180"/>
      <c r="KKA96" s="180"/>
      <c r="KKB96" s="180"/>
      <c r="KKC96" s="180"/>
      <c r="KKD96" s="180"/>
      <c r="KKE96" s="180"/>
      <c r="KKF96" s="180"/>
      <c r="KKG96" s="180"/>
      <c r="KKH96" s="180"/>
      <c r="KKI96" s="180"/>
      <c r="KKJ96" s="180"/>
      <c r="KKK96" s="180"/>
      <c r="KKL96" s="180"/>
      <c r="KKM96" s="180"/>
      <c r="KKN96" s="180"/>
      <c r="KKO96" s="180"/>
      <c r="KKP96" s="180"/>
      <c r="KKQ96" s="180"/>
      <c r="KKR96" s="180"/>
      <c r="KKS96" s="180"/>
      <c r="KKT96" s="180"/>
      <c r="KKU96" s="180"/>
      <c r="KKV96" s="180"/>
      <c r="KKW96" s="180"/>
      <c r="KKX96" s="180"/>
      <c r="KKY96" s="180"/>
      <c r="KKZ96" s="180"/>
      <c r="KLA96" s="180"/>
      <c r="KLB96" s="180"/>
      <c r="KLC96" s="180"/>
      <c r="KLD96" s="180"/>
      <c r="KLE96" s="180"/>
      <c r="KLF96" s="180"/>
      <c r="KLG96" s="180"/>
      <c r="KLH96" s="180"/>
      <c r="KLI96" s="180"/>
      <c r="KLJ96" s="180"/>
      <c r="KLK96" s="180"/>
      <c r="KLL96" s="180"/>
      <c r="KLM96" s="180"/>
      <c r="KLN96" s="180"/>
      <c r="KLO96" s="180"/>
      <c r="KLP96" s="180"/>
      <c r="KLQ96" s="180"/>
      <c r="KLR96" s="180"/>
      <c r="KLS96" s="180"/>
      <c r="KLT96" s="180"/>
      <c r="KLU96" s="180"/>
      <c r="KLV96" s="180"/>
      <c r="KLW96" s="180"/>
      <c r="KLX96" s="180"/>
      <c r="KLY96" s="180"/>
      <c r="KLZ96" s="180"/>
      <c r="KMA96" s="180"/>
      <c r="KMB96" s="180"/>
      <c r="KMC96" s="180"/>
      <c r="KMD96" s="180"/>
      <c r="KME96" s="180"/>
      <c r="KMF96" s="180"/>
      <c r="KMG96" s="180"/>
      <c r="KMH96" s="180"/>
      <c r="KMI96" s="180"/>
      <c r="KMJ96" s="180"/>
      <c r="KMK96" s="180"/>
      <c r="KML96" s="180"/>
      <c r="KMM96" s="180"/>
      <c r="KMN96" s="180"/>
      <c r="KMO96" s="180"/>
      <c r="KMP96" s="180"/>
      <c r="KMQ96" s="180"/>
      <c r="KMR96" s="180"/>
      <c r="KMS96" s="180"/>
      <c r="KMT96" s="180"/>
      <c r="KMU96" s="180"/>
      <c r="KMV96" s="180"/>
      <c r="KMW96" s="180"/>
      <c r="KMX96" s="180"/>
      <c r="KMY96" s="180"/>
      <c r="KMZ96" s="180"/>
      <c r="KNA96" s="180"/>
      <c r="KNB96" s="180"/>
      <c r="KNC96" s="180"/>
      <c r="KND96" s="180"/>
      <c r="KNE96" s="180"/>
      <c r="KNF96" s="180"/>
      <c r="KNG96" s="180"/>
      <c r="KNH96" s="180"/>
      <c r="KNI96" s="180"/>
      <c r="KNJ96" s="180"/>
      <c r="KNK96" s="180"/>
      <c r="KNL96" s="180"/>
      <c r="KNM96" s="180"/>
      <c r="KNN96" s="180"/>
      <c r="KNO96" s="180"/>
      <c r="KNP96" s="180"/>
      <c r="KNQ96" s="180"/>
      <c r="KNR96" s="180"/>
      <c r="KNS96" s="180"/>
      <c r="KNT96" s="180"/>
      <c r="KNU96" s="180"/>
      <c r="KNV96" s="180"/>
      <c r="KNW96" s="180"/>
      <c r="KNX96" s="180"/>
      <c r="KNY96" s="180"/>
      <c r="KNZ96" s="180"/>
      <c r="KOA96" s="180"/>
      <c r="KOB96" s="180"/>
      <c r="KOC96" s="180"/>
      <c r="KOD96" s="180"/>
      <c r="KOE96" s="180"/>
      <c r="KOF96" s="180"/>
      <c r="KOG96" s="180"/>
      <c r="KOH96" s="180"/>
      <c r="KOI96" s="180"/>
      <c r="KOJ96" s="180"/>
      <c r="KOK96" s="180"/>
      <c r="KOL96" s="180"/>
      <c r="KOM96" s="180"/>
      <c r="KON96" s="180"/>
      <c r="KOO96" s="180"/>
      <c r="KOP96" s="180"/>
      <c r="KOQ96" s="180"/>
      <c r="KOR96" s="180"/>
      <c r="KOS96" s="180"/>
      <c r="KOT96" s="180"/>
      <c r="KOU96" s="180"/>
      <c r="KOV96" s="180"/>
      <c r="KOW96" s="180"/>
      <c r="KOX96" s="180"/>
      <c r="KOY96" s="180"/>
      <c r="KOZ96" s="180"/>
      <c r="KPA96" s="180"/>
      <c r="KPB96" s="180"/>
      <c r="KPC96" s="180"/>
      <c r="KPD96" s="180"/>
      <c r="KPE96" s="180"/>
      <c r="KPF96" s="180"/>
      <c r="KPG96" s="180"/>
      <c r="KPH96" s="180"/>
      <c r="KPI96" s="180"/>
      <c r="KPJ96" s="180"/>
      <c r="KPK96" s="180"/>
      <c r="KPL96" s="180"/>
      <c r="KPM96" s="180"/>
      <c r="KPN96" s="180"/>
      <c r="KPO96" s="180"/>
      <c r="KPP96" s="180"/>
      <c r="KPQ96" s="180"/>
      <c r="KPR96" s="180"/>
      <c r="KPS96" s="180"/>
      <c r="KPT96" s="180"/>
      <c r="KPU96" s="180"/>
      <c r="KPV96" s="180"/>
      <c r="KPW96" s="180"/>
      <c r="KPX96" s="180"/>
      <c r="KPY96" s="180"/>
      <c r="KPZ96" s="180"/>
      <c r="KQA96" s="180"/>
      <c r="KQB96" s="180"/>
      <c r="KQC96" s="180"/>
      <c r="KQD96" s="180"/>
      <c r="KQE96" s="180"/>
      <c r="KQF96" s="180"/>
      <c r="KQG96" s="180"/>
      <c r="KQH96" s="180"/>
      <c r="KQI96" s="180"/>
      <c r="KQJ96" s="180"/>
      <c r="KQK96" s="180"/>
      <c r="KQL96" s="180"/>
      <c r="KQM96" s="180"/>
      <c r="KQN96" s="180"/>
      <c r="KQO96" s="180"/>
      <c r="KQP96" s="180"/>
      <c r="KQQ96" s="180"/>
      <c r="KQR96" s="180"/>
      <c r="KQS96" s="180"/>
      <c r="KQT96" s="180"/>
      <c r="KQU96" s="180"/>
      <c r="KQV96" s="180"/>
      <c r="KQW96" s="180"/>
      <c r="KQX96" s="180"/>
      <c r="KQY96" s="180"/>
      <c r="KQZ96" s="180"/>
      <c r="KRA96" s="180"/>
      <c r="KRB96" s="180"/>
      <c r="KRC96" s="180"/>
      <c r="KRD96" s="180"/>
      <c r="KRE96" s="180"/>
      <c r="KRF96" s="180"/>
      <c r="KRG96" s="180"/>
      <c r="KRH96" s="180"/>
      <c r="KRI96" s="180"/>
      <c r="KRJ96" s="180"/>
      <c r="KRK96" s="180"/>
      <c r="KRL96" s="180"/>
      <c r="KRM96" s="180"/>
      <c r="KRN96" s="180"/>
      <c r="KRO96" s="180"/>
      <c r="KRP96" s="180"/>
      <c r="KRQ96" s="180"/>
      <c r="KRR96" s="180"/>
      <c r="KRS96" s="180"/>
      <c r="KRT96" s="180"/>
      <c r="KRU96" s="180"/>
      <c r="KRV96" s="180"/>
      <c r="KRW96" s="180"/>
      <c r="KRX96" s="180"/>
      <c r="KRY96" s="180"/>
      <c r="KRZ96" s="180"/>
      <c r="KSA96" s="180"/>
      <c r="KSB96" s="180"/>
      <c r="KSC96" s="180"/>
      <c r="KSD96" s="180"/>
      <c r="KSE96" s="180"/>
      <c r="KSF96" s="180"/>
      <c r="KSG96" s="180"/>
      <c r="KSH96" s="180"/>
      <c r="KSI96" s="180"/>
      <c r="KSJ96" s="180"/>
      <c r="KSK96" s="180"/>
      <c r="KSL96" s="180"/>
      <c r="KSM96" s="180"/>
      <c r="KSN96" s="180"/>
      <c r="KSO96" s="180"/>
      <c r="KSP96" s="180"/>
      <c r="KSQ96" s="180"/>
      <c r="KSR96" s="180"/>
      <c r="KSS96" s="180"/>
      <c r="KST96" s="180"/>
      <c r="KSU96" s="180"/>
      <c r="KSV96" s="180"/>
      <c r="KSW96" s="180"/>
      <c r="KSX96" s="180"/>
      <c r="KSY96" s="180"/>
      <c r="KSZ96" s="180"/>
      <c r="KTA96" s="180"/>
      <c r="KTB96" s="180"/>
      <c r="KTC96" s="180"/>
      <c r="KTD96" s="180"/>
      <c r="KTE96" s="180"/>
      <c r="KTF96" s="180"/>
      <c r="KTG96" s="180"/>
      <c r="KTH96" s="180"/>
      <c r="KTI96" s="180"/>
      <c r="KTJ96" s="180"/>
      <c r="KTK96" s="180"/>
      <c r="KTL96" s="180"/>
      <c r="KTM96" s="180"/>
      <c r="KTN96" s="180"/>
      <c r="KTO96" s="180"/>
      <c r="KTP96" s="180"/>
      <c r="KTQ96" s="180"/>
      <c r="KTR96" s="180"/>
      <c r="KTS96" s="180"/>
      <c r="KTT96" s="180"/>
      <c r="KTU96" s="180"/>
      <c r="KTV96" s="180"/>
      <c r="KTW96" s="180"/>
      <c r="KTX96" s="180"/>
      <c r="KTY96" s="180"/>
      <c r="KTZ96" s="180"/>
      <c r="KUA96" s="180"/>
      <c r="KUB96" s="180"/>
      <c r="KUC96" s="180"/>
      <c r="KUD96" s="180"/>
      <c r="KUE96" s="180"/>
      <c r="KUF96" s="180"/>
      <c r="KUG96" s="180"/>
      <c r="KUH96" s="180"/>
      <c r="KUI96" s="180"/>
      <c r="KUJ96" s="180"/>
      <c r="KUK96" s="180"/>
      <c r="KUL96" s="180"/>
      <c r="KUM96" s="180"/>
      <c r="KUN96" s="180"/>
      <c r="KUO96" s="180"/>
      <c r="KUP96" s="180"/>
      <c r="KUQ96" s="180"/>
      <c r="KUR96" s="180"/>
      <c r="KUS96" s="180"/>
      <c r="KUT96" s="180"/>
      <c r="KUU96" s="180"/>
      <c r="KUV96" s="180"/>
      <c r="KUW96" s="180"/>
      <c r="KUX96" s="180"/>
      <c r="KUY96" s="180"/>
      <c r="KUZ96" s="180"/>
      <c r="KVA96" s="180"/>
      <c r="KVB96" s="180"/>
      <c r="KVC96" s="180"/>
      <c r="KVD96" s="180"/>
      <c r="KVE96" s="180"/>
      <c r="KVF96" s="180"/>
      <c r="KVG96" s="180"/>
      <c r="KVH96" s="180"/>
      <c r="KVI96" s="180"/>
      <c r="KVJ96" s="180"/>
      <c r="KVK96" s="180"/>
      <c r="KVL96" s="180"/>
      <c r="KVM96" s="180"/>
      <c r="KVN96" s="180"/>
      <c r="KVO96" s="180"/>
      <c r="KVP96" s="180"/>
      <c r="KVQ96" s="180"/>
      <c r="KVR96" s="180"/>
      <c r="KVS96" s="180"/>
      <c r="KVT96" s="180"/>
      <c r="KVU96" s="180"/>
      <c r="KVV96" s="180"/>
      <c r="KVW96" s="180"/>
      <c r="KVX96" s="180"/>
      <c r="KVY96" s="180"/>
      <c r="KVZ96" s="180"/>
      <c r="KWA96" s="180"/>
      <c r="KWB96" s="180"/>
      <c r="KWC96" s="180"/>
      <c r="KWD96" s="180"/>
      <c r="KWE96" s="180"/>
      <c r="KWF96" s="180"/>
      <c r="KWG96" s="180"/>
      <c r="KWH96" s="180"/>
      <c r="KWI96" s="180"/>
      <c r="KWJ96" s="180"/>
      <c r="KWK96" s="180"/>
      <c r="KWL96" s="180"/>
      <c r="KWM96" s="180"/>
      <c r="KWN96" s="180"/>
      <c r="KWO96" s="180"/>
      <c r="KWP96" s="180"/>
      <c r="KWQ96" s="180"/>
      <c r="KWR96" s="180"/>
      <c r="KWS96" s="180"/>
      <c r="KWT96" s="180"/>
      <c r="KWU96" s="180"/>
      <c r="KWV96" s="180"/>
      <c r="KWW96" s="180"/>
      <c r="KWX96" s="180"/>
      <c r="KWY96" s="180"/>
      <c r="KWZ96" s="180"/>
      <c r="KXA96" s="180"/>
      <c r="KXB96" s="180"/>
      <c r="KXC96" s="180"/>
      <c r="KXD96" s="180"/>
      <c r="KXE96" s="180"/>
      <c r="KXF96" s="180"/>
      <c r="KXG96" s="180"/>
      <c r="KXH96" s="180"/>
      <c r="KXI96" s="180"/>
      <c r="KXJ96" s="180"/>
      <c r="KXK96" s="180"/>
      <c r="KXL96" s="180"/>
      <c r="KXM96" s="180"/>
      <c r="KXN96" s="180"/>
      <c r="KXO96" s="180"/>
      <c r="KXP96" s="180"/>
      <c r="KXQ96" s="180"/>
      <c r="KXR96" s="180"/>
      <c r="KXS96" s="180"/>
      <c r="KXT96" s="180"/>
      <c r="KXU96" s="180"/>
      <c r="KXV96" s="180"/>
      <c r="KXW96" s="180"/>
      <c r="KXX96" s="180"/>
      <c r="KXY96" s="180"/>
      <c r="KXZ96" s="180"/>
      <c r="KYA96" s="180"/>
      <c r="KYB96" s="180"/>
      <c r="KYC96" s="180"/>
      <c r="KYD96" s="180"/>
      <c r="KYE96" s="180"/>
      <c r="KYF96" s="180"/>
      <c r="KYG96" s="180"/>
      <c r="KYH96" s="180"/>
      <c r="KYI96" s="180"/>
      <c r="KYJ96" s="180"/>
      <c r="KYK96" s="180"/>
      <c r="KYL96" s="180"/>
      <c r="KYM96" s="180"/>
      <c r="KYN96" s="180"/>
      <c r="KYO96" s="180"/>
      <c r="KYP96" s="180"/>
      <c r="KYQ96" s="180"/>
      <c r="KYR96" s="180"/>
      <c r="KYS96" s="180"/>
      <c r="KYT96" s="180"/>
      <c r="KYU96" s="180"/>
      <c r="KYV96" s="180"/>
      <c r="KYW96" s="180"/>
      <c r="KYX96" s="180"/>
      <c r="KYY96" s="180"/>
      <c r="KYZ96" s="180"/>
      <c r="KZA96" s="180"/>
      <c r="KZB96" s="180"/>
      <c r="KZC96" s="180"/>
      <c r="KZD96" s="180"/>
      <c r="KZE96" s="180"/>
      <c r="KZF96" s="180"/>
      <c r="KZG96" s="180"/>
      <c r="KZH96" s="180"/>
      <c r="KZI96" s="180"/>
      <c r="KZJ96" s="180"/>
      <c r="KZK96" s="180"/>
      <c r="KZL96" s="180"/>
      <c r="KZM96" s="180"/>
      <c r="KZN96" s="180"/>
      <c r="KZO96" s="180"/>
      <c r="KZP96" s="180"/>
      <c r="KZQ96" s="180"/>
      <c r="KZR96" s="180"/>
      <c r="KZS96" s="180"/>
      <c r="KZT96" s="180"/>
      <c r="KZU96" s="180"/>
      <c r="KZV96" s="180"/>
      <c r="KZW96" s="180"/>
      <c r="KZX96" s="180"/>
      <c r="KZY96" s="180"/>
      <c r="KZZ96" s="180"/>
      <c r="LAA96" s="180"/>
      <c r="LAB96" s="180"/>
      <c r="LAC96" s="180"/>
      <c r="LAD96" s="180"/>
      <c r="LAE96" s="180"/>
      <c r="LAF96" s="180"/>
      <c r="LAG96" s="180"/>
      <c r="LAH96" s="180"/>
      <c r="LAI96" s="180"/>
      <c r="LAJ96" s="180"/>
      <c r="LAK96" s="180"/>
      <c r="LAL96" s="180"/>
      <c r="LAM96" s="180"/>
      <c r="LAN96" s="180"/>
      <c r="LAO96" s="180"/>
      <c r="LAP96" s="180"/>
      <c r="LAQ96" s="180"/>
      <c r="LAR96" s="180"/>
      <c r="LAS96" s="180"/>
      <c r="LAT96" s="180"/>
      <c r="LAU96" s="180"/>
      <c r="LAV96" s="180"/>
      <c r="LAW96" s="180"/>
      <c r="LAX96" s="180"/>
      <c r="LAY96" s="180"/>
      <c r="LAZ96" s="180"/>
      <c r="LBA96" s="180"/>
      <c r="LBB96" s="180"/>
      <c r="LBC96" s="180"/>
      <c r="LBD96" s="180"/>
      <c r="LBE96" s="180"/>
      <c r="LBF96" s="180"/>
      <c r="LBG96" s="180"/>
      <c r="LBH96" s="180"/>
      <c r="LBI96" s="180"/>
      <c r="LBJ96" s="180"/>
      <c r="LBK96" s="180"/>
      <c r="LBL96" s="180"/>
      <c r="LBM96" s="180"/>
      <c r="LBN96" s="180"/>
      <c r="LBO96" s="180"/>
      <c r="LBP96" s="180"/>
      <c r="LBQ96" s="180"/>
      <c r="LBR96" s="180"/>
      <c r="LBS96" s="180"/>
      <c r="LBT96" s="180"/>
      <c r="LBU96" s="180"/>
      <c r="LBV96" s="180"/>
      <c r="LBW96" s="180"/>
      <c r="LBX96" s="180"/>
      <c r="LBY96" s="180"/>
      <c r="LBZ96" s="180"/>
      <c r="LCA96" s="180"/>
      <c r="LCB96" s="180"/>
      <c r="LCC96" s="180"/>
      <c r="LCD96" s="180"/>
      <c r="LCE96" s="180"/>
      <c r="LCF96" s="180"/>
      <c r="LCG96" s="180"/>
      <c r="LCH96" s="180"/>
      <c r="LCI96" s="180"/>
      <c r="LCJ96" s="180"/>
      <c r="LCK96" s="180"/>
      <c r="LCL96" s="180"/>
      <c r="LCM96" s="180"/>
      <c r="LCN96" s="180"/>
      <c r="LCO96" s="180"/>
      <c r="LCP96" s="180"/>
      <c r="LCQ96" s="180"/>
      <c r="LCR96" s="180"/>
      <c r="LCS96" s="180"/>
      <c r="LCT96" s="180"/>
      <c r="LCU96" s="180"/>
      <c r="LCV96" s="180"/>
      <c r="LCW96" s="180"/>
      <c r="LCX96" s="180"/>
      <c r="LCY96" s="180"/>
      <c r="LCZ96" s="180"/>
      <c r="LDA96" s="180"/>
      <c r="LDB96" s="180"/>
      <c r="LDC96" s="180"/>
      <c r="LDD96" s="180"/>
      <c r="LDE96" s="180"/>
      <c r="LDF96" s="180"/>
      <c r="LDG96" s="180"/>
      <c r="LDH96" s="180"/>
      <c r="LDI96" s="180"/>
      <c r="LDJ96" s="180"/>
      <c r="LDK96" s="180"/>
      <c r="LDL96" s="180"/>
      <c r="LDM96" s="180"/>
      <c r="LDN96" s="180"/>
      <c r="LDO96" s="180"/>
      <c r="LDP96" s="180"/>
      <c r="LDQ96" s="180"/>
      <c r="LDR96" s="180"/>
      <c r="LDS96" s="180"/>
      <c r="LDT96" s="180"/>
      <c r="LDU96" s="180"/>
      <c r="LDV96" s="180"/>
      <c r="LDW96" s="180"/>
      <c r="LDX96" s="180"/>
      <c r="LDY96" s="180"/>
      <c r="LDZ96" s="180"/>
      <c r="LEA96" s="180"/>
      <c r="LEB96" s="180"/>
      <c r="LEC96" s="180"/>
      <c r="LED96" s="180"/>
      <c r="LEE96" s="180"/>
      <c r="LEF96" s="180"/>
      <c r="LEG96" s="180"/>
      <c r="LEH96" s="180"/>
      <c r="LEI96" s="180"/>
      <c r="LEJ96" s="180"/>
      <c r="LEK96" s="180"/>
      <c r="LEL96" s="180"/>
      <c r="LEM96" s="180"/>
      <c r="LEN96" s="180"/>
      <c r="LEO96" s="180"/>
      <c r="LEP96" s="180"/>
      <c r="LEQ96" s="180"/>
      <c r="LER96" s="180"/>
      <c r="LES96" s="180"/>
      <c r="LET96" s="180"/>
      <c r="LEU96" s="180"/>
      <c r="LEV96" s="180"/>
      <c r="LEW96" s="180"/>
      <c r="LEX96" s="180"/>
      <c r="LEY96" s="180"/>
      <c r="LEZ96" s="180"/>
      <c r="LFA96" s="180"/>
      <c r="LFB96" s="180"/>
      <c r="LFC96" s="180"/>
      <c r="LFD96" s="180"/>
      <c r="LFE96" s="180"/>
      <c r="LFF96" s="180"/>
      <c r="LFG96" s="180"/>
      <c r="LFH96" s="180"/>
      <c r="LFI96" s="180"/>
      <c r="LFJ96" s="180"/>
      <c r="LFK96" s="180"/>
      <c r="LFL96" s="180"/>
      <c r="LFM96" s="180"/>
      <c r="LFN96" s="180"/>
      <c r="LFO96" s="180"/>
      <c r="LFP96" s="180"/>
      <c r="LFQ96" s="180"/>
      <c r="LFR96" s="180"/>
      <c r="LFS96" s="180"/>
      <c r="LFT96" s="180"/>
      <c r="LFU96" s="180"/>
      <c r="LFV96" s="180"/>
      <c r="LFW96" s="180"/>
      <c r="LFX96" s="180"/>
      <c r="LFY96" s="180"/>
      <c r="LFZ96" s="180"/>
      <c r="LGA96" s="180"/>
      <c r="LGB96" s="180"/>
      <c r="LGC96" s="180"/>
      <c r="LGD96" s="180"/>
      <c r="LGE96" s="180"/>
      <c r="LGF96" s="180"/>
      <c r="LGG96" s="180"/>
      <c r="LGH96" s="180"/>
      <c r="LGI96" s="180"/>
      <c r="LGJ96" s="180"/>
      <c r="LGK96" s="180"/>
      <c r="LGL96" s="180"/>
      <c r="LGM96" s="180"/>
      <c r="LGN96" s="180"/>
      <c r="LGO96" s="180"/>
      <c r="LGP96" s="180"/>
      <c r="LGQ96" s="180"/>
      <c r="LGR96" s="180"/>
      <c r="LGS96" s="180"/>
      <c r="LGT96" s="180"/>
      <c r="LGU96" s="180"/>
      <c r="LGV96" s="180"/>
      <c r="LGW96" s="180"/>
      <c r="LGX96" s="180"/>
      <c r="LGY96" s="180"/>
      <c r="LGZ96" s="180"/>
      <c r="LHA96" s="180"/>
      <c r="LHB96" s="180"/>
      <c r="LHC96" s="180"/>
      <c r="LHD96" s="180"/>
      <c r="LHE96" s="180"/>
      <c r="LHF96" s="180"/>
      <c r="LHG96" s="180"/>
      <c r="LHH96" s="180"/>
      <c r="LHI96" s="180"/>
      <c r="LHJ96" s="180"/>
      <c r="LHK96" s="180"/>
      <c r="LHL96" s="180"/>
      <c r="LHM96" s="180"/>
      <c r="LHN96" s="180"/>
      <c r="LHO96" s="180"/>
      <c r="LHP96" s="180"/>
      <c r="LHQ96" s="180"/>
      <c r="LHR96" s="180"/>
      <c r="LHS96" s="180"/>
      <c r="LHT96" s="180"/>
      <c r="LHU96" s="180"/>
      <c r="LHV96" s="180"/>
      <c r="LHW96" s="180"/>
      <c r="LHX96" s="180"/>
      <c r="LHY96" s="180"/>
      <c r="LHZ96" s="180"/>
      <c r="LIA96" s="180"/>
      <c r="LIB96" s="180"/>
      <c r="LIC96" s="180"/>
      <c r="LID96" s="180"/>
      <c r="LIE96" s="180"/>
      <c r="LIF96" s="180"/>
      <c r="LIG96" s="180"/>
      <c r="LIH96" s="180"/>
      <c r="LII96" s="180"/>
      <c r="LIJ96" s="180"/>
      <c r="LIK96" s="180"/>
      <c r="LIL96" s="180"/>
      <c r="LIM96" s="180"/>
      <c r="LIN96" s="180"/>
      <c r="LIO96" s="180"/>
      <c r="LIP96" s="180"/>
      <c r="LIQ96" s="180"/>
      <c r="LIR96" s="180"/>
      <c r="LIS96" s="180"/>
      <c r="LIT96" s="180"/>
      <c r="LIU96" s="180"/>
      <c r="LIV96" s="180"/>
      <c r="LIW96" s="180"/>
      <c r="LIX96" s="180"/>
      <c r="LIY96" s="180"/>
      <c r="LIZ96" s="180"/>
      <c r="LJA96" s="180"/>
      <c r="LJB96" s="180"/>
      <c r="LJC96" s="180"/>
      <c r="LJD96" s="180"/>
      <c r="LJE96" s="180"/>
      <c r="LJF96" s="180"/>
      <c r="LJG96" s="180"/>
      <c r="LJH96" s="180"/>
      <c r="LJI96" s="180"/>
      <c r="LJJ96" s="180"/>
      <c r="LJK96" s="180"/>
      <c r="LJL96" s="180"/>
      <c r="LJM96" s="180"/>
      <c r="LJN96" s="180"/>
      <c r="LJO96" s="180"/>
      <c r="LJP96" s="180"/>
      <c r="LJQ96" s="180"/>
      <c r="LJR96" s="180"/>
      <c r="LJS96" s="180"/>
      <c r="LJT96" s="180"/>
      <c r="LJU96" s="180"/>
      <c r="LJV96" s="180"/>
      <c r="LJW96" s="180"/>
      <c r="LJX96" s="180"/>
      <c r="LJY96" s="180"/>
      <c r="LJZ96" s="180"/>
      <c r="LKA96" s="180"/>
      <c r="LKB96" s="180"/>
      <c r="LKC96" s="180"/>
      <c r="LKD96" s="180"/>
      <c r="LKE96" s="180"/>
      <c r="LKF96" s="180"/>
      <c r="LKG96" s="180"/>
      <c r="LKH96" s="180"/>
      <c r="LKI96" s="180"/>
      <c r="LKJ96" s="180"/>
      <c r="LKK96" s="180"/>
      <c r="LKL96" s="180"/>
      <c r="LKM96" s="180"/>
      <c r="LKN96" s="180"/>
      <c r="LKO96" s="180"/>
      <c r="LKP96" s="180"/>
      <c r="LKQ96" s="180"/>
      <c r="LKR96" s="180"/>
      <c r="LKS96" s="180"/>
      <c r="LKT96" s="180"/>
      <c r="LKU96" s="180"/>
      <c r="LKV96" s="180"/>
      <c r="LKW96" s="180"/>
      <c r="LKX96" s="180"/>
      <c r="LKY96" s="180"/>
      <c r="LKZ96" s="180"/>
      <c r="LLA96" s="180"/>
      <c r="LLB96" s="180"/>
      <c r="LLC96" s="180"/>
      <c r="LLD96" s="180"/>
      <c r="LLE96" s="180"/>
      <c r="LLF96" s="180"/>
      <c r="LLG96" s="180"/>
      <c r="LLH96" s="180"/>
      <c r="LLI96" s="180"/>
      <c r="LLJ96" s="180"/>
      <c r="LLK96" s="180"/>
      <c r="LLL96" s="180"/>
      <c r="LLM96" s="180"/>
      <c r="LLN96" s="180"/>
      <c r="LLO96" s="180"/>
      <c r="LLP96" s="180"/>
      <c r="LLQ96" s="180"/>
      <c r="LLR96" s="180"/>
      <c r="LLS96" s="180"/>
      <c r="LLT96" s="180"/>
      <c r="LLU96" s="180"/>
      <c r="LLV96" s="180"/>
      <c r="LLW96" s="180"/>
      <c r="LLX96" s="180"/>
      <c r="LLY96" s="180"/>
      <c r="LLZ96" s="180"/>
      <c r="LMA96" s="180"/>
      <c r="LMB96" s="180"/>
      <c r="LMC96" s="180"/>
      <c r="LMD96" s="180"/>
      <c r="LME96" s="180"/>
      <c r="LMF96" s="180"/>
      <c r="LMG96" s="180"/>
      <c r="LMH96" s="180"/>
      <c r="LMI96" s="180"/>
      <c r="LMJ96" s="180"/>
      <c r="LMK96" s="180"/>
      <c r="LML96" s="180"/>
      <c r="LMM96" s="180"/>
      <c r="LMN96" s="180"/>
      <c r="LMO96" s="180"/>
      <c r="LMP96" s="180"/>
      <c r="LMQ96" s="180"/>
      <c r="LMR96" s="180"/>
      <c r="LMS96" s="180"/>
      <c r="LMT96" s="180"/>
      <c r="LMU96" s="180"/>
      <c r="LMV96" s="180"/>
      <c r="LMW96" s="180"/>
      <c r="LMX96" s="180"/>
      <c r="LMY96" s="180"/>
      <c r="LMZ96" s="180"/>
      <c r="LNA96" s="180"/>
      <c r="LNB96" s="180"/>
      <c r="LNC96" s="180"/>
      <c r="LND96" s="180"/>
      <c r="LNE96" s="180"/>
      <c r="LNF96" s="180"/>
      <c r="LNG96" s="180"/>
      <c r="LNH96" s="180"/>
      <c r="LNI96" s="180"/>
      <c r="LNJ96" s="180"/>
      <c r="LNK96" s="180"/>
      <c r="LNL96" s="180"/>
      <c r="LNM96" s="180"/>
      <c r="LNN96" s="180"/>
      <c r="LNO96" s="180"/>
      <c r="LNP96" s="180"/>
      <c r="LNQ96" s="180"/>
      <c r="LNR96" s="180"/>
      <c r="LNS96" s="180"/>
      <c r="LNT96" s="180"/>
      <c r="LNU96" s="180"/>
      <c r="LNV96" s="180"/>
      <c r="LNW96" s="180"/>
      <c r="LNX96" s="180"/>
      <c r="LNY96" s="180"/>
      <c r="LNZ96" s="180"/>
      <c r="LOA96" s="180"/>
      <c r="LOB96" s="180"/>
      <c r="LOC96" s="180"/>
      <c r="LOD96" s="180"/>
      <c r="LOE96" s="180"/>
      <c r="LOF96" s="180"/>
      <c r="LOG96" s="180"/>
      <c r="LOH96" s="180"/>
      <c r="LOI96" s="180"/>
      <c r="LOJ96" s="180"/>
      <c r="LOK96" s="180"/>
      <c r="LOL96" s="180"/>
      <c r="LOM96" s="180"/>
      <c r="LON96" s="180"/>
      <c r="LOO96" s="180"/>
      <c r="LOP96" s="180"/>
      <c r="LOQ96" s="180"/>
      <c r="LOR96" s="180"/>
      <c r="LOS96" s="180"/>
      <c r="LOT96" s="180"/>
      <c r="LOU96" s="180"/>
      <c r="LOV96" s="180"/>
      <c r="LOW96" s="180"/>
      <c r="LOX96" s="180"/>
      <c r="LOY96" s="180"/>
      <c r="LOZ96" s="180"/>
      <c r="LPA96" s="180"/>
      <c r="LPB96" s="180"/>
      <c r="LPC96" s="180"/>
      <c r="LPD96" s="180"/>
      <c r="LPE96" s="180"/>
      <c r="LPF96" s="180"/>
      <c r="LPG96" s="180"/>
      <c r="LPH96" s="180"/>
      <c r="LPI96" s="180"/>
      <c r="LPJ96" s="180"/>
      <c r="LPK96" s="180"/>
      <c r="LPL96" s="180"/>
      <c r="LPM96" s="180"/>
      <c r="LPN96" s="180"/>
      <c r="LPO96" s="180"/>
      <c r="LPP96" s="180"/>
      <c r="LPQ96" s="180"/>
      <c r="LPR96" s="180"/>
      <c r="LPS96" s="180"/>
      <c r="LPT96" s="180"/>
      <c r="LPU96" s="180"/>
      <c r="LPV96" s="180"/>
      <c r="LPW96" s="180"/>
      <c r="LPX96" s="180"/>
      <c r="LPY96" s="180"/>
      <c r="LPZ96" s="180"/>
      <c r="LQA96" s="180"/>
      <c r="LQB96" s="180"/>
      <c r="LQC96" s="180"/>
      <c r="LQD96" s="180"/>
      <c r="LQE96" s="180"/>
      <c r="LQF96" s="180"/>
      <c r="LQG96" s="180"/>
      <c r="LQH96" s="180"/>
      <c r="LQI96" s="180"/>
      <c r="LQJ96" s="180"/>
      <c r="LQK96" s="180"/>
      <c r="LQL96" s="180"/>
      <c r="LQM96" s="180"/>
      <c r="LQN96" s="180"/>
      <c r="LQO96" s="180"/>
      <c r="LQP96" s="180"/>
      <c r="LQQ96" s="180"/>
      <c r="LQR96" s="180"/>
      <c r="LQS96" s="180"/>
      <c r="LQT96" s="180"/>
      <c r="LQU96" s="180"/>
      <c r="LQV96" s="180"/>
      <c r="LQW96" s="180"/>
      <c r="LQX96" s="180"/>
      <c r="LQY96" s="180"/>
      <c r="LQZ96" s="180"/>
      <c r="LRA96" s="180"/>
      <c r="LRB96" s="180"/>
      <c r="LRC96" s="180"/>
      <c r="LRD96" s="180"/>
      <c r="LRE96" s="180"/>
      <c r="LRF96" s="180"/>
      <c r="LRG96" s="180"/>
      <c r="LRH96" s="180"/>
      <c r="LRI96" s="180"/>
      <c r="LRJ96" s="180"/>
      <c r="LRK96" s="180"/>
      <c r="LRL96" s="180"/>
      <c r="LRM96" s="180"/>
      <c r="LRN96" s="180"/>
      <c r="LRO96" s="180"/>
      <c r="LRP96" s="180"/>
      <c r="LRQ96" s="180"/>
      <c r="LRR96" s="180"/>
      <c r="LRS96" s="180"/>
      <c r="LRT96" s="180"/>
      <c r="LRU96" s="180"/>
      <c r="LRV96" s="180"/>
      <c r="LRW96" s="180"/>
      <c r="LRX96" s="180"/>
      <c r="LRY96" s="180"/>
      <c r="LRZ96" s="180"/>
      <c r="LSA96" s="180"/>
      <c r="LSB96" s="180"/>
      <c r="LSC96" s="180"/>
      <c r="LSD96" s="180"/>
      <c r="LSE96" s="180"/>
      <c r="LSF96" s="180"/>
      <c r="LSG96" s="180"/>
      <c r="LSH96" s="180"/>
      <c r="LSI96" s="180"/>
      <c r="LSJ96" s="180"/>
      <c r="LSK96" s="180"/>
      <c r="LSL96" s="180"/>
      <c r="LSM96" s="180"/>
      <c r="LSN96" s="180"/>
      <c r="LSO96" s="180"/>
      <c r="LSP96" s="180"/>
      <c r="LSQ96" s="180"/>
      <c r="LSR96" s="180"/>
      <c r="LSS96" s="180"/>
      <c r="LST96" s="180"/>
      <c r="LSU96" s="180"/>
      <c r="LSV96" s="180"/>
      <c r="LSW96" s="180"/>
      <c r="LSX96" s="180"/>
      <c r="LSY96" s="180"/>
      <c r="LSZ96" s="180"/>
      <c r="LTA96" s="180"/>
      <c r="LTB96" s="180"/>
      <c r="LTC96" s="180"/>
      <c r="LTD96" s="180"/>
      <c r="LTE96" s="180"/>
      <c r="LTF96" s="180"/>
      <c r="LTG96" s="180"/>
      <c r="LTH96" s="180"/>
      <c r="LTI96" s="180"/>
      <c r="LTJ96" s="180"/>
      <c r="LTK96" s="180"/>
      <c r="LTL96" s="180"/>
      <c r="LTM96" s="180"/>
      <c r="LTN96" s="180"/>
      <c r="LTO96" s="180"/>
      <c r="LTP96" s="180"/>
      <c r="LTQ96" s="180"/>
      <c r="LTR96" s="180"/>
      <c r="LTS96" s="180"/>
      <c r="LTT96" s="180"/>
      <c r="LTU96" s="180"/>
      <c r="LTV96" s="180"/>
      <c r="LTW96" s="180"/>
      <c r="LTX96" s="180"/>
      <c r="LTY96" s="180"/>
      <c r="LTZ96" s="180"/>
      <c r="LUA96" s="180"/>
      <c r="LUB96" s="180"/>
      <c r="LUC96" s="180"/>
      <c r="LUD96" s="180"/>
      <c r="LUE96" s="180"/>
      <c r="LUF96" s="180"/>
      <c r="LUG96" s="180"/>
      <c r="LUH96" s="180"/>
      <c r="LUI96" s="180"/>
      <c r="LUJ96" s="180"/>
      <c r="LUK96" s="180"/>
      <c r="LUL96" s="180"/>
      <c r="LUM96" s="180"/>
      <c r="LUN96" s="180"/>
      <c r="LUO96" s="180"/>
      <c r="LUP96" s="180"/>
      <c r="LUQ96" s="180"/>
      <c r="LUR96" s="180"/>
      <c r="LUS96" s="180"/>
      <c r="LUT96" s="180"/>
      <c r="LUU96" s="180"/>
      <c r="LUV96" s="180"/>
      <c r="LUW96" s="180"/>
      <c r="LUX96" s="180"/>
      <c r="LUY96" s="180"/>
      <c r="LUZ96" s="180"/>
      <c r="LVA96" s="180"/>
      <c r="LVB96" s="180"/>
      <c r="LVC96" s="180"/>
      <c r="LVD96" s="180"/>
      <c r="LVE96" s="180"/>
      <c r="LVF96" s="180"/>
      <c r="LVG96" s="180"/>
      <c r="LVH96" s="180"/>
      <c r="LVI96" s="180"/>
      <c r="LVJ96" s="180"/>
      <c r="LVK96" s="180"/>
      <c r="LVL96" s="180"/>
      <c r="LVM96" s="180"/>
      <c r="LVN96" s="180"/>
      <c r="LVO96" s="180"/>
      <c r="LVP96" s="180"/>
      <c r="LVQ96" s="180"/>
      <c r="LVR96" s="180"/>
      <c r="LVS96" s="180"/>
      <c r="LVT96" s="180"/>
      <c r="LVU96" s="180"/>
      <c r="LVV96" s="180"/>
      <c r="LVW96" s="180"/>
      <c r="LVX96" s="180"/>
      <c r="LVY96" s="180"/>
      <c r="LVZ96" s="180"/>
      <c r="LWA96" s="180"/>
      <c r="LWB96" s="180"/>
      <c r="LWC96" s="180"/>
      <c r="LWD96" s="180"/>
      <c r="LWE96" s="180"/>
      <c r="LWF96" s="180"/>
      <c r="LWG96" s="180"/>
      <c r="LWH96" s="180"/>
      <c r="LWI96" s="180"/>
      <c r="LWJ96" s="180"/>
      <c r="LWK96" s="180"/>
      <c r="LWL96" s="180"/>
      <c r="LWM96" s="180"/>
      <c r="LWN96" s="180"/>
      <c r="LWO96" s="180"/>
      <c r="LWP96" s="180"/>
      <c r="LWQ96" s="180"/>
      <c r="LWR96" s="180"/>
      <c r="LWS96" s="180"/>
      <c r="LWT96" s="180"/>
      <c r="LWU96" s="180"/>
      <c r="LWV96" s="180"/>
      <c r="LWW96" s="180"/>
      <c r="LWX96" s="180"/>
      <c r="LWY96" s="180"/>
      <c r="LWZ96" s="180"/>
      <c r="LXA96" s="180"/>
      <c r="LXB96" s="180"/>
      <c r="LXC96" s="180"/>
      <c r="LXD96" s="180"/>
      <c r="LXE96" s="180"/>
      <c r="LXF96" s="180"/>
      <c r="LXG96" s="180"/>
      <c r="LXH96" s="180"/>
      <c r="LXI96" s="180"/>
      <c r="LXJ96" s="180"/>
      <c r="LXK96" s="180"/>
      <c r="LXL96" s="180"/>
      <c r="LXM96" s="180"/>
      <c r="LXN96" s="180"/>
      <c r="LXO96" s="180"/>
      <c r="LXP96" s="180"/>
      <c r="LXQ96" s="180"/>
      <c r="LXR96" s="180"/>
      <c r="LXS96" s="180"/>
      <c r="LXT96" s="180"/>
      <c r="LXU96" s="180"/>
      <c r="LXV96" s="180"/>
      <c r="LXW96" s="180"/>
      <c r="LXX96" s="180"/>
      <c r="LXY96" s="180"/>
      <c r="LXZ96" s="180"/>
      <c r="LYA96" s="180"/>
      <c r="LYB96" s="180"/>
      <c r="LYC96" s="180"/>
      <c r="LYD96" s="180"/>
      <c r="LYE96" s="180"/>
      <c r="LYF96" s="180"/>
      <c r="LYG96" s="180"/>
      <c r="LYH96" s="180"/>
      <c r="LYI96" s="180"/>
      <c r="LYJ96" s="180"/>
      <c r="LYK96" s="180"/>
      <c r="LYL96" s="180"/>
      <c r="LYM96" s="180"/>
      <c r="LYN96" s="180"/>
      <c r="LYO96" s="180"/>
      <c r="LYP96" s="180"/>
      <c r="LYQ96" s="180"/>
      <c r="LYR96" s="180"/>
      <c r="LYS96" s="180"/>
      <c r="LYT96" s="180"/>
      <c r="LYU96" s="180"/>
      <c r="LYV96" s="180"/>
      <c r="LYW96" s="180"/>
      <c r="LYX96" s="180"/>
      <c r="LYY96" s="180"/>
      <c r="LYZ96" s="180"/>
      <c r="LZA96" s="180"/>
      <c r="LZB96" s="180"/>
      <c r="LZC96" s="180"/>
      <c r="LZD96" s="180"/>
      <c r="LZE96" s="180"/>
      <c r="LZF96" s="180"/>
      <c r="LZG96" s="180"/>
      <c r="LZH96" s="180"/>
      <c r="LZI96" s="180"/>
      <c r="LZJ96" s="180"/>
      <c r="LZK96" s="180"/>
      <c r="LZL96" s="180"/>
      <c r="LZM96" s="180"/>
      <c r="LZN96" s="180"/>
      <c r="LZO96" s="180"/>
      <c r="LZP96" s="180"/>
      <c r="LZQ96" s="180"/>
      <c r="LZR96" s="180"/>
      <c r="LZS96" s="180"/>
      <c r="LZT96" s="180"/>
      <c r="LZU96" s="180"/>
      <c r="LZV96" s="180"/>
      <c r="LZW96" s="180"/>
      <c r="LZX96" s="180"/>
      <c r="LZY96" s="180"/>
      <c r="LZZ96" s="180"/>
      <c r="MAA96" s="180"/>
      <c r="MAB96" s="180"/>
      <c r="MAC96" s="180"/>
      <c r="MAD96" s="180"/>
      <c r="MAE96" s="180"/>
      <c r="MAF96" s="180"/>
      <c r="MAG96" s="180"/>
      <c r="MAH96" s="180"/>
      <c r="MAI96" s="180"/>
      <c r="MAJ96" s="180"/>
      <c r="MAK96" s="180"/>
      <c r="MAL96" s="180"/>
      <c r="MAM96" s="180"/>
      <c r="MAN96" s="180"/>
      <c r="MAO96" s="180"/>
      <c r="MAP96" s="180"/>
      <c r="MAQ96" s="180"/>
      <c r="MAR96" s="180"/>
      <c r="MAS96" s="180"/>
      <c r="MAT96" s="180"/>
      <c r="MAU96" s="180"/>
      <c r="MAV96" s="180"/>
      <c r="MAW96" s="180"/>
      <c r="MAX96" s="180"/>
      <c r="MAY96" s="180"/>
      <c r="MAZ96" s="180"/>
      <c r="MBA96" s="180"/>
      <c r="MBB96" s="180"/>
      <c r="MBC96" s="180"/>
      <c r="MBD96" s="180"/>
      <c r="MBE96" s="180"/>
      <c r="MBF96" s="180"/>
      <c r="MBG96" s="180"/>
      <c r="MBH96" s="180"/>
      <c r="MBI96" s="180"/>
      <c r="MBJ96" s="180"/>
      <c r="MBK96" s="180"/>
      <c r="MBL96" s="180"/>
      <c r="MBM96" s="180"/>
      <c r="MBN96" s="180"/>
      <c r="MBO96" s="180"/>
      <c r="MBP96" s="180"/>
      <c r="MBQ96" s="180"/>
      <c r="MBR96" s="180"/>
      <c r="MBS96" s="180"/>
      <c r="MBT96" s="180"/>
      <c r="MBU96" s="180"/>
      <c r="MBV96" s="180"/>
      <c r="MBW96" s="180"/>
      <c r="MBX96" s="180"/>
      <c r="MBY96" s="180"/>
      <c r="MBZ96" s="180"/>
      <c r="MCA96" s="180"/>
      <c r="MCB96" s="180"/>
      <c r="MCC96" s="180"/>
      <c r="MCD96" s="180"/>
      <c r="MCE96" s="180"/>
      <c r="MCF96" s="180"/>
      <c r="MCG96" s="180"/>
      <c r="MCH96" s="180"/>
      <c r="MCI96" s="180"/>
      <c r="MCJ96" s="180"/>
      <c r="MCK96" s="180"/>
      <c r="MCL96" s="180"/>
      <c r="MCM96" s="180"/>
      <c r="MCN96" s="180"/>
      <c r="MCO96" s="180"/>
      <c r="MCP96" s="180"/>
      <c r="MCQ96" s="180"/>
      <c r="MCR96" s="180"/>
      <c r="MCS96" s="180"/>
      <c r="MCT96" s="180"/>
      <c r="MCU96" s="180"/>
      <c r="MCV96" s="180"/>
      <c r="MCW96" s="180"/>
      <c r="MCX96" s="180"/>
      <c r="MCY96" s="180"/>
      <c r="MCZ96" s="180"/>
      <c r="MDA96" s="180"/>
      <c r="MDB96" s="180"/>
      <c r="MDC96" s="180"/>
      <c r="MDD96" s="180"/>
      <c r="MDE96" s="180"/>
      <c r="MDF96" s="180"/>
      <c r="MDG96" s="180"/>
      <c r="MDH96" s="180"/>
      <c r="MDI96" s="180"/>
      <c r="MDJ96" s="180"/>
      <c r="MDK96" s="180"/>
      <c r="MDL96" s="180"/>
      <c r="MDM96" s="180"/>
      <c r="MDN96" s="180"/>
      <c r="MDO96" s="180"/>
      <c r="MDP96" s="180"/>
      <c r="MDQ96" s="180"/>
      <c r="MDR96" s="180"/>
      <c r="MDS96" s="180"/>
      <c r="MDT96" s="180"/>
      <c r="MDU96" s="180"/>
      <c r="MDV96" s="180"/>
      <c r="MDW96" s="180"/>
      <c r="MDX96" s="180"/>
      <c r="MDY96" s="180"/>
      <c r="MDZ96" s="180"/>
      <c r="MEA96" s="180"/>
      <c r="MEB96" s="180"/>
      <c r="MEC96" s="180"/>
      <c r="MED96" s="180"/>
      <c r="MEE96" s="180"/>
      <c r="MEF96" s="180"/>
      <c r="MEG96" s="180"/>
      <c r="MEH96" s="180"/>
      <c r="MEI96" s="180"/>
      <c r="MEJ96" s="180"/>
      <c r="MEK96" s="180"/>
      <c r="MEL96" s="180"/>
      <c r="MEM96" s="180"/>
      <c r="MEN96" s="180"/>
      <c r="MEO96" s="180"/>
      <c r="MEP96" s="180"/>
      <c r="MEQ96" s="180"/>
      <c r="MER96" s="180"/>
      <c r="MES96" s="180"/>
      <c r="MET96" s="180"/>
      <c r="MEU96" s="180"/>
      <c r="MEV96" s="180"/>
      <c r="MEW96" s="180"/>
      <c r="MEX96" s="180"/>
      <c r="MEY96" s="180"/>
      <c r="MEZ96" s="180"/>
      <c r="MFA96" s="180"/>
      <c r="MFB96" s="180"/>
      <c r="MFC96" s="180"/>
      <c r="MFD96" s="180"/>
      <c r="MFE96" s="180"/>
      <c r="MFF96" s="180"/>
      <c r="MFG96" s="180"/>
      <c r="MFH96" s="180"/>
      <c r="MFI96" s="180"/>
      <c r="MFJ96" s="180"/>
      <c r="MFK96" s="180"/>
      <c r="MFL96" s="180"/>
      <c r="MFM96" s="180"/>
      <c r="MFN96" s="180"/>
      <c r="MFO96" s="180"/>
      <c r="MFP96" s="180"/>
      <c r="MFQ96" s="180"/>
      <c r="MFR96" s="180"/>
      <c r="MFS96" s="180"/>
      <c r="MFT96" s="180"/>
      <c r="MFU96" s="180"/>
      <c r="MFV96" s="180"/>
      <c r="MFW96" s="180"/>
      <c r="MFX96" s="180"/>
      <c r="MFY96" s="180"/>
      <c r="MFZ96" s="180"/>
      <c r="MGA96" s="180"/>
      <c r="MGB96" s="180"/>
      <c r="MGC96" s="180"/>
      <c r="MGD96" s="180"/>
      <c r="MGE96" s="180"/>
      <c r="MGF96" s="180"/>
      <c r="MGG96" s="180"/>
      <c r="MGH96" s="180"/>
      <c r="MGI96" s="180"/>
      <c r="MGJ96" s="180"/>
      <c r="MGK96" s="180"/>
      <c r="MGL96" s="180"/>
      <c r="MGM96" s="180"/>
      <c r="MGN96" s="180"/>
      <c r="MGO96" s="180"/>
      <c r="MGP96" s="180"/>
      <c r="MGQ96" s="180"/>
      <c r="MGR96" s="180"/>
      <c r="MGS96" s="180"/>
      <c r="MGT96" s="180"/>
      <c r="MGU96" s="180"/>
      <c r="MGV96" s="180"/>
      <c r="MGW96" s="180"/>
      <c r="MGX96" s="180"/>
      <c r="MGY96" s="180"/>
      <c r="MGZ96" s="180"/>
      <c r="MHA96" s="180"/>
      <c r="MHB96" s="180"/>
      <c r="MHC96" s="180"/>
      <c r="MHD96" s="180"/>
      <c r="MHE96" s="180"/>
      <c r="MHF96" s="180"/>
      <c r="MHG96" s="180"/>
      <c r="MHH96" s="180"/>
      <c r="MHI96" s="180"/>
      <c r="MHJ96" s="180"/>
      <c r="MHK96" s="180"/>
      <c r="MHL96" s="180"/>
      <c r="MHM96" s="180"/>
      <c r="MHN96" s="180"/>
      <c r="MHO96" s="180"/>
      <c r="MHP96" s="180"/>
      <c r="MHQ96" s="180"/>
      <c r="MHR96" s="180"/>
      <c r="MHS96" s="180"/>
      <c r="MHT96" s="180"/>
      <c r="MHU96" s="180"/>
      <c r="MHV96" s="180"/>
      <c r="MHW96" s="180"/>
      <c r="MHX96" s="180"/>
      <c r="MHY96" s="180"/>
      <c r="MHZ96" s="180"/>
      <c r="MIA96" s="180"/>
      <c r="MIB96" s="180"/>
      <c r="MIC96" s="180"/>
      <c r="MID96" s="180"/>
      <c r="MIE96" s="180"/>
      <c r="MIF96" s="180"/>
      <c r="MIG96" s="180"/>
      <c r="MIH96" s="180"/>
      <c r="MII96" s="180"/>
      <c r="MIJ96" s="180"/>
      <c r="MIK96" s="180"/>
      <c r="MIL96" s="180"/>
      <c r="MIM96" s="180"/>
      <c r="MIN96" s="180"/>
      <c r="MIO96" s="180"/>
      <c r="MIP96" s="180"/>
      <c r="MIQ96" s="180"/>
      <c r="MIR96" s="180"/>
      <c r="MIS96" s="180"/>
      <c r="MIT96" s="180"/>
      <c r="MIU96" s="180"/>
      <c r="MIV96" s="180"/>
      <c r="MIW96" s="180"/>
      <c r="MIX96" s="180"/>
      <c r="MIY96" s="180"/>
      <c r="MIZ96" s="180"/>
      <c r="MJA96" s="180"/>
      <c r="MJB96" s="180"/>
      <c r="MJC96" s="180"/>
      <c r="MJD96" s="180"/>
      <c r="MJE96" s="180"/>
      <c r="MJF96" s="180"/>
      <c r="MJG96" s="180"/>
      <c r="MJH96" s="180"/>
      <c r="MJI96" s="180"/>
      <c r="MJJ96" s="180"/>
      <c r="MJK96" s="180"/>
      <c r="MJL96" s="180"/>
      <c r="MJM96" s="180"/>
      <c r="MJN96" s="180"/>
      <c r="MJO96" s="180"/>
      <c r="MJP96" s="180"/>
      <c r="MJQ96" s="180"/>
      <c r="MJR96" s="180"/>
      <c r="MJS96" s="180"/>
      <c r="MJT96" s="180"/>
      <c r="MJU96" s="180"/>
      <c r="MJV96" s="180"/>
      <c r="MJW96" s="180"/>
      <c r="MJX96" s="180"/>
      <c r="MJY96" s="180"/>
      <c r="MJZ96" s="180"/>
      <c r="MKA96" s="180"/>
      <c r="MKB96" s="180"/>
      <c r="MKC96" s="180"/>
      <c r="MKD96" s="180"/>
      <c r="MKE96" s="180"/>
      <c r="MKF96" s="180"/>
      <c r="MKG96" s="180"/>
      <c r="MKH96" s="180"/>
      <c r="MKI96" s="180"/>
      <c r="MKJ96" s="180"/>
      <c r="MKK96" s="180"/>
      <c r="MKL96" s="180"/>
      <c r="MKM96" s="180"/>
      <c r="MKN96" s="180"/>
      <c r="MKO96" s="180"/>
      <c r="MKP96" s="180"/>
      <c r="MKQ96" s="180"/>
      <c r="MKR96" s="180"/>
      <c r="MKS96" s="180"/>
      <c r="MKT96" s="180"/>
      <c r="MKU96" s="180"/>
      <c r="MKV96" s="180"/>
      <c r="MKW96" s="180"/>
      <c r="MKX96" s="180"/>
      <c r="MKY96" s="180"/>
      <c r="MKZ96" s="180"/>
      <c r="MLA96" s="180"/>
      <c r="MLB96" s="180"/>
      <c r="MLC96" s="180"/>
      <c r="MLD96" s="180"/>
      <c r="MLE96" s="180"/>
      <c r="MLF96" s="180"/>
      <c r="MLG96" s="180"/>
      <c r="MLH96" s="180"/>
      <c r="MLI96" s="180"/>
      <c r="MLJ96" s="180"/>
      <c r="MLK96" s="180"/>
      <c r="MLL96" s="180"/>
      <c r="MLM96" s="180"/>
      <c r="MLN96" s="180"/>
      <c r="MLO96" s="180"/>
      <c r="MLP96" s="180"/>
      <c r="MLQ96" s="180"/>
      <c r="MLR96" s="180"/>
      <c r="MLS96" s="180"/>
      <c r="MLT96" s="180"/>
      <c r="MLU96" s="180"/>
      <c r="MLV96" s="180"/>
      <c r="MLW96" s="180"/>
      <c r="MLX96" s="180"/>
      <c r="MLY96" s="180"/>
      <c r="MLZ96" s="180"/>
      <c r="MMA96" s="180"/>
      <c r="MMB96" s="180"/>
      <c r="MMC96" s="180"/>
      <c r="MMD96" s="180"/>
      <c r="MME96" s="180"/>
      <c r="MMF96" s="180"/>
      <c r="MMG96" s="180"/>
      <c r="MMH96" s="180"/>
      <c r="MMI96" s="180"/>
      <c r="MMJ96" s="180"/>
      <c r="MMK96" s="180"/>
      <c r="MML96" s="180"/>
      <c r="MMM96" s="180"/>
      <c r="MMN96" s="180"/>
      <c r="MMO96" s="180"/>
      <c r="MMP96" s="180"/>
      <c r="MMQ96" s="180"/>
      <c r="MMR96" s="180"/>
      <c r="MMS96" s="180"/>
      <c r="MMT96" s="180"/>
      <c r="MMU96" s="180"/>
      <c r="MMV96" s="180"/>
      <c r="MMW96" s="180"/>
      <c r="MMX96" s="180"/>
      <c r="MMY96" s="180"/>
      <c r="MMZ96" s="180"/>
      <c r="MNA96" s="180"/>
      <c r="MNB96" s="180"/>
      <c r="MNC96" s="180"/>
      <c r="MND96" s="180"/>
      <c r="MNE96" s="180"/>
      <c r="MNF96" s="180"/>
      <c r="MNG96" s="180"/>
      <c r="MNH96" s="180"/>
      <c r="MNI96" s="180"/>
      <c r="MNJ96" s="180"/>
      <c r="MNK96" s="180"/>
      <c r="MNL96" s="180"/>
      <c r="MNM96" s="180"/>
      <c r="MNN96" s="180"/>
      <c r="MNO96" s="180"/>
      <c r="MNP96" s="180"/>
      <c r="MNQ96" s="180"/>
      <c r="MNR96" s="180"/>
      <c r="MNS96" s="180"/>
      <c r="MNT96" s="180"/>
      <c r="MNU96" s="180"/>
      <c r="MNV96" s="180"/>
      <c r="MNW96" s="180"/>
      <c r="MNX96" s="180"/>
      <c r="MNY96" s="180"/>
      <c r="MNZ96" s="180"/>
      <c r="MOA96" s="180"/>
      <c r="MOB96" s="180"/>
      <c r="MOC96" s="180"/>
      <c r="MOD96" s="180"/>
      <c r="MOE96" s="180"/>
      <c r="MOF96" s="180"/>
      <c r="MOG96" s="180"/>
      <c r="MOH96" s="180"/>
      <c r="MOI96" s="180"/>
      <c r="MOJ96" s="180"/>
      <c r="MOK96" s="180"/>
      <c r="MOL96" s="180"/>
      <c r="MOM96" s="180"/>
      <c r="MON96" s="180"/>
      <c r="MOO96" s="180"/>
      <c r="MOP96" s="180"/>
      <c r="MOQ96" s="180"/>
      <c r="MOR96" s="180"/>
      <c r="MOS96" s="180"/>
      <c r="MOT96" s="180"/>
      <c r="MOU96" s="180"/>
      <c r="MOV96" s="180"/>
      <c r="MOW96" s="180"/>
      <c r="MOX96" s="180"/>
      <c r="MOY96" s="180"/>
      <c r="MOZ96" s="180"/>
      <c r="MPA96" s="180"/>
      <c r="MPB96" s="180"/>
      <c r="MPC96" s="180"/>
      <c r="MPD96" s="180"/>
      <c r="MPE96" s="180"/>
      <c r="MPF96" s="180"/>
      <c r="MPG96" s="180"/>
      <c r="MPH96" s="180"/>
      <c r="MPI96" s="180"/>
      <c r="MPJ96" s="180"/>
      <c r="MPK96" s="180"/>
      <c r="MPL96" s="180"/>
      <c r="MPM96" s="180"/>
      <c r="MPN96" s="180"/>
      <c r="MPO96" s="180"/>
      <c r="MPP96" s="180"/>
      <c r="MPQ96" s="180"/>
      <c r="MPR96" s="180"/>
      <c r="MPS96" s="180"/>
      <c r="MPT96" s="180"/>
      <c r="MPU96" s="180"/>
      <c r="MPV96" s="180"/>
      <c r="MPW96" s="180"/>
      <c r="MPX96" s="180"/>
      <c r="MPY96" s="180"/>
      <c r="MPZ96" s="180"/>
      <c r="MQA96" s="180"/>
      <c r="MQB96" s="180"/>
      <c r="MQC96" s="180"/>
      <c r="MQD96" s="180"/>
      <c r="MQE96" s="180"/>
      <c r="MQF96" s="180"/>
      <c r="MQG96" s="180"/>
      <c r="MQH96" s="180"/>
      <c r="MQI96" s="180"/>
      <c r="MQJ96" s="180"/>
      <c r="MQK96" s="180"/>
      <c r="MQL96" s="180"/>
      <c r="MQM96" s="180"/>
      <c r="MQN96" s="180"/>
      <c r="MQO96" s="180"/>
      <c r="MQP96" s="180"/>
      <c r="MQQ96" s="180"/>
      <c r="MQR96" s="180"/>
      <c r="MQS96" s="180"/>
      <c r="MQT96" s="180"/>
      <c r="MQU96" s="180"/>
      <c r="MQV96" s="180"/>
      <c r="MQW96" s="180"/>
      <c r="MQX96" s="180"/>
      <c r="MQY96" s="180"/>
      <c r="MQZ96" s="180"/>
      <c r="MRA96" s="180"/>
      <c r="MRB96" s="180"/>
      <c r="MRC96" s="180"/>
      <c r="MRD96" s="180"/>
      <c r="MRE96" s="180"/>
      <c r="MRF96" s="180"/>
      <c r="MRG96" s="180"/>
      <c r="MRH96" s="180"/>
      <c r="MRI96" s="180"/>
      <c r="MRJ96" s="180"/>
      <c r="MRK96" s="180"/>
      <c r="MRL96" s="180"/>
      <c r="MRM96" s="180"/>
      <c r="MRN96" s="180"/>
      <c r="MRO96" s="180"/>
      <c r="MRP96" s="180"/>
      <c r="MRQ96" s="180"/>
      <c r="MRR96" s="180"/>
      <c r="MRS96" s="180"/>
      <c r="MRT96" s="180"/>
      <c r="MRU96" s="180"/>
      <c r="MRV96" s="180"/>
      <c r="MRW96" s="180"/>
      <c r="MRX96" s="180"/>
      <c r="MRY96" s="180"/>
      <c r="MRZ96" s="180"/>
      <c r="MSA96" s="180"/>
      <c r="MSB96" s="180"/>
      <c r="MSC96" s="180"/>
      <c r="MSD96" s="180"/>
      <c r="MSE96" s="180"/>
      <c r="MSF96" s="180"/>
      <c r="MSG96" s="180"/>
      <c r="MSH96" s="180"/>
      <c r="MSI96" s="180"/>
      <c r="MSJ96" s="180"/>
      <c r="MSK96" s="180"/>
      <c r="MSL96" s="180"/>
      <c r="MSM96" s="180"/>
      <c r="MSN96" s="180"/>
      <c r="MSO96" s="180"/>
      <c r="MSP96" s="180"/>
      <c r="MSQ96" s="180"/>
      <c r="MSR96" s="180"/>
      <c r="MSS96" s="180"/>
      <c r="MST96" s="180"/>
      <c r="MSU96" s="180"/>
      <c r="MSV96" s="180"/>
      <c r="MSW96" s="180"/>
      <c r="MSX96" s="180"/>
      <c r="MSY96" s="180"/>
      <c r="MSZ96" s="180"/>
      <c r="MTA96" s="180"/>
      <c r="MTB96" s="180"/>
      <c r="MTC96" s="180"/>
      <c r="MTD96" s="180"/>
      <c r="MTE96" s="180"/>
      <c r="MTF96" s="180"/>
      <c r="MTG96" s="180"/>
      <c r="MTH96" s="180"/>
      <c r="MTI96" s="180"/>
      <c r="MTJ96" s="180"/>
      <c r="MTK96" s="180"/>
      <c r="MTL96" s="180"/>
      <c r="MTM96" s="180"/>
      <c r="MTN96" s="180"/>
      <c r="MTO96" s="180"/>
      <c r="MTP96" s="180"/>
      <c r="MTQ96" s="180"/>
      <c r="MTR96" s="180"/>
      <c r="MTS96" s="180"/>
      <c r="MTT96" s="180"/>
      <c r="MTU96" s="180"/>
      <c r="MTV96" s="180"/>
      <c r="MTW96" s="180"/>
      <c r="MTX96" s="180"/>
      <c r="MTY96" s="180"/>
      <c r="MTZ96" s="180"/>
      <c r="MUA96" s="180"/>
      <c r="MUB96" s="180"/>
      <c r="MUC96" s="180"/>
      <c r="MUD96" s="180"/>
      <c r="MUE96" s="180"/>
      <c r="MUF96" s="180"/>
      <c r="MUG96" s="180"/>
      <c r="MUH96" s="180"/>
      <c r="MUI96" s="180"/>
      <c r="MUJ96" s="180"/>
      <c r="MUK96" s="180"/>
      <c r="MUL96" s="180"/>
      <c r="MUM96" s="180"/>
      <c r="MUN96" s="180"/>
      <c r="MUO96" s="180"/>
      <c r="MUP96" s="180"/>
      <c r="MUQ96" s="180"/>
      <c r="MUR96" s="180"/>
      <c r="MUS96" s="180"/>
      <c r="MUT96" s="180"/>
      <c r="MUU96" s="180"/>
      <c r="MUV96" s="180"/>
      <c r="MUW96" s="180"/>
      <c r="MUX96" s="180"/>
      <c r="MUY96" s="180"/>
      <c r="MUZ96" s="180"/>
      <c r="MVA96" s="180"/>
      <c r="MVB96" s="180"/>
      <c r="MVC96" s="180"/>
      <c r="MVD96" s="180"/>
      <c r="MVE96" s="180"/>
      <c r="MVF96" s="180"/>
      <c r="MVG96" s="180"/>
      <c r="MVH96" s="180"/>
      <c r="MVI96" s="180"/>
      <c r="MVJ96" s="180"/>
      <c r="MVK96" s="180"/>
      <c r="MVL96" s="180"/>
      <c r="MVM96" s="180"/>
      <c r="MVN96" s="180"/>
      <c r="MVO96" s="180"/>
      <c r="MVP96" s="180"/>
      <c r="MVQ96" s="180"/>
      <c r="MVR96" s="180"/>
      <c r="MVS96" s="180"/>
      <c r="MVT96" s="180"/>
      <c r="MVU96" s="180"/>
      <c r="MVV96" s="180"/>
      <c r="MVW96" s="180"/>
      <c r="MVX96" s="180"/>
      <c r="MVY96" s="180"/>
      <c r="MVZ96" s="180"/>
      <c r="MWA96" s="180"/>
      <c r="MWB96" s="180"/>
      <c r="MWC96" s="180"/>
      <c r="MWD96" s="180"/>
      <c r="MWE96" s="180"/>
      <c r="MWF96" s="180"/>
      <c r="MWG96" s="180"/>
      <c r="MWH96" s="180"/>
      <c r="MWI96" s="180"/>
      <c r="MWJ96" s="180"/>
      <c r="MWK96" s="180"/>
      <c r="MWL96" s="180"/>
      <c r="MWM96" s="180"/>
      <c r="MWN96" s="180"/>
      <c r="MWO96" s="180"/>
      <c r="MWP96" s="180"/>
      <c r="MWQ96" s="180"/>
      <c r="MWR96" s="180"/>
      <c r="MWS96" s="180"/>
      <c r="MWT96" s="180"/>
      <c r="MWU96" s="180"/>
      <c r="MWV96" s="180"/>
      <c r="MWW96" s="180"/>
      <c r="MWX96" s="180"/>
      <c r="MWY96" s="180"/>
      <c r="MWZ96" s="180"/>
      <c r="MXA96" s="180"/>
      <c r="MXB96" s="180"/>
      <c r="MXC96" s="180"/>
      <c r="MXD96" s="180"/>
      <c r="MXE96" s="180"/>
      <c r="MXF96" s="180"/>
      <c r="MXG96" s="180"/>
      <c r="MXH96" s="180"/>
      <c r="MXI96" s="180"/>
      <c r="MXJ96" s="180"/>
      <c r="MXK96" s="180"/>
      <c r="MXL96" s="180"/>
      <c r="MXM96" s="180"/>
      <c r="MXN96" s="180"/>
      <c r="MXO96" s="180"/>
      <c r="MXP96" s="180"/>
      <c r="MXQ96" s="180"/>
      <c r="MXR96" s="180"/>
      <c r="MXS96" s="180"/>
      <c r="MXT96" s="180"/>
      <c r="MXU96" s="180"/>
      <c r="MXV96" s="180"/>
      <c r="MXW96" s="180"/>
      <c r="MXX96" s="180"/>
      <c r="MXY96" s="180"/>
      <c r="MXZ96" s="180"/>
      <c r="MYA96" s="180"/>
      <c r="MYB96" s="180"/>
      <c r="MYC96" s="180"/>
      <c r="MYD96" s="180"/>
      <c r="MYE96" s="180"/>
      <c r="MYF96" s="180"/>
      <c r="MYG96" s="180"/>
      <c r="MYH96" s="180"/>
      <c r="MYI96" s="180"/>
      <c r="MYJ96" s="180"/>
      <c r="MYK96" s="180"/>
      <c r="MYL96" s="180"/>
      <c r="MYM96" s="180"/>
      <c r="MYN96" s="180"/>
      <c r="MYO96" s="180"/>
      <c r="MYP96" s="180"/>
      <c r="MYQ96" s="180"/>
      <c r="MYR96" s="180"/>
      <c r="MYS96" s="180"/>
      <c r="MYT96" s="180"/>
      <c r="MYU96" s="180"/>
      <c r="MYV96" s="180"/>
      <c r="MYW96" s="180"/>
      <c r="MYX96" s="180"/>
      <c r="MYY96" s="180"/>
      <c r="MYZ96" s="180"/>
      <c r="MZA96" s="180"/>
      <c r="MZB96" s="180"/>
      <c r="MZC96" s="180"/>
      <c r="MZD96" s="180"/>
      <c r="MZE96" s="180"/>
      <c r="MZF96" s="180"/>
      <c r="MZG96" s="180"/>
      <c r="MZH96" s="180"/>
      <c r="MZI96" s="180"/>
      <c r="MZJ96" s="180"/>
      <c r="MZK96" s="180"/>
      <c r="MZL96" s="180"/>
      <c r="MZM96" s="180"/>
      <c r="MZN96" s="180"/>
      <c r="MZO96" s="180"/>
      <c r="MZP96" s="180"/>
      <c r="MZQ96" s="180"/>
      <c r="MZR96" s="180"/>
      <c r="MZS96" s="180"/>
      <c r="MZT96" s="180"/>
      <c r="MZU96" s="180"/>
      <c r="MZV96" s="180"/>
      <c r="MZW96" s="180"/>
      <c r="MZX96" s="180"/>
      <c r="MZY96" s="180"/>
      <c r="MZZ96" s="180"/>
      <c r="NAA96" s="180"/>
      <c r="NAB96" s="180"/>
      <c r="NAC96" s="180"/>
      <c r="NAD96" s="180"/>
      <c r="NAE96" s="180"/>
      <c r="NAF96" s="180"/>
      <c r="NAG96" s="180"/>
      <c r="NAH96" s="180"/>
      <c r="NAI96" s="180"/>
      <c r="NAJ96" s="180"/>
      <c r="NAK96" s="180"/>
      <c r="NAL96" s="180"/>
      <c r="NAM96" s="180"/>
      <c r="NAN96" s="180"/>
      <c r="NAO96" s="180"/>
      <c r="NAP96" s="180"/>
      <c r="NAQ96" s="180"/>
      <c r="NAR96" s="180"/>
      <c r="NAS96" s="180"/>
      <c r="NAT96" s="180"/>
      <c r="NAU96" s="180"/>
      <c r="NAV96" s="180"/>
      <c r="NAW96" s="180"/>
      <c r="NAX96" s="180"/>
      <c r="NAY96" s="180"/>
      <c r="NAZ96" s="180"/>
      <c r="NBA96" s="180"/>
      <c r="NBB96" s="180"/>
      <c r="NBC96" s="180"/>
      <c r="NBD96" s="180"/>
      <c r="NBE96" s="180"/>
      <c r="NBF96" s="180"/>
      <c r="NBG96" s="180"/>
      <c r="NBH96" s="180"/>
      <c r="NBI96" s="180"/>
      <c r="NBJ96" s="180"/>
      <c r="NBK96" s="180"/>
      <c r="NBL96" s="180"/>
      <c r="NBM96" s="180"/>
      <c r="NBN96" s="180"/>
      <c r="NBO96" s="180"/>
      <c r="NBP96" s="180"/>
      <c r="NBQ96" s="180"/>
      <c r="NBR96" s="180"/>
      <c r="NBS96" s="180"/>
      <c r="NBT96" s="180"/>
      <c r="NBU96" s="180"/>
      <c r="NBV96" s="180"/>
      <c r="NBW96" s="180"/>
      <c r="NBX96" s="180"/>
      <c r="NBY96" s="180"/>
      <c r="NBZ96" s="180"/>
      <c r="NCA96" s="180"/>
      <c r="NCB96" s="180"/>
      <c r="NCC96" s="180"/>
      <c r="NCD96" s="180"/>
      <c r="NCE96" s="180"/>
      <c r="NCF96" s="180"/>
      <c r="NCG96" s="180"/>
      <c r="NCH96" s="180"/>
      <c r="NCI96" s="180"/>
      <c r="NCJ96" s="180"/>
      <c r="NCK96" s="180"/>
      <c r="NCL96" s="180"/>
      <c r="NCM96" s="180"/>
      <c r="NCN96" s="180"/>
      <c r="NCO96" s="180"/>
      <c r="NCP96" s="180"/>
      <c r="NCQ96" s="180"/>
      <c r="NCR96" s="180"/>
      <c r="NCS96" s="180"/>
      <c r="NCT96" s="180"/>
      <c r="NCU96" s="180"/>
      <c r="NCV96" s="180"/>
      <c r="NCW96" s="180"/>
      <c r="NCX96" s="180"/>
      <c r="NCY96" s="180"/>
      <c r="NCZ96" s="180"/>
      <c r="NDA96" s="180"/>
      <c r="NDB96" s="180"/>
      <c r="NDC96" s="180"/>
      <c r="NDD96" s="180"/>
      <c r="NDE96" s="180"/>
      <c r="NDF96" s="180"/>
      <c r="NDG96" s="180"/>
      <c r="NDH96" s="180"/>
      <c r="NDI96" s="180"/>
      <c r="NDJ96" s="180"/>
      <c r="NDK96" s="180"/>
      <c r="NDL96" s="180"/>
      <c r="NDM96" s="180"/>
      <c r="NDN96" s="180"/>
      <c r="NDO96" s="180"/>
      <c r="NDP96" s="180"/>
      <c r="NDQ96" s="180"/>
      <c r="NDR96" s="180"/>
      <c r="NDS96" s="180"/>
      <c r="NDT96" s="180"/>
      <c r="NDU96" s="180"/>
      <c r="NDV96" s="180"/>
      <c r="NDW96" s="180"/>
      <c r="NDX96" s="180"/>
      <c r="NDY96" s="180"/>
      <c r="NDZ96" s="180"/>
      <c r="NEA96" s="180"/>
      <c r="NEB96" s="180"/>
      <c r="NEC96" s="180"/>
      <c r="NED96" s="180"/>
      <c r="NEE96" s="180"/>
      <c r="NEF96" s="180"/>
      <c r="NEG96" s="180"/>
      <c r="NEH96" s="180"/>
      <c r="NEI96" s="180"/>
      <c r="NEJ96" s="180"/>
      <c r="NEK96" s="180"/>
      <c r="NEL96" s="180"/>
      <c r="NEM96" s="180"/>
      <c r="NEN96" s="180"/>
      <c r="NEO96" s="180"/>
      <c r="NEP96" s="180"/>
      <c r="NEQ96" s="180"/>
      <c r="NER96" s="180"/>
      <c r="NES96" s="180"/>
      <c r="NET96" s="180"/>
      <c r="NEU96" s="180"/>
      <c r="NEV96" s="180"/>
      <c r="NEW96" s="180"/>
      <c r="NEX96" s="180"/>
      <c r="NEY96" s="180"/>
      <c r="NEZ96" s="180"/>
      <c r="NFA96" s="180"/>
      <c r="NFB96" s="180"/>
      <c r="NFC96" s="180"/>
      <c r="NFD96" s="180"/>
      <c r="NFE96" s="180"/>
      <c r="NFF96" s="180"/>
      <c r="NFG96" s="180"/>
      <c r="NFH96" s="180"/>
      <c r="NFI96" s="180"/>
      <c r="NFJ96" s="180"/>
      <c r="NFK96" s="180"/>
      <c r="NFL96" s="180"/>
      <c r="NFM96" s="180"/>
      <c r="NFN96" s="180"/>
      <c r="NFO96" s="180"/>
      <c r="NFP96" s="180"/>
      <c r="NFQ96" s="180"/>
      <c r="NFR96" s="180"/>
      <c r="NFS96" s="180"/>
      <c r="NFT96" s="180"/>
      <c r="NFU96" s="180"/>
      <c r="NFV96" s="180"/>
      <c r="NFW96" s="180"/>
      <c r="NFX96" s="180"/>
      <c r="NFY96" s="180"/>
      <c r="NFZ96" s="180"/>
      <c r="NGA96" s="180"/>
      <c r="NGB96" s="180"/>
      <c r="NGC96" s="180"/>
      <c r="NGD96" s="180"/>
      <c r="NGE96" s="180"/>
      <c r="NGF96" s="180"/>
      <c r="NGG96" s="180"/>
      <c r="NGH96" s="180"/>
      <c r="NGI96" s="180"/>
      <c r="NGJ96" s="180"/>
      <c r="NGK96" s="180"/>
      <c r="NGL96" s="180"/>
      <c r="NGM96" s="180"/>
      <c r="NGN96" s="180"/>
      <c r="NGO96" s="180"/>
      <c r="NGP96" s="180"/>
      <c r="NGQ96" s="180"/>
      <c r="NGR96" s="180"/>
      <c r="NGS96" s="180"/>
      <c r="NGT96" s="180"/>
      <c r="NGU96" s="180"/>
      <c r="NGV96" s="180"/>
      <c r="NGW96" s="180"/>
      <c r="NGX96" s="180"/>
      <c r="NGY96" s="180"/>
      <c r="NGZ96" s="180"/>
      <c r="NHA96" s="180"/>
      <c r="NHB96" s="180"/>
      <c r="NHC96" s="180"/>
      <c r="NHD96" s="180"/>
      <c r="NHE96" s="180"/>
      <c r="NHF96" s="180"/>
      <c r="NHG96" s="180"/>
      <c r="NHH96" s="180"/>
      <c r="NHI96" s="180"/>
      <c r="NHJ96" s="180"/>
      <c r="NHK96" s="180"/>
      <c r="NHL96" s="180"/>
      <c r="NHM96" s="180"/>
      <c r="NHN96" s="180"/>
      <c r="NHO96" s="180"/>
      <c r="NHP96" s="180"/>
      <c r="NHQ96" s="180"/>
      <c r="NHR96" s="180"/>
      <c r="NHS96" s="180"/>
      <c r="NHT96" s="180"/>
      <c r="NHU96" s="180"/>
      <c r="NHV96" s="180"/>
      <c r="NHW96" s="180"/>
      <c r="NHX96" s="180"/>
      <c r="NHY96" s="180"/>
      <c r="NHZ96" s="180"/>
      <c r="NIA96" s="180"/>
      <c r="NIB96" s="180"/>
      <c r="NIC96" s="180"/>
      <c r="NID96" s="180"/>
      <c r="NIE96" s="180"/>
      <c r="NIF96" s="180"/>
      <c r="NIG96" s="180"/>
      <c r="NIH96" s="180"/>
      <c r="NII96" s="180"/>
      <c r="NIJ96" s="180"/>
      <c r="NIK96" s="180"/>
      <c r="NIL96" s="180"/>
      <c r="NIM96" s="180"/>
      <c r="NIN96" s="180"/>
      <c r="NIO96" s="180"/>
      <c r="NIP96" s="180"/>
      <c r="NIQ96" s="180"/>
      <c r="NIR96" s="180"/>
      <c r="NIS96" s="180"/>
      <c r="NIT96" s="180"/>
      <c r="NIU96" s="180"/>
      <c r="NIV96" s="180"/>
      <c r="NIW96" s="180"/>
      <c r="NIX96" s="180"/>
      <c r="NIY96" s="180"/>
      <c r="NIZ96" s="180"/>
      <c r="NJA96" s="180"/>
      <c r="NJB96" s="180"/>
      <c r="NJC96" s="180"/>
      <c r="NJD96" s="180"/>
      <c r="NJE96" s="180"/>
      <c r="NJF96" s="180"/>
      <c r="NJG96" s="180"/>
      <c r="NJH96" s="180"/>
      <c r="NJI96" s="180"/>
      <c r="NJJ96" s="180"/>
      <c r="NJK96" s="180"/>
      <c r="NJL96" s="180"/>
      <c r="NJM96" s="180"/>
      <c r="NJN96" s="180"/>
      <c r="NJO96" s="180"/>
      <c r="NJP96" s="180"/>
      <c r="NJQ96" s="180"/>
      <c r="NJR96" s="180"/>
      <c r="NJS96" s="180"/>
      <c r="NJT96" s="180"/>
      <c r="NJU96" s="180"/>
      <c r="NJV96" s="180"/>
      <c r="NJW96" s="180"/>
      <c r="NJX96" s="180"/>
      <c r="NJY96" s="180"/>
      <c r="NJZ96" s="180"/>
      <c r="NKA96" s="180"/>
      <c r="NKB96" s="180"/>
      <c r="NKC96" s="180"/>
      <c r="NKD96" s="180"/>
      <c r="NKE96" s="180"/>
      <c r="NKF96" s="180"/>
      <c r="NKG96" s="180"/>
      <c r="NKH96" s="180"/>
      <c r="NKI96" s="180"/>
      <c r="NKJ96" s="180"/>
      <c r="NKK96" s="180"/>
      <c r="NKL96" s="180"/>
      <c r="NKM96" s="180"/>
      <c r="NKN96" s="180"/>
      <c r="NKO96" s="180"/>
      <c r="NKP96" s="180"/>
      <c r="NKQ96" s="180"/>
      <c r="NKR96" s="180"/>
      <c r="NKS96" s="180"/>
      <c r="NKT96" s="180"/>
      <c r="NKU96" s="180"/>
      <c r="NKV96" s="180"/>
      <c r="NKW96" s="180"/>
      <c r="NKX96" s="180"/>
      <c r="NKY96" s="180"/>
      <c r="NKZ96" s="180"/>
      <c r="NLA96" s="180"/>
      <c r="NLB96" s="180"/>
      <c r="NLC96" s="180"/>
      <c r="NLD96" s="180"/>
      <c r="NLE96" s="180"/>
      <c r="NLF96" s="180"/>
      <c r="NLG96" s="180"/>
      <c r="NLH96" s="180"/>
      <c r="NLI96" s="180"/>
      <c r="NLJ96" s="180"/>
      <c r="NLK96" s="180"/>
      <c r="NLL96" s="180"/>
      <c r="NLM96" s="180"/>
      <c r="NLN96" s="180"/>
      <c r="NLO96" s="180"/>
      <c r="NLP96" s="180"/>
      <c r="NLQ96" s="180"/>
      <c r="NLR96" s="180"/>
      <c r="NLS96" s="180"/>
      <c r="NLT96" s="180"/>
      <c r="NLU96" s="180"/>
      <c r="NLV96" s="180"/>
      <c r="NLW96" s="180"/>
      <c r="NLX96" s="180"/>
      <c r="NLY96" s="180"/>
      <c r="NLZ96" s="180"/>
      <c r="NMA96" s="180"/>
      <c r="NMB96" s="180"/>
      <c r="NMC96" s="180"/>
      <c r="NMD96" s="180"/>
      <c r="NME96" s="180"/>
      <c r="NMF96" s="180"/>
      <c r="NMG96" s="180"/>
      <c r="NMH96" s="180"/>
      <c r="NMI96" s="180"/>
      <c r="NMJ96" s="180"/>
      <c r="NMK96" s="180"/>
      <c r="NML96" s="180"/>
      <c r="NMM96" s="180"/>
      <c r="NMN96" s="180"/>
      <c r="NMO96" s="180"/>
      <c r="NMP96" s="180"/>
      <c r="NMQ96" s="180"/>
      <c r="NMR96" s="180"/>
      <c r="NMS96" s="180"/>
      <c r="NMT96" s="180"/>
      <c r="NMU96" s="180"/>
      <c r="NMV96" s="180"/>
      <c r="NMW96" s="180"/>
      <c r="NMX96" s="180"/>
      <c r="NMY96" s="180"/>
      <c r="NMZ96" s="180"/>
      <c r="NNA96" s="180"/>
      <c r="NNB96" s="180"/>
      <c r="NNC96" s="180"/>
      <c r="NND96" s="180"/>
      <c r="NNE96" s="180"/>
      <c r="NNF96" s="180"/>
      <c r="NNG96" s="180"/>
      <c r="NNH96" s="180"/>
      <c r="NNI96" s="180"/>
      <c r="NNJ96" s="180"/>
      <c r="NNK96" s="180"/>
      <c r="NNL96" s="180"/>
      <c r="NNM96" s="180"/>
      <c r="NNN96" s="180"/>
      <c r="NNO96" s="180"/>
      <c r="NNP96" s="180"/>
      <c r="NNQ96" s="180"/>
      <c r="NNR96" s="180"/>
      <c r="NNS96" s="180"/>
      <c r="NNT96" s="180"/>
      <c r="NNU96" s="180"/>
      <c r="NNV96" s="180"/>
      <c r="NNW96" s="180"/>
      <c r="NNX96" s="180"/>
      <c r="NNY96" s="180"/>
      <c r="NNZ96" s="180"/>
      <c r="NOA96" s="180"/>
      <c r="NOB96" s="180"/>
      <c r="NOC96" s="180"/>
      <c r="NOD96" s="180"/>
      <c r="NOE96" s="180"/>
      <c r="NOF96" s="180"/>
      <c r="NOG96" s="180"/>
      <c r="NOH96" s="180"/>
      <c r="NOI96" s="180"/>
      <c r="NOJ96" s="180"/>
      <c r="NOK96" s="180"/>
      <c r="NOL96" s="180"/>
      <c r="NOM96" s="180"/>
      <c r="NON96" s="180"/>
      <c r="NOO96" s="180"/>
      <c r="NOP96" s="180"/>
      <c r="NOQ96" s="180"/>
      <c r="NOR96" s="180"/>
      <c r="NOS96" s="180"/>
      <c r="NOT96" s="180"/>
      <c r="NOU96" s="180"/>
      <c r="NOV96" s="180"/>
      <c r="NOW96" s="180"/>
      <c r="NOX96" s="180"/>
      <c r="NOY96" s="180"/>
      <c r="NOZ96" s="180"/>
      <c r="NPA96" s="180"/>
      <c r="NPB96" s="180"/>
      <c r="NPC96" s="180"/>
      <c r="NPD96" s="180"/>
      <c r="NPE96" s="180"/>
      <c r="NPF96" s="180"/>
      <c r="NPG96" s="180"/>
      <c r="NPH96" s="180"/>
      <c r="NPI96" s="180"/>
      <c r="NPJ96" s="180"/>
      <c r="NPK96" s="180"/>
      <c r="NPL96" s="180"/>
      <c r="NPM96" s="180"/>
      <c r="NPN96" s="180"/>
      <c r="NPO96" s="180"/>
      <c r="NPP96" s="180"/>
      <c r="NPQ96" s="180"/>
      <c r="NPR96" s="180"/>
      <c r="NPS96" s="180"/>
      <c r="NPT96" s="180"/>
      <c r="NPU96" s="180"/>
      <c r="NPV96" s="180"/>
      <c r="NPW96" s="180"/>
      <c r="NPX96" s="180"/>
      <c r="NPY96" s="180"/>
      <c r="NPZ96" s="180"/>
      <c r="NQA96" s="180"/>
      <c r="NQB96" s="180"/>
      <c r="NQC96" s="180"/>
      <c r="NQD96" s="180"/>
      <c r="NQE96" s="180"/>
      <c r="NQF96" s="180"/>
      <c r="NQG96" s="180"/>
      <c r="NQH96" s="180"/>
      <c r="NQI96" s="180"/>
      <c r="NQJ96" s="180"/>
      <c r="NQK96" s="180"/>
      <c r="NQL96" s="180"/>
      <c r="NQM96" s="180"/>
      <c r="NQN96" s="180"/>
      <c r="NQO96" s="180"/>
      <c r="NQP96" s="180"/>
      <c r="NQQ96" s="180"/>
      <c r="NQR96" s="180"/>
      <c r="NQS96" s="180"/>
      <c r="NQT96" s="180"/>
      <c r="NQU96" s="180"/>
      <c r="NQV96" s="180"/>
      <c r="NQW96" s="180"/>
      <c r="NQX96" s="180"/>
      <c r="NQY96" s="180"/>
      <c r="NQZ96" s="180"/>
      <c r="NRA96" s="180"/>
      <c r="NRB96" s="180"/>
      <c r="NRC96" s="180"/>
      <c r="NRD96" s="180"/>
      <c r="NRE96" s="180"/>
      <c r="NRF96" s="180"/>
      <c r="NRG96" s="180"/>
      <c r="NRH96" s="180"/>
      <c r="NRI96" s="180"/>
      <c r="NRJ96" s="180"/>
      <c r="NRK96" s="180"/>
      <c r="NRL96" s="180"/>
      <c r="NRM96" s="180"/>
      <c r="NRN96" s="180"/>
      <c r="NRO96" s="180"/>
      <c r="NRP96" s="180"/>
      <c r="NRQ96" s="180"/>
      <c r="NRR96" s="180"/>
      <c r="NRS96" s="180"/>
      <c r="NRT96" s="180"/>
      <c r="NRU96" s="180"/>
      <c r="NRV96" s="180"/>
      <c r="NRW96" s="180"/>
      <c r="NRX96" s="180"/>
      <c r="NRY96" s="180"/>
      <c r="NRZ96" s="180"/>
      <c r="NSA96" s="180"/>
      <c r="NSB96" s="180"/>
      <c r="NSC96" s="180"/>
      <c r="NSD96" s="180"/>
      <c r="NSE96" s="180"/>
      <c r="NSF96" s="180"/>
      <c r="NSG96" s="180"/>
      <c r="NSH96" s="180"/>
      <c r="NSI96" s="180"/>
      <c r="NSJ96" s="180"/>
      <c r="NSK96" s="180"/>
      <c r="NSL96" s="180"/>
      <c r="NSM96" s="180"/>
      <c r="NSN96" s="180"/>
      <c r="NSO96" s="180"/>
      <c r="NSP96" s="180"/>
      <c r="NSQ96" s="180"/>
      <c r="NSR96" s="180"/>
      <c r="NSS96" s="180"/>
      <c r="NST96" s="180"/>
      <c r="NSU96" s="180"/>
      <c r="NSV96" s="180"/>
      <c r="NSW96" s="180"/>
      <c r="NSX96" s="180"/>
      <c r="NSY96" s="180"/>
      <c r="NSZ96" s="180"/>
      <c r="NTA96" s="180"/>
      <c r="NTB96" s="180"/>
      <c r="NTC96" s="180"/>
      <c r="NTD96" s="180"/>
      <c r="NTE96" s="180"/>
      <c r="NTF96" s="180"/>
      <c r="NTG96" s="180"/>
      <c r="NTH96" s="180"/>
      <c r="NTI96" s="180"/>
      <c r="NTJ96" s="180"/>
      <c r="NTK96" s="180"/>
      <c r="NTL96" s="180"/>
      <c r="NTM96" s="180"/>
      <c r="NTN96" s="180"/>
      <c r="NTO96" s="180"/>
      <c r="NTP96" s="180"/>
      <c r="NTQ96" s="180"/>
      <c r="NTR96" s="180"/>
      <c r="NTS96" s="180"/>
      <c r="NTT96" s="180"/>
      <c r="NTU96" s="180"/>
      <c r="NTV96" s="180"/>
      <c r="NTW96" s="180"/>
      <c r="NTX96" s="180"/>
      <c r="NTY96" s="180"/>
      <c r="NTZ96" s="180"/>
      <c r="NUA96" s="180"/>
      <c r="NUB96" s="180"/>
      <c r="NUC96" s="180"/>
      <c r="NUD96" s="180"/>
      <c r="NUE96" s="180"/>
      <c r="NUF96" s="180"/>
      <c r="NUG96" s="180"/>
      <c r="NUH96" s="180"/>
      <c r="NUI96" s="180"/>
      <c r="NUJ96" s="180"/>
      <c r="NUK96" s="180"/>
      <c r="NUL96" s="180"/>
      <c r="NUM96" s="180"/>
      <c r="NUN96" s="180"/>
      <c r="NUO96" s="180"/>
      <c r="NUP96" s="180"/>
      <c r="NUQ96" s="180"/>
      <c r="NUR96" s="180"/>
      <c r="NUS96" s="180"/>
      <c r="NUT96" s="180"/>
      <c r="NUU96" s="180"/>
      <c r="NUV96" s="180"/>
      <c r="NUW96" s="180"/>
      <c r="NUX96" s="180"/>
      <c r="NUY96" s="180"/>
      <c r="NUZ96" s="180"/>
      <c r="NVA96" s="180"/>
      <c r="NVB96" s="180"/>
      <c r="NVC96" s="180"/>
      <c r="NVD96" s="180"/>
      <c r="NVE96" s="180"/>
      <c r="NVF96" s="180"/>
      <c r="NVG96" s="180"/>
      <c r="NVH96" s="180"/>
      <c r="NVI96" s="180"/>
      <c r="NVJ96" s="180"/>
      <c r="NVK96" s="180"/>
      <c r="NVL96" s="180"/>
      <c r="NVM96" s="180"/>
      <c r="NVN96" s="180"/>
      <c r="NVO96" s="180"/>
      <c r="NVP96" s="180"/>
      <c r="NVQ96" s="180"/>
      <c r="NVR96" s="180"/>
      <c r="NVS96" s="180"/>
      <c r="NVT96" s="180"/>
      <c r="NVU96" s="180"/>
      <c r="NVV96" s="180"/>
      <c r="NVW96" s="180"/>
      <c r="NVX96" s="180"/>
      <c r="NVY96" s="180"/>
      <c r="NVZ96" s="180"/>
      <c r="NWA96" s="180"/>
      <c r="NWB96" s="180"/>
      <c r="NWC96" s="180"/>
      <c r="NWD96" s="180"/>
      <c r="NWE96" s="180"/>
      <c r="NWF96" s="180"/>
      <c r="NWG96" s="180"/>
      <c r="NWH96" s="180"/>
      <c r="NWI96" s="180"/>
      <c r="NWJ96" s="180"/>
      <c r="NWK96" s="180"/>
      <c r="NWL96" s="180"/>
      <c r="NWM96" s="180"/>
      <c r="NWN96" s="180"/>
      <c r="NWO96" s="180"/>
      <c r="NWP96" s="180"/>
      <c r="NWQ96" s="180"/>
      <c r="NWR96" s="180"/>
      <c r="NWS96" s="180"/>
      <c r="NWT96" s="180"/>
      <c r="NWU96" s="180"/>
      <c r="NWV96" s="180"/>
      <c r="NWW96" s="180"/>
      <c r="NWX96" s="180"/>
      <c r="NWY96" s="180"/>
      <c r="NWZ96" s="180"/>
      <c r="NXA96" s="180"/>
      <c r="NXB96" s="180"/>
      <c r="NXC96" s="180"/>
      <c r="NXD96" s="180"/>
      <c r="NXE96" s="180"/>
      <c r="NXF96" s="180"/>
      <c r="NXG96" s="180"/>
      <c r="NXH96" s="180"/>
      <c r="NXI96" s="180"/>
      <c r="NXJ96" s="180"/>
      <c r="NXK96" s="180"/>
      <c r="NXL96" s="180"/>
      <c r="NXM96" s="180"/>
      <c r="NXN96" s="180"/>
      <c r="NXO96" s="180"/>
      <c r="NXP96" s="180"/>
      <c r="NXQ96" s="180"/>
      <c r="NXR96" s="180"/>
      <c r="NXS96" s="180"/>
      <c r="NXT96" s="180"/>
      <c r="NXU96" s="180"/>
      <c r="NXV96" s="180"/>
      <c r="NXW96" s="180"/>
      <c r="NXX96" s="180"/>
      <c r="NXY96" s="180"/>
      <c r="NXZ96" s="180"/>
      <c r="NYA96" s="180"/>
      <c r="NYB96" s="180"/>
      <c r="NYC96" s="180"/>
      <c r="NYD96" s="180"/>
      <c r="NYE96" s="180"/>
      <c r="NYF96" s="180"/>
      <c r="NYG96" s="180"/>
      <c r="NYH96" s="180"/>
      <c r="NYI96" s="180"/>
      <c r="NYJ96" s="180"/>
      <c r="NYK96" s="180"/>
      <c r="NYL96" s="180"/>
      <c r="NYM96" s="180"/>
      <c r="NYN96" s="180"/>
      <c r="NYO96" s="180"/>
      <c r="NYP96" s="180"/>
      <c r="NYQ96" s="180"/>
      <c r="NYR96" s="180"/>
      <c r="NYS96" s="180"/>
      <c r="NYT96" s="180"/>
      <c r="NYU96" s="180"/>
      <c r="NYV96" s="180"/>
      <c r="NYW96" s="180"/>
      <c r="NYX96" s="180"/>
      <c r="NYY96" s="180"/>
      <c r="NYZ96" s="180"/>
      <c r="NZA96" s="180"/>
      <c r="NZB96" s="180"/>
      <c r="NZC96" s="180"/>
      <c r="NZD96" s="180"/>
      <c r="NZE96" s="180"/>
      <c r="NZF96" s="180"/>
      <c r="NZG96" s="180"/>
      <c r="NZH96" s="180"/>
      <c r="NZI96" s="180"/>
      <c r="NZJ96" s="180"/>
      <c r="NZK96" s="180"/>
      <c r="NZL96" s="180"/>
      <c r="NZM96" s="180"/>
      <c r="NZN96" s="180"/>
      <c r="NZO96" s="180"/>
      <c r="NZP96" s="180"/>
      <c r="NZQ96" s="180"/>
      <c r="NZR96" s="180"/>
      <c r="NZS96" s="180"/>
      <c r="NZT96" s="180"/>
      <c r="NZU96" s="180"/>
      <c r="NZV96" s="180"/>
      <c r="NZW96" s="180"/>
      <c r="NZX96" s="180"/>
      <c r="NZY96" s="180"/>
      <c r="NZZ96" s="180"/>
      <c r="OAA96" s="180"/>
      <c r="OAB96" s="180"/>
      <c r="OAC96" s="180"/>
      <c r="OAD96" s="180"/>
      <c r="OAE96" s="180"/>
      <c r="OAF96" s="180"/>
      <c r="OAG96" s="180"/>
      <c r="OAH96" s="180"/>
      <c r="OAI96" s="180"/>
      <c r="OAJ96" s="180"/>
      <c r="OAK96" s="180"/>
      <c r="OAL96" s="180"/>
      <c r="OAM96" s="180"/>
      <c r="OAN96" s="180"/>
      <c r="OAO96" s="180"/>
      <c r="OAP96" s="180"/>
      <c r="OAQ96" s="180"/>
      <c r="OAR96" s="180"/>
      <c r="OAS96" s="180"/>
      <c r="OAT96" s="180"/>
      <c r="OAU96" s="180"/>
      <c r="OAV96" s="180"/>
      <c r="OAW96" s="180"/>
      <c r="OAX96" s="180"/>
      <c r="OAY96" s="180"/>
      <c r="OAZ96" s="180"/>
      <c r="OBA96" s="180"/>
      <c r="OBB96" s="180"/>
      <c r="OBC96" s="180"/>
      <c r="OBD96" s="180"/>
      <c r="OBE96" s="180"/>
      <c r="OBF96" s="180"/>
      <c r="OBG96" s="180"/>
      <c r="OBH96" s="180"/>
      <c r="OBI96" s="180"/>
      <c r="OBJ96" s="180"/>
      <c r="OBK96" s="180"/>
      <c r="OBL96" s="180"/>
      <c r="OBM96" s="180"/>
      <c r="OBN96" s="180"/>
      <c r="OBO96" s="180"/>
      <c r="OBP96" s="180"/>
      <c r="OBQ96" s="180"/>
      <c r="OBR96" s="180"/>
      <c r="OBS96" s="180"/>
      <c r="OBT96" s="180"/>
      <c r="OBU96" s="180"/>
      <c r="OBV96" s="180"/>
      <c r="OBW96" s="180"/>
      <c r="OBX96" s="180"/>
      <c r="OBY96" s="180"/>
      <c r="OBZ96" s="180"/>
      <c r="OCA96" s="180"/>
      <c r="OCB96" s="180"/>
      <c r="OCC96" s="180"/>
      <c r="OCD96" s="180"/>
      <c r="OCE96" s="180"/>
      <c r="OCF96" s="180"/>
      <c r="OCG96" s="180"/>
      <c r="OCH96" s="180"/>
      <c r="OCI96" s="180"/>
      <c r="OCJ96" s="180"/>
      <c r="OCK96" s="180"/>
      <c r="OCL96" s="180"/>
      <c r="OCM96" s="180"/>
      <c r="OCN96" s="180"/>
      <c r="OCO96" s="180"/>
      <c r="OCP96" s="180"/>
      <c r="OCQ96" s="180"/>
      <c r="OCR96" s="180"/>
      <c r="OCS96" s="180"/>
      <c r="OCT96" s="180"/>
      <c r="OCU96" s="180"/>
      <c r="OCV96" s="180"/>
      <c r="OCW96" s="180"/>
      <c r="OCX96" s="180"/>
      <c r="OCY96" s="180"/>
      <c r="OCZ96" s="180"/>
      <c r="ODA96" s="180"/>
      <c r="ODB96" s="180"/>
      <c r="ODC96" s="180"/>
      <c r="ODD96" s="180"/>
      <c r="ODE96" s="180"/>
      <c r="ODF96" s="180"/>
      <c r="ODG96" s="180"/>
      <c r="ODH96" s="180"/>
      <c r="ODI96" s="180"/>
      <c r="ODJ96" s="180"/>
      <c r="ODK96" s="180"/>
      <c r="ODL96" s="180"/>
      <c r="ODM96" s="180"/>
      <c r="ODN96" s="180"/>
      <c r="ODO96" s="180"/>
      <c r="ODP96" s="180"/>
      <c r="ODQ96" s="180"/>
      <c r="ODR96" s="180"/>
      <c r="ODS96" s="180"/>
      <c r="ODT96" s="180"/>
      <c r="ODU96" s="180"/>
      <c r="ODV96" s="180"/>
      <c r="ODW96" s="180"/>
      <c r="ODX96" s="180"/>
      <c r="ODY96" s="180"/>
      <c r="ODZ96" s="180"/>
      <c r="OEA96" s="180"/>
      <c r="OEB96" s="180"/>
      <c r="OEC96" s="180"/>
      <c r="OED96" s="180"/>
      <c r="OEE96" s="180"/>
      <c r="OEF96" s="180"/>
      <c r="OEG96" s="180"/>
      <c r="OEH96" s="180"/>
      <c r="OEI96" s="180"/>
      <c r="OEJ96" s="180"/>
      <c r="OEK96" s="180"/>
      <c r="OEL96" s="180"/>
      <c r="OEM96" s="180"/>
      <c r="OEN96" s="180"/>
      <c r="OEO96" s="180"/>
      <c r="OEP96" s="180"/>
      <c r="OEQ96" s="180"/>
      <c r="OER96" s="180"/>
      <c r="OES96" s="180"/>
      <c r="OET96" s="180"/>
      <c r="OEU96" s="180"/>
      <c r="OEV96" s="180"/>
      <c r="OEW96" s="180"/>
      <c r="OEX96" s="180"/>
      <c r="OEY96" s="180"/>
      <c r="OEZ96" s="180"/>
      <c r="OFA96" s="180"/>
      <c r="OFB96" s="180"/>
      <c r="OFC96" s="180"/>
      <c r="OFD96" s="180"/>
      <c r="OFE96" s="180"/>
      <c r="OFF96" s="180"/>
      <c r="OFG96" s="180"/>
      <c r="OFH96" s="180"/>
      <c r="OFI96" s="180"/>
      <c r="OFJ96" s="180"/>
      <c r="OFK96" s="180"/>
      <c r="OFL96" s="180"/>
      <c r="OFM96" s="180"/>
      <c r="OFN96" s="180"/>
      <c r="OFO96" s="180"/>
      <c r="OFP96" s="180"/>
      <c r="OFQ96" s="180"/>
      <c r="OFR96" s="180"/>
      <c r="OFS96" s="180"/>
      <c r="OFT96" s="180"/>
      <c r="OFU96" s="180"/>
      <c r="OFV96" s="180"/>
      <c r="OFW96" s="180"/>
      <c r="OFX96" s="180"/>
      <c r="OFY96" s="180"/>
      <c r="OFZ96" s="180"/>
      <c r="OGA96" s="180"/>
      <c r="OGB96" s="180"/>
      <c r="OGC96" s="180"/>
      <c r="OGD96" s="180"/>
      <c r="OGE96" s="180"/>
      <c r="OGF96" s="180"/>
      <c r="OGG96" s="180"/>
      <c r="OGH96" s="180"/>
      <c r="OGI96" s="180"/>
      <c r="OGJ96" s="180"/>
      <c r="OGK96" s="180"/>
      <c r="OGL96" s="180"/>
      <c r="OGM96" s="180"/>
      <c r="OGN96" s="180"/>
      <c r="OGO96" s="180"/>
      <c r="OGP96" s="180"/>
      <c r="OGQ96" s="180"/>
      <c r="OGR96" s="180"/>
      <c r="OGS96" s="180"/>
      <c r="OGT96" s="180"/>
      <c r="OGU96" s="180"/>
      <c r="OGV96" s="180"/>
      <c r="OGW96" s="180"/>
      <c r="OGX96" s="180"/>
      <c r="OGY96" s="180"/>
      <c r="OGZ96" s="180"/>
      <c r="OHA96" s="180"/>
      <c r="OHB96" s="180"/>
      <c r="OHC96" s="180"/>
      <c r="OHD96" s="180"/>
      <c r="OHE96" s="180"/>
      <c r="OHF96" s="180"/>
      <c r="OHG96" s="180"/>
      <c r="OHH96" s="180"/>
      <c r="OHI96" s="180"/>
      <c r="OHJ96" s="180"/>
      <c r="OHK96" s="180"/>
      <c r="OHL96" s="180"/>
      <c r="OHM96" s="180"/>
      <c r="OHN96" s="180"/>
      <c r="OHO96" s="180"/>
      <c r="OHP96" s="180"/>
      <c r="OHQ96" s="180"/>
      <c r="OHR96" s="180"/>
      <c r="OHS96" s="180"/>
      <c r="OHT96" s="180"/>
      <c r="OHU96" s="180"/>
      <c r="OHV96" s="180"/>
      <c r="OHW96" s="180"/>
      <c r="OHX96" s="180"/>
      <c r="OHY96" s="180"/>
      <c r="OHZ96" s="180"/>
      <c r="OIA96" s="180"/>
      <c r="OIB96" s="180"/>
      <c r="OIC96" s="180"/>
      <c r="OID96" s="180"/>
      <c r="OIE96" s="180"/>
      <c r="OIF96" s="180"/>
      <c r="OIG96" s="180"/>
      <c r="OIH96" s="180"/>
      <c r="OII96" s="180"/>
      <c r="OIJ96" s="180"/>
      <c r="OIK96" s="180"/>
      <c r="OIL96" s="180"/>
      <c r="OIM96" s="180"/>
      <c r="OIN96" s="180"/>
      <c r="OIO96" s="180"/>
      <c r="OIP96" s="180"/>
      <c r="OIQ96" s="180"/>
      <c r="OIR96" s="180"/>
      <c r="OIS96" s="180"/>
      <c r="OIT96" s="180"/>
      <c r="OIU96" s="180"/>
      <c r="OIV96" s="180"/>
      <c r="OIW96" s="180"/>
      <c r="OIX96" s="180"/>
      <c r="OIY96" s="180"/>
      <c r="OIZ96" s="180"/>
      <c r="OJA96" s="180"/>
      <c r="OJB96" s="180"/>
      <c r="OJC96" s="180"/>
      <c r="OJD96" s="180"/>
      <c r="OJE96" s="180"/>
      <c r="OJF96" s="180"/>
      <c r="OJG96" s="180"/>
      <c r="OJH96" s="180"/>
      <c r="OJI96" s="180"/>
      <c r="OJJ96" s="180"/>
      <c r="OJK96" s="180"/>
      <c r="OJL96" s="180"/>
      <c r="OJM96" s="180"/>
      <c r="OJN96" s="180"/>
      <c r="OJO96" s="180"/>
      <c r="OJP96" s="180"/>
      <c r="OJQ96" s="180"/>
      <c r="OJR96" s="180"/>
      <c r="OJS96" s="180"/>
      <c r="OJT96" s="180"/>
      <c r="OJU96" s="180"/>
      <c r="OJV96" s="180"/>
      <c r="OJW96" s="180"/>
      <c r="OJX96" s="180"/>
      <c r="OJY96" s="180"/>
      <c r="OJZ96" s="180"/>
      <c r="OKA96" s="180"/>
      <c r="OKB96" s="180"/>
      <c r="OKC96" s="180"/>
      <c r="OKD96" s="180"/>
      <c r="OKE96" s="180"/>
      <c r="OKF96" s="180"/>
      <c r="OKG96" s="180"/>
      <c r="OKH96" s="180"/>
      <c r="OKI96" s="180"/>
      <c r="OKJ96" s="180"/>
      <c r="OKK96" s="180"/>
      <c r="OKL96" s="180"/>
      <c r="OKM96" s="180"/>
      <c r="OKN96" s="180"/>
      <c r="OKO96" s="180"/>
      <c r="OKP96" s="180"/>
      <c r="OKQ96" s="180"/>
      <c r="OKR96" s="180"/>
      <c r="OKS96" s="180"/>
      <c r="OKT96" s="180"/>
      <c r="OKU96" s="180"/>
      <c r="OKV96" s="180"/>
      <c r="OKW96" s="180"/>
      <c r="OKX96" s="180"/>
      <c r="OKY96" s="180"/>
      <c r="OKZ96" s="180"/>
      <c r="OLA96" s="180"/>
      <c r="OLB96" s="180"/>
      <c r="OLC96" s="180"/>
      <c r="OLD96" s="180"/>
      <c r="OLE96" s="180"/>
      <c r="OLF96" s="180"/>
      <c r="OLG96" s="180"/>
      <c r="OLH96" s="180"/>
      <c r="OLI96" s="180"/>
      <c r="OLJ96" s="180"/>
      <c r="OLK96" s="180"/>
      <c r="OLL96" s="180"/>
      <c r="OLM96" s="180"/>
      <c r="OLN96" s="180"/>
      <c r="OLO96" s="180"/>
      <c r="OLP96" s="180"/>
      <c r="OLQ96" s="180"/>
      <c r="OLR96" s="180"/>
      <c r="OLS96" s="180"/>
      <c r="OLT96" s="180"/>
      <c r="OLU96" s="180"/>
      <c r="OLV96" s="180"/>
      <c r="OLW96" s="180"/>
      <c r="OLX96" s="180"/>
      <c r="OLY96" s="180"/>
      <c r="OLZ96" s="180"/>
      <c r="OMA96" s="180"/>
      <c r="OMB96" s="180"/>
      <c r="OMC96" s="180"/>
      <c r="OMD96" s="180"/>
      <c r="OME96" s="180"/>
      <c r="OMF96" s="180"/>
      <c r="OMG96" s="180"/>
      <c r="OMH96" s="180"/>
      <c r="OMI96" s="180"/>
      <c r="OMJ96" s="180"/>
      <c r="OMK96" s="180"/>
      <c r="OML96" s="180"/>
      <c r="OMM96" s="180"/>
      <c r="OMN96" s="180"/>
      <c r="OMO96" s="180"/>
      <c r="OMP96" s="180"/>
      <c r="OMQ96" s="180"/>
      <c r="OMR96" s="180"/>
      <c r="OMS96" s="180"/>
      <c r="OMT96" s="180"/>
      <c r="OMU96" s="180"/>
      <c r="OMV96" s="180"/>
      <c r="OMW96" s="180"/>
      <c r="OMX96" s="180"/>
      <c r="OMY96" s="180"/>
      <c r="OMZ96" s="180"/>
      <c r="ONA96" s="180"/>
      <c r="ONB96" s="180"/>
      <c r="ONC96" s="180"/>
      <c r="OND96" s="180"/>
      <c r="ONE96" s="180"/>
      <c r="ONF96" s="180"/>
      <c r="ONG96" s="180"/>
      <c r="ONH96" s="180"/>
      <c r="ONI96" s="180"/>
      <c r="ONJ96" s="180"/>
      <c r="ONK96" s="180"/>
      <c r="ONL96" s="180"/>
      <c r="ONM96" s="180"/>
      <c r="ONN96" s="180"/>
      <c r="ONO96" s="180"/>
      <c r="ONP96" s="180"/>
      <c r="ONQ96" s="180"/>
      <c r="ONR96" s="180"/>
      <c r="ONS96" s="180"/>
      <c r="ONT96" s="180"/>
      <c r="ONU96" s="180"/>
      <c r="ONV96" s="180"/>
      <c r="ONW96" s="180"/>
      <c r="ONX96" s="180"/>
      <c r="ONY96" s="180"/>
      <c r="ONZ96" s="180"/>
      <c r="OOA96" s="180"/>
      <c r="OOB96" s="180"/>
      <c r="OOC96" s="180"/>
      <c r="OOD96" s="180"/>
      <c r="OOE96" s="180"/>
      <c r="OOF96" s="180"/>
      <c r="OOG96" s="180"/>
      <c r="OOH96" s="180"/>
      <c r="OOI96" s="180"/>
      <c r="OOJ96" s="180"/>
      <c r="OOK96" s="180"/>
      <c r="OOL96" s="180"/>
      <c r="OOM96" s="180"/>
      <c r="OON96" s="180"/>
      <c r="OOO96" s="180"/>
      <c r="OOP96" s="180"/>
      <c r="OOQ96" s="180"/>
      <c r="OOR96" s="180"/>
      <c r="OOS96" s="180"/>
      <c r="OOT96" s="180"/>
      <c r="OOU96" s="180"/>
      <c r="OOV96" s="180"/>
      <c r="OOW96" s="180"/>
      <c r="OOX96" s="180"/>
      <c r="OOY96" s="180"/>
      <c r="OOZ96" s="180"/>
      <c r="OPA96" s="180"/>
      <c r="OPB96" s="180"/>
      <c r="OPC96" s="180"/>
      <c r="OPD96" s="180"/>
      <c r="OPE96" s="180"/>
      <c r="OPF96" s="180"/>
      <c r="OPG96" s="180"/>
      <c r="OPH96" s="180"/>
      <c r="OPI96" s="180"/>
      <c r="OPJ96" s="180"/>
      <c r="OPK96" s="180"/>
      <c r="OPL96" s="180"/>
      <c r="OPM96" s="180"/>
      <c r="OPN96" s="180"/>
      <c r="OPO96" s="180"/>
      <c r="OPP96" s="180"/>
      <c r="OPQ96" s="180"/>
      <c r="OPR96" s="180"/>
      <c r="OPS96" s="180"/>
      <c r="OPT96" s="180"/>
      <c r="OPU96" s="180"/>
      <c r="OPV96" s="180"/>
      <c r="OPW96" s="180"/>
      <c r="OPX96" s="180"/>
      <c r="OPY96" s="180"/>
      <c r="OPZ96" s="180"/>
      <c r="OQA96" s="180"/>
      <c r="OQB96" s="180"/>
      <c r="OQC96" s="180"/>
      <c r="OQD96" s="180"/>
      <c r="OQE96" s="180"/>
      <c r="OQF96" s="180"/>
      <c r="OQG96" s="180"/>
      <c r="OQH96" s="180"/>
      <c r="OQI96" s="180"/>
      <c r="OQJ96" s="180"/>
      <c r="OQK96" s="180"/>
      <c r="OQL96" s="180"/>
      <c r="OQM96" s="180"/>
      <c r="OQN96" s="180"/>
      <c r="OQO96" s="180"/>
      <c r="OQP96" s="180"/>
      <c r="OQQ96" s="180"/>
      <c r="OQR96" s="180"/>
      <c r="OQS96" s="180"/>
      <c r="OQT96" s="180"/>
      <c r="OQU96" s="180"/>
      <c r="OQV96" s="180"/>
      <c r="OQW96" s="180"/>
      <c r="OQX96" s="180"/>
      <c r="OQY96" s="180"/>
      <c r="OQZ96" s="180"/>
      <c r="ORA96" s="180"/>
      <c r="ORB96" s="180"/>
      <c r="ORC96" s="180"/>
      <c r="ORD96" s="180"/>
      <c r="ORE96" s="180"/>
      <c r="ORF96" s="180"/>
      <c r="ORG96" s="180"/>
      <c r="ORH96" s="180"/>
      <c r="ORI96" s="180"/>
      <c r="ORJ96" s="180"/>
      <c r="ORK96" s="180"/>
      <c r="ORL96" s="180"/>
      <c r="ORM96" s="180"/>
      <c r="ORN96" s="180"/>
      <c r="ORO96" s="180"/>
      <c r="ORP96" s="180"/>
      <c r="ORQ96" s="180"/>
      <c r="ORR96" s="180"/>
      <c r="ORS96" s="180"/>
      <c r="ORT96" s="180"/>
      <c r="ORU96" s="180"/>
      <c r="ORV96" s="180"/>
      <c r="ORW96" s="180"/>
      <c r="ORX96" s="180"/>
      <c r="ORY96" s="180"/>
      <c r="ORZ96" s="180"/>
      <c r="OSA96" s="180"/>
      <c r="OSB96" s="180"/>
      <c r="OSC96" s="180"/>
      <c r="OSD96" s="180"/>
      <c r="OSE96" s="180"/>
      <c r="OSF96" s="180"/>
      <c r="OSG96" s="180"/>
      <c r="OSH96" s="180"/>
      <c r="OSI96" s="180"/>
      <c r="OSJ96" s="180"/>
      <c r="OSK96" s="180"/>
      <c r="OSL96" s="180"/>
      <c r="OSM96" s="180"/>
      <c r="OSN96" s="180"/>
      <c r="OSO96" s="180"/>
      <c r="OSP96" s="180"/>
      <c r="OSQ96" s="180"/>
      <c r="OSR96" s="180"/>
      <c r="OSS96" s="180"/>
      <c r="OST96" s="180"/>
      <c r="OSU96" s="180"/>
      <c r="OSV96" s="180"/>
      <c r="OSW96" s="180"/>
      <c r="OSX96" s="180"/>
      <c r="OSY96" s="180"/>
      <c r="OSZ96" s="180"/>
      <c r="OTA96" s="180"/>
      <c r="OTB96" s="180"/>
      <c r="OTC96" s="180"/>
      <c r="OTD96" s="180"/>
      <c r="OTE96" s="180"/>
      <c r="OTF96" s="180"/>
      <c r="OTG96" s="180"/>
      <c r="OTH96" s="180"/>
      <c r="OTI96" s="180"/>
      <c r="OTJ96" s="180"/>
      <c r="OTK96" s="180"/>
      <c r="OTL96" s="180"/>
      <c r="OTM96" s="180"/>
      <c r="OTN96" s="180"/>
      <c r="OTO96" s="180"/>
      <c r="OTP96" s="180"/>
      <c r="OTQ96" s="180"/>
      <c r="OTR96" s="180"/>
      <c r="OTS96" s="180"/>
      <c r="OTT96" s="180"/>
      <c r="OTU96" s="180"/>
      <c r="OTV96" s="180"/>
      <c r="OTW96" s="180"/>
      <c r="OTX96" s="180"/>
      <c r="OTY96" s="180"/>
      <c r="OTZ96" s="180"/>
      <c r="OUA96" s="180"/>
      <c r="OUB96" s="180"/>
      <c r="OUC96" s="180"/>
      <c r="OUD96" s="180"/>
      <c r="OUE96" s="180"/>
      <c r="OUF96" s="180"/>
      <c r="OUG96" s="180"/>
      <c r="OUH96" s="180"/>
      <c r="OUI96" s="180"/>
      <c r="OUJ96" s="180"/>
      <c r="OUK96" s="180"/>
      <c r="OUL96" s="180"/>
      <c r="OUM96" s="180"/>
      <c r="OUN96" s="180"/>
      <c r="OUO96" s="180"/>
      <c r="OUP96" s="180"/>
      <c r="OUQ96" s="180"/>
      <c r="OUR96" s="180"/>
      <c r="OUS96" s="180"/>
      <c r="OUT96" s="180"/>
      <c r="OUU96" s="180"/>
      <c r="OUV96" s="180"/>
      <c r="OUW96" s="180"/>
      <c r="OUX96" s="180"/>
      <c r="OUY96" s="180"/>
      <c r="OUZ96" s="180"/>
      <c r="OVA96" s="180"/>
      <c r="OVB96" s="180"/>
      <c r="OVC96" s="180"/>
      <c r="OVD96" s="180"/>
      <c r="OVE96" s="180"/>
      <c r="OVF96" s="180"/>
      <c r="OVG96" s="180"/>
      <c r="OVH96" s="180"/>
      <c r="OVI96" s="180"/>
      <c r="OVJ96" s="180"/>
      <c r="OVK96" s="180"/>
      <c r="OVL96" s="180"/>
      <c r="OVM96" s="180"/>
      <c r="OVN96" s="180"/>
      <c r="OVO96" s="180"/>
      <c r="OVP96" s="180"/>
      <c r="OVQ96" s="180"/>
      <c r="OVR96" s="180"/>
      <c r="OVS96" s="180"/>
      <c r="OVT96" s="180"/>
      <c r="OVU96" s="180"/>
      <c r="OVV96" s="180"/>
      <c r="OVW96" s="180"/>
      <c r="OVX96" s="180"/>
      <c r="OVY96" s="180"/>
      <c r="OVZ96" s="180"/>
      <c r="OWA96" s="180"/>
      <c r="OWB96" s="180"/>
      <c r="OWC96" s="180"/>
      <c r="OWD96" s="180"/>
      <c r="OWE96" s="180"/>
      <c r="OWF96" s="180"/>
      <c r="OWG96" s="180"/>
      <c r="OWH96" s="180"/>
      <c r="OWI96" s="180"/>
      <c r="OWJ96" s="180"/>
      <c r="OWK96" s="180"/>
      <c r="OWL96" s="180"/>
      <c r="OWM96" s="180"/>
      <c r="OWN96" s="180"/>
      <c r="OWO96" s="180"/>
      <c r="OWP96" s="180"/>
      <c r="OWQ96" s="180"/>
      <c r="OWR96" s="180"/>
      <c r="OWS96" s="180"/>
      <c r="OWT96" s="180"/>
      <c r="OWU96" s="180"/>
      <c r="OWV96" s="180"/>
      <c r="OWW96" s="180"/>
      <c r="OWX96" s="180"/>
      <c r="OWY96" s="180"/>
      <c r="OWZ96" s="180"/>
      <c r="OXA96" s="180"/>
      <c r="OXB96" s="180"/>
      <c r="OXC96" s="180"/>
      <c r="OXD96" s="180"/>
      <c r="OXE96" s="180"/>
      <c r="OXF96" s="180"/>
      <c r="OXG96" s="180"/>
      <c r="OXH96" s="180"/>
      <c r="OXI96" s="180"/>
      <c r="OXJ96" s="180"/>
      <c r="OXK96" s="180"/>
      <c r="OXL96" s="180"/>
      <c r="OXM96" s="180"/>
      <c r="OXN96" s="180"/>
      <c r="OXO96" s="180"/>
      <c r="OXP96" s="180"/>
      <c r="OXQ96" s="180"/>
      <c r="OXR96" s="180"/>
      <c r="OXS96" s="180"/>
      <c r="OXT96" s="180"/>
      <c r="OXU96" s="180"/>
      <c r="OXV96" s="180"/>
      <c r="OXW96" s="180"/>
      <c r="OXX96" s="180"/>
      <c r="OXY96" s="180"/>
      <c r="OXZ96" s="180"/>
      <c r="OYA96" s="180"/>
      <c r="OYB96" s="180"/>
      <c r="OYC96" s="180"/>
      <c r="OYD96" s="180"/>
      <c r="OYE96" s="180"/>
      <c r="OYF96" s="180"/>
      <c r="OYG96" s="180"/>
      <c r="OYH96" s="180"/>
      <c r="OYI96" s="180"/>
      <c r="OYJ96" s="180"/>
      <c r="OYK96" s="180"/>
      <c r="OYL96" s="180"/>
      <c r="OYM96" s="180"/>
      <c r="OYN96" s="180"/>
      <c r="OYO96" s="180"/>
      <c r="OYP96" s="180"/>
      <c r="OYQ96" s="180"/>
      <c r="OYR96" s="180"/>
      <c r="OYS96" s="180"/>
      <c r="OYT96" s="180"/>
      <c r="OYU96" s="180"/>
      <c r="OYV96" s="180"/>
      <c r="OYW96" s="180"/>
      <c r="OYX96" s="180"/>
      <c r="OYY96" s="180"/>
      <c r="OYZ96" s="180"/>
      <c r="OZA96" s="180"/>
      <c r="OZB96" s="180"/>
      <c r="OZC96" s="180"/>
      <c r="OZD96" s="180"/>
      <c r="OZE96" s="180"/>
      <c r="OZF96" s="180"/>
      <c r="OZG96" s="180"/>
      <c r="OZH96" s="180"/>
      <c r="OZI96" s="180"/>
      <c r="OZJ96" s="180"/>
      <c r="OZK96" s="180"/>
      <c r="OZL96" s="180"/>
      <c r="OZM96" s="180"/>
      <c r="OZN96" s="180"/>
      <c r="OZO96" s="180"/>
      <c r="OZP96" s="180"/>
      <c r="OZQ96" s="180"/>
      <c r="OZR96" s="180"/>
      <c r="OZS96" s="180"/>
      <c r="OZT96" s="180"/>
      <c r="OZU96" s="180"/>
      <c r="OZV96" s="180"/>
      <c r="OZW96" s="180"/>
      <c r="OZX96" s="180"/>
      <c r="OZY96" s="180"/>
      <c r="OZZ96" s="180"/>
      <c r="PAA96" s="180"/>
      <c r="PAB96" s="180"/>
      <c r="PAC96" s="180"/>
      <c r="PAD96" s="180"/>
      <c r="PAE96" s="180"/>
      <c r="PAF96" s="180"/>
      <c r="PAG96" s="180"/>
      <c r="PAH96" s="180"/>
      <c r="PAI96" s="180"/>
      <c r="PAJ96" s="180"/>
      <c r="PAK96" s="180"/>
      <c r="PAL96" s="180"/>
      <c r="PAM96" s="180"/>
      <c r="PAN96" s="180"/>
      <c r="PAO96" s="180"/>
      <c r="PAP96" s="180"/>
      <c r="PAQ96" s="180"/>
      <c r="PAR96" s="180"/>
      <c r="PAS96" s="180"/>
      <c r="PAT96" s="180"/>
      <c r="PAU96" s="180"/>
      <c r="PAV96" s="180"/>
      <c r="PAW96" s="180"/>
      <c r="PAX96" s="180"/>
      <c r="PAY96" s="180"/>
      <c r="PAZ96" s="180"/>
      <c r="PBA96" s="180"/>
      <c r="PBB96" s="180"/>
      <c r="PBC96" s="180"/>
      <c r="PBD96" s="180"/>
      <c r="PBE96" s="180"/>
      <c r="PBF96" s="180"/>
      <c r="PBG96" s="180"/>
      <c r="PBH96" s="180"/>
      <c r="PBI96" s="180"/>
      <c r="PBJ96" s="180"/>
      <c r="PBK96" s="180"/>
      <c r="PBL96" s="180"/>
      <c r="PBM96" s="180"/>
      <c r="PBN96" s="180"/>
      <c r="PBO96" s="180"/>
      <c r="PBP96" s="180"/>
      <c r="PBQ96" s="180"/>
      <c r="PBR96" s="180"/>
      <c r="PBS96" s="180"/>
      <c r="PBT96" s="180"/>
      <c r="PBU96" s="180"/>
      <c r="PBV96" s="180"/>
      <c r="PBW96" s="180"/>
      <c r="PBX96" s="180"/>
      <c r="PBY96" s="180"/>
      <c r="PBZ96" s="180"/>
      <c r="PCA96" s="180"/>
      <c r="PCB96" s="180"/>
      <c r="PCC96" s="180"/>
      <c r="PCD96" s="180"/>
      <c r="PCE96" s="180"/>
      <c r="PCF96" s="180"/>
      <c r="PCG96" s="180"/>
      <c r="PCH96" s="180"/>
      <c r="PCI96" s="180"/>
      <c r="PCJ96" s="180"/>
      <c r="PCK96" s="180"/>
      <c r="PCL96" s="180"/>
      <c r="PCM96" s="180"/>
      <c r="PCN96" s="180"/>
      <c r="PCO96" s="180"/>
      <c r="PCP96" s="180"/>
      <c r="PCQ96" s="180"/>
      <c r="PCR96" s="180"/>
      <c r="PCS96" s="180"/>
      <c r="PCT96" s="180"/>
      <c r="PCU96" s="180"/>
      <c r="PCV96" s="180"/>
      <c r="PCW96" s="180"/>
      <c r="PCX96" s="180"/>
      <c r="PCY96" s="180"/>
      <c r="PCZ96" s="180"/>
      <c r="PDA96" s="180"/>
      <c r="PDB96" s="180"/>
      <c r="PDC96" s="180"/>
      <c r="PDD96" s="180"/>
      <c r="PDE96" s="180"/>
      <c r="PDF96" s="180"/>
      <c r="PDG96" s="180"/>
      <c r="PDH96" s="180"/>
      <c r="PDI96" s="180"/>
      <c r="PDJ96" s="180"/>
      <c r="PDK96" s="180"/>
      <c r="PDL96" s="180"/>
      <c r="PDM96" s="180"/>
      <c r="PDN96" s="180"/>
      <c r="PDO96" s="180"/>
      <c r="PDP96" s="180"/>
      <c r="PDQ96" s="180"/>
      <c r="PDR96" s="180"/>
      <c r="PDS96" s="180"/>
      <c r="PDT96" s="180"/>
      <c r="PDU96" s="180"/>
      <c r="PDV96" s="180"/>
      <c r="PDW96" s="180"/>
      <c r="PDX96" s="180"/>
      <c r="PDY96" s="180"/>
      <c r="PDZ96" s="180"/>
      <c r="PEA96" s="180"/>
      <c r="PEB96" s="180"/>
      <c r="PEC96" s="180"/>
      <c r="PED96" s="180"/>
      <c r="PEE96" s="180"/>
      <c r="PEF96" s="180"/>
      <c r="PEG96" s="180"/>
      <c r="PEH96" s="180"/>
      <c r="PEI96" s="180"/>
      <c r="PEJ96" s="180"/>
      <c r="PEK96" s="180"/>
      <c r="PEL96" s="180"/>
      <c r="PEM96" s="180"/>
      <c r="PEN96" s="180"/>
      <c r="PEO96" s="180"/>
      <c r="PEP96" s="180"/>
      <c r="PEQ96" s="180"/>
      <c r="PER96" s="180"/>
      <c r="PES96" s="180"/>
      <c r="PET96" s="180"/>
      <c r="PEU96" s="180"/>
      <c r="PEV96" s="180"/>
      <c r="PEW96" s="180"/>
      <c r="PEX96" s="180"/>
      <c r="PEY96" s="180"/>
      <c r="PEZ96" s="180"/>
      <c r="PFA96" s="180"/>
      <c r="PFB96" s="180"/>
      <c r="PFC96" s="180"/>
      <c r="PFD96" s="180"/>
      <c r="PFE96" s="180"/>
      <c r="PFF96" s="180"/>
      <c r="PFG96" s="180"/>
      <c r="PFH96" s="180"/>
      <c r="PFI96" s="180"/>
      <c r="PFJ96" s="180"/>
      <c r="PFK96" s="180"/>
      <c r="PFL96" s="180"/>
      <c r="PFM96" s="180"/>
      <c r="PFN96" s="180"/>
      <c r="PFO96" s="180"/>
      <c r="PFP96" s="180"/>
      <c r="PFQ96" s="180"/>
      <c r="PFR96" s="180"/>
      <c r="PFS96" s="180"/>
      <c r="PFT96" s="180"/>
      <c r="PFU96" s="180"/>
      <c r="PFV96" s="180"/>
      <c r="PFW96" s="180"/>
      <c r="PFX96" s="180"/>
      <c r="PFY96" s="180"/>
      <c r="PFZ96" s="180"/>
      <c r="PGA96" s="180"/>
      <c r="PGB96" s="180"/>
      <c r="PGC96" s="180"/>
      <c r="PGD96" s="180"/>
      <c r="PGE96" s="180"/>
      <c r="PGF96" s="180"/>
      <c r="PGG96" s="180"/>
      <c r="PGH96" s="180"/>
      <c r="PGI96" s="180"/>
      <c r="PGJ96" s="180"/>
      <c r="PGK96" s="180"/>
      <c r="PGL96" s="180"/>
      <c r="PGM96" s="180"/>
      <c r="PGN96" s="180"/>
      <c r="PGO96" s="180"/>
      <c r="PGP96" s="180"/>
      <c r="PGQ96" s="180"/>
      <c r="PGR96" s="180"/>
      <c r="PGS96" s="180"/>
      <c r="PGT96" s="180"/>
      <c r="PGU96" s="180"/>
      <c r="PGV96" s="180"/>
      <c r="PGW96" s="180"/>
      <c r="PGX96" s="180"/>
      <c r="PGY96" s="180"/>
      <c r="PGZ96" s="180"/>
      <c r="PHA96" s="180"/>
      <c r="PHB96" s="180"/>
      <c r="PHC96" s="180"/>
      <c r="PHD96" s="180"/>
      <c r="PHE96" s="180"/>
      <c r="PHF96" s="180"/>
      <c r="PHG96" s="180"/>
      <c r="PHH96" s="180"/>
      <c r="PHI96" s="180"/>
      <c r="PHJ96" s="180"/>
      <c r="PHK96" s="180"/>
      <c r="PHL96" s="180"/>
      <c r="PHM96" s="180"/>
      <c r="PHN96" s="180"/>
      <c r="PHO96" s="180"/>
      <c r="PHP96" s="180"/>
      <c r="PHQ96" s="180"/>
      <c r="PHR96" s="180"/>
      <c r="PHS96" s="180"/>
      <c r="PHT96" s="180"/>
      <c r="PHU96" s="180"/>
      <c r="PHV96" s="180"/>
      <c r="PHW96" s="180"/>
      <c r="PHX96" s="180"/>
      <c r="PHY96" s="180"/>
      <c r="PHZ96" s="180"/>
      <c r="PIA96" s="180"/>
      <c r="PIB96" s="180"/>
      <c r="PIC96" s="180"/>
      <c r="PID96" s="180"/>
      <c r="PIE96" s="180"/>
      <c r="PIF96" s="180"/>
      <c r="PIG96" s="180"/>
      <c r="PIH96" s="180"/>
      <c r="PII96" s="180"/>
      <c r="PIJ96" s="180"/>
      <c r="PIK96" s="180"/>
      <c r="PIL96" s="180"/>
      <c r="PIM96" s="180"/>
      <c r="PIN96" s="180"/>
      <c r="PIO96" s="180"/>
      <c r="PIP96" s="180"/>
      <c r="PIQ96" s="180"/>
      <c r="PIR96" s="180"/>
      <c r="PIS96" s="180"/>
      <c r="PIT96" s="180"/>
      <c r="PIU96" s="180"/>
      <c r="PIV96" s="180"/>
      <c r="PIW96" s="180"/>
      <c r="PIX96" s="180"/>
      <c r="PIY96" s="180"/>
      <c r="PIZ96" s="180"/>
      <c r="PJA96" s="180"/>
      <c r="PJB96" s="180"/>
      <c r="PJC96" s="180"/>
      <c r="PJD96" s="180"/>
      <c r="PJE96" s="180"/>
      <c r="PJF96" s="180"/>
      <c r="PJG96" s="180"/>
      <c r="PJH96" s="180"/>
      <c r="PJI96" s="180"/>
      <c r="PJJ96" s="180"/>
      <c r="PJK96" s="180"/>
      <c r="PJL96" s="180"/>
      <c r="PJM96" s="180"/>
      <c r="PJN96" s="180"/>
      <c r="PJO96" s="180"/>
      <c r="PJP96" s="180"/>
      <c r="PJQ96" s="180"/>
      <c r="PJR96" s="180"/>
      <c r="PJS96" s="180"/>
      <c r="PJT96" s="180"/>
      <c r="PJU96" s="180"/>
      <c r="PJV96" s="180"/>
      <c r="PJW96" s="180"/>
      <c r="PJX96" s="180"/>
      <c r="PJY96" s="180"/>
      <c r="PJZ96" s="180"/>
      <c r="PKA96" s="180"/>
      <c r="PKB96" s="180"/>
      <c r="PKC96" s="180"/>
      <c r="PKD96" s="180"/>
      <c r="PKE96" s="180"/>
      <c r="PKF96" s="180"/>
      <c r="PKG96" s="180"/>
      <c r="PKH96" s="180"/>
      <c r="PKI96" s="180"/>
      <c r="PKJ96" s="180"/>
      <c r="PKK96" s="180"/>
      <c r="PKL96" s="180"/>
      <c r="PKM96" s="180"/>
      <c r="PKN96" s="180"/>
      <c r="PKO96" s="180"/>
      <c r="PKP96" s="180"/>
      <c r="PKQ96" s="180"/>
      <c r="PKR96" s="180"/>
      <c r="PKS96" s="180"/>
      <c r="PKT96" s="180"/>
      <c r="PKU96" s="180"/>
      <c r="PKV96" s="180"/>
      <c r="PKW96" s="180"/>
      <c r="PKX96" s="180"/>
      <c r="PKY96" s="180"/>
      <c r="PKZ96" s="180"/>
      <c r="PLA96" s="180"/>
      <c r="PLB96" s="180"/>
      <c r="PLC96" s="180"/>
      <c r="PLD96" s="180"/>
      <c r="PLE96" s="180"/>
      <c r="PLF96" s="180"/>
      <c r="PLG96" s="180"/>
      <c r="PLH96" s="180"/>
      <c r="PLI96" s="180"/>
      <c r="PLJ96" s="180"/>
      <c r="PLK96" s="180"/>
      <c r="PLL96" s="180"/>
      <c r="PLM96" s="180"/>
      <c r="PLN96" s="180"/>
      <c r="PLO96" s="180"/>
      <c r="PLP96" s="180"/>
      <c r="PLQ96" s="180"/>
      <c r="PLR96" s="180"/>
      <c r="PLS96" s="180"/>
      <c r="PLT96" s="180"/>
      <c r="PLU96" s="180"/>
      <c r="PLV96" s="180"/>
      <c r="PLW96" s="180"/>
      <c r="PLX96" s="180"/>
      <c r="PLY96" s="180"/>
      <c r="PLZ96" s="180"/>
      <c r="PMA96" s="180"/>
      <c r="PMB96" s="180"/>
      <c r="PMC96" s="180"/>
      <c r="PMD96" s="180"/>
      <c r="PME96" s="180"/>
      <c r="PMF96" s="180"/>
      <c r="PMG96" s="180"/>
      <c r="PMH96" s="180"/>
      <c r="PMI96" s="180"/>
      <c r="PMJ96" s="180"/>
      <c r="PMK96" s="180"/>
      <c r="PML96" s="180"/>
      <c r="PMM96" s="180"/>
      <c r="PMN96" s="180"/>
      <c r="PMO96" s="180"/>
      <c r="PMP96" s="180"/>
      <c r="PMQ96" s="180"/>
      <c r="PMR96" s="180"/>
      <c r="PMS96" s="180"/>
      <c r="PMT96" s="180"/>
      <c r="PMU96" s="180"/>
      <c r="PMV96" s="180"/>
      <c r="PMW96" s="180"/>
      <c r="PMX96" s="180"/>
      <c r="PMY96" s="180"/>
      <c r="PMZ96" s="180"/>
      <c r="PNA96" s="180"/>
      <c r="PNB96" s="180"/>
      <c r="PNC96" s="180"/>
      <c r="PND96" s="180"/>
      <c r="PNE96" s="180"/>
      <c r="PNF96" s="180"/>
      <c r="PNG96" s="180"/>
      <c r="PNH96" s="180"/>
      <c r="PNI96" s="180"/>
      <c r="PNJ96" s="180"/>
      <c r="PNK96" s="180"/>
      <c r="PNL96" s="180"/>
      <c r="PNM96" s="180"/>
      <c r="PNN96" s="180"/>
      <c r="PNO96" s="180"/>
      <c r="PNP96" s="180"/>
      <c r="PNQ96" s="180"/>
      <c r="PNR96" s="180"/>
      <c r="PNS96" s="180"/>
      <c r="PNT96" s="180"/>
      <c r="PNU96" s="180"/>
      <c r="PNV96" s="180"/>
      <c r="PNW96" s="180"/>
      <c r="PNX96" s="180"/>
      <c r="PNY96" s="180"/>
      <c r="PNZ96" s="180"/>
      <c r="POA96" s="180"/>
      <c r="POB96" s="180"/>
      <c r="POC96" s="180"/>
      <c r="POD96" s="180"/>
      <c r="POE96" s="180"/>
      <c r="POF96" s="180"/>
      <c r="POG96" s="180"/>
      <c r="POH96" s="180"/>
      <c r="POI96" s="180"/>
      <c r="POJ96" s="180"/>
      <c r="POK96" s="180"/>
      <c r="POL96" s="180"/>
      <c r="POM96" s="180"/>
      <c r="PON96" s="180"/>
      <c r="POO96" s="180"/>
      <c r="POP96" s="180"/>
      <c r="POQ96" s="180"/>
      <c r="POR96" s="180"/>
      <c r="POS96" s="180"/>
      <c r="POT96" s="180"/>
      <c r="POU96" s="180"/>
      <c r="POV96" s="180"/>
      <c r="POW96" s="180"/>
      <c r="POX96" s="180"/>
      <c r="POY96" s="180"/>
      <c r="POZ96" s="180"/>
      <c r="PPA96" s="180"/>
      <c r="PPB96" s="180"/>
      <c r="PPC96" s="180"/>
      <c r="PPD96" s="180"/>
      <c r="PPE96" s="180"/>
      <c r="PPF96" s="180"/>
      <c r="PPG96" s="180"/>
      <c r="PPH96" s="180"/>
      <c r="PPI96" s="180"/>
      <c r="PPJ96" s="180"/>
      <c r="PPK96" s="180"/>
      <c r="PPL96" s="180"/>
      <c r="PPM96" s="180"/>
      <c r="PPN96" s="180"/>
      <c r="PPO96" s="180"/>
      <c r="PPP96" s="180"/>
      <c r="PPQ96" s="180"/>
      <c r="PPR96" s="180"/>
      <c r="PPS96" s="180"/>
      <c r="PPT96" s="180"/>
      <c r="PPU96" s="180"/>
      <c r="PPV96" s="180"/>
      <c r="PPW96" s="180"/>
      <c r="PPX96" s="180"/>
      <c r="PPY96" s="180"/>
      <c r="PPZ96" s="180"/>
      <c r="PQA96" s="180"/>
      <c r="PQB96" s="180"/>
      <c r="PQC96" s="180"/>
      <c r="PQD96" s="180"/>
      <c r="PQE96" s="180"/>
      <c r="PQF96" s="180"/>
      <c r="PQG96" s="180"/>
      <c r="PQH96" s="180"/>
      <c r="PQI96" s="180"/>
      <c r="PQJ96" s="180"/>
      <c r="PQK96" s="180"/>
      <c r="PQL96" s="180"/>
      <c r="PQM96" s="180"/>
      <c r="PQN96" s="180"/>
      <c r="PQO96" s="180"/>
      <c r="PQP96" s="180"/>
      <c r="PQQ96" s="180"/>
      <c r="PQR96" s="180"/>
      <c r="PQS96" s="180"/>
      <c r="PQT96" s="180"/>
      <c r="PQU96" s="180"/>
      <c r="PQV96" s="180"/>
      <c r="PQW96" s="180"/>
      <c r="PQX96" s="180"/>
      <c r="PQY96" s="180"/>
      <c r="PQZ96" s="180"/>
      <c r="PRA96" s="180"/>
      <c r="PRB96" s="180"/>
      <c r="PRC96" s="180"/>
      <c r="PRD96" s="180"/>
      <c r="PRE96" s="180"/>
      <c r="PRF96" s="180"/>
      <c r="PRG96" s="180"/>
      <c r="PRH96" s="180"/>
      <c r="PRI96" s="180"/>
      <c r="PRJ96" s="180"/>
      <c r="PRK96" s="180"/>
      <c r="PRL96" s="180"/>
      <c r="PRM96" s="180"/>
      <c r="PRN96" s="180"/>
      <c r="PRO96" s="180"/>
      <c r="PRP96" s="180"/>
      <c r="PRQ96" s="180"/>
      <c r="PRR96" s="180"/>
      <c r="PRS96" s="180"/>
      <c r="PRT96" s="180"/>
      <c r="PRU96" s="180"/>
      <c r="PRV96" s="180"/>
      <c r="PRW96" s="180"/>
      <c r="PRX96" s="180"/>
      <c r="PRY96" s="180"/>
      <c r="PRZ96" s="180"/>
      <c r="PSA96" s="180"/>
      <c r="PSB96" s="180"/>
      <c r="PSC96" s="180"/>
      <c r="PSD96" s="180"/>
      <c r="PSE96" s="180"/>
      <c r="PSF96" s="180"/>
      <c r="PSG96" s="180"/>
      <c r="PSH96" s="180"/>
      <c r="PSI96" s="180"/>
      <c r="PSJ96" s="180"/>
      <c r="PSK96" s="180"/>
      <c r="PSL96" s="180"/>
      <c r="PSM96" s="180"/>
      <c r="PSN96" s="180"/>
      <c r="PSO96" s="180"/>
      <c r="PSP96" s="180"/>
      <c r="PSQ96" s="180"/>
      <c r="PSR96" s="180"/>
      <c r="PSS96" s="180"/>
      <c r="PST96" s="180"/>
      <c r="PSU96" s="180"/>
      <c r="PSV96" s="180"/>
      <c r="PSW96" s="180"/>
      <c r="PSX96" s="180"/>
      <c r="PSY96" s="180"/>
      <c r="PSZ96" s="180"/>
      <c r="PTA96" s="180"/>
      <c r="PTB96" s="180"/>
      <c r="PTC96" s="180"/>
      <c r="PTD96" s="180"/>
      <c r="PTE96" s="180"/>
      <c r="PTF96" s="180"/>
      <c r="PTG96" s="180"/>
      <c r="PTH96" s="180"/>
      <c r="PTI96" s="180"/>
      <c r="PTJ96" s="180"/>
      <c r="PTK96" s="180"/>
      <c r="PTL96" s="180"/>
      <c r="PTM96" s="180"/>
      <c r="PTN96" s="180"/>
      <c r="PTO96" s="180"/>
      <c r="PTP96" s="180"/>
      <c r="PTQ96" s="180"/>
      <c r="PTR96" s="180"/>
      <c r="PTS96" s="180"/>
      <c r="PTT96" s="180"/>
      <c r="PTU96" s="180"/>
      <c r="PTV96" s="180"/>
      <c r="PTW96" s="180"/>
      <c r="PTX96" s="180"/>
      <c r="PTY96" s="180"/>
      <c r="PTZ96" s="180"/>
      <c r="PUA96" s="180"/>
      <c r="PUB96" s="180"/>
      <c r="PUC96" s="180"/>
      <c r="PUD96" s="180"/>
      <c r="PUE96" s="180"/>
      <c r="PUF96" s="180"/>
      <c r="PUG96" s="180"/>
      <c r="PUH96" s="180"/>
      <c r="PUI96" s="180"/>
      <c r="PUJ96" s="180"/>
      <c r="PUK96" s="180"/>
      <c r="PUL96" s="180"/>
      <c r="PUM96" s="180"/>
      <c r="PUN96" s="180"/>
      <c r="PUO96" s="180"/>
      <c r="PUP96" s="180"/>
      <c r="PUQ96" s="180"/>
      <c r="PUR96" s="180"/>
      <c r="PUS96" s="180"/>
      <c r="PUT96" s="180"/>
      <c r="PUU96" s="180"/>
      <c r="PUV96" s="180"/>
      <c r="PUW96" s="180"/>
      <c r="PUX96" s="180"/>
      <c r="PUY96" s="180"/>
      <c r="PUZ96" s="180"/>
      <c r="PVA96" s="180"/>
      <c r="PVB96" s="180"/>
      <c r="PVC96" s="180"/>
      <c r="PVD96" s="180"/>
      <c r="PVE96" s="180"/>
      <c r="PVF96" s="180"/>
      <c r="PVG96" s="180"/>
      <c r="PVH96" s="180"/>
      <c r="PVI96" s="180"/>
      <c r="PVJ96" s="180"/>
      <c r="PVK96" s="180"/>
      <c r="PVL96" s="180"/>
      <c r="PVM96" s="180"/>
      <c r="PVN96" s="180"/>
      <c r="PVO96" s="180"/>
      <c r="PVP96" s="180"/>
      <c r="PVQ96" s="180"/>
      <c r="PVR96" s="180"/>
      <c r="PVS96" s="180"/>
      <c r="PVT96" s="180"/>
      <c r="PVU96" s="180"/>
      <c r="PVV96" s="180"/>
      <c r="PVW96" s="180"/>
      <c r="PVX96" s="180"/>
      <c r="PVY96" s="180"/>
      <c r="PVZ96" s="180"/>
      <c r="PWA96" s="180"/>
      <c r="PWB96" s="180"/>
      <c r="PWC96" s="180"/>
      <c r="PWD96" s="180"/>
      <c r="PWE96" s="180"/>
      <c r="PWF96" s="180"/>
      <c r="PWG96" s="180"/>
      <c r="PWH96" s="180"/>
      <c r="PWI96" s="180"/>
      <c r="PWJ96" s="180"/>
      <c r="PWK96" s="180"/>
      <c r="PWL96" s="180"/>
      <c r="PWM96" s="180"/>
      <c r="PWN96" s="180"/>
      <c r="PWO96" s="180"/>
      <c r="PWP96" s="180"/>
      <c r="PWQ96" s="180"/>
      <c r="PWR96" s="180"/>
      <c r="PWS96" s="180"/>
      <c r="PWT96" s="180"/>
      <c r="PWU96" s="180"/>
      <c r="PWV96" s="180"/>
      <c r="PWW96" s="180"/>
      <c r="PWX96" s="180"/>
      <c r="PWY96" s="180"/>
      <c r="PWZ96" s="180"/>
      <c r="PXA96" s="180"/>
      <c r="PXB96" s="180"/>
      <c r="PXC96" s="180"/>
      <c r="PXD96" s="180"/>
      <c r="PXE96" s="180"/>
      <c r="PXF96" s="180"/>
      <c r="PXG96" s="180"/>
      <c r="PXH96" s="180"/>
      <c r="PXI96" s="180"/>
      <c r="PXJ96" s="180"/>
      <c r="PXK96" s="180"/>
      <c r="PXL96" s="180"/>
      <c r="PXM96" s="180"/>
      <c r="PXN96" s="180"/>
      <c r="PXO96" s="180"/>
      <c r="PXP96" s="180"/>
      <c r="PXQ96" s="180"/>
      <c r="PXR96" s="180"/>
      <c r="PXS96" s="180"/>
      <c r="PXT96" s="180"/>
      <c r="PXU96" s="180"/>
      <c r="PXV96" s="180"/>
      <c r="PXW96" s="180"/>
      <c r="PXX96" s="180"/>
      <c r="PXY96" s="180"/>
      <c r="PXZ96" s="180"/>
      <c r="PYA96" s="180"/>
      <c r="PYB96" s="180"/>
      <c r="PYC96" s="180"/>
      <c r="PYD96" s="180"/>
      <c r="PYE96" s="180"/>
      <c r="PYF96" s="180"/>
      <c r="PYG96" s="180"/>
      <c r="PYH96" s="180"/>
      <c r="PYI96" s="180"/>
      <c r="PYJ96" s="180"/>
      <c r="PYK96" s="180"/>
      <c r="PYL96" s="180"/>
      <c r="PYM96" s="180"/>
      <c r="PYN96" s="180"/>
      <c r="PYO96" s="180"/>
      <c r="PYP96" s="180"/>
      <c r="PYQ96" s="180"/>
      <c r="PYR96" s="180"/>
      <c r="PYS96" s="180"/>
      <c r="PYT96" s="180"/>
      <c r="PYU96" s="180"/>
      <c r="PYV96" s="180"/>
      <c r="PYW96" s="180"/>
      <c r="PYX96" s="180"/>
      <c r="PYY96" s="180"/>
      <c r="PYZ96" s="180"/>
      <c r="PZA96" s="180"/>
      <c r="PZB96" s="180"/>
      <c r="PZC96" s="180"/>
      <c r="PZD96" s="180"/>
      <c r="PZE96" s="180"/>
      <c r="PZF96" s="180"/>
      <c r="PZG96" s="180"/>
      <c r="PZH96" s="180"/>
      <c r="PZI96" s="180"/>
      <c r="PZJ96" s="180"/>
      <c r="PZK96" s="180"/>
      <c r="PZL96" s="180"/>
      <c r="PZM96" s="180"/>
      <c r="PZN96" s="180"/>
      <c r="PZO96" s="180"/>
      <c r="PZP96" s="180"/>
      <c r="PZQ96" s="180"/>
      <c r="PZR96" s="180"/>
      <c r="PZS96" s="180"/>
      <c r="PZT96" s="180"/>
      <c r="PZU96" s="180"/>
      <c r="PZV96" s="180"/>
      <c r="PZW96" s="180"/>
      <c r="PZX96" s="180"/>
      <c r="PZY96" s="180"/>
      <c r="PZZ96" s="180"/>
      <c r="QAA96" s="180"/>
      <c r="QAB96" s="180"/>
      <c r="QAC96" s="180"/>
      <c r="QAD96" s="180"/>
      <c r="QAE96" s="180"/>
      <c r="QAF96" s="180"/>
      <c r="QAG96" s="180"/>
      <c r="QAH96" s="180"/>
      <c r="QAI96" s="180"/>
      <c r="QAJ96" s="180"/>
      <c r="QAK96" s="180"/>
      <c r="QAL96" s="180"/>
      <c r="QAM96" s="180"/>
      <c r="QAN96" s="180"/>
      <c r="QAO96" s="180"/>
      <c r="QAP96" s="180"/>
      <c r="QAQ96" s="180"/>
      <c r="QAR96" s="180"/>
      <c r="QAS96" s="180"/>
      <c r="QAT96" s="180"/>
      <c r="QAU96" s="180"/>
      <c r="QAV96" s="180"/>
      <c r="QAW96" s="180"/>
      <c r="QAX96" s="180"/>
      <c r="QAY96" s="180"/>
      <c r="QAZ96" s="180"/>
      <c r="QBA96" s="180"/>
      <c r="QBB96" s="180"/>
      <c r="QBC96" s="180"/>
      <c r="QBD96" s="180"/>
      <c r="QBE96" s="180"/>
      <c r="QBF96" s="180"/>
      <c r="QBG96" s="180"/>
      <c r="QBH96" s="180"/>
      <c r="QBI96" s="180"/>
      <c r="QBJ96" s="180"/>
      <c r="QBK96" s="180"/>
      <c r="QBL96" s="180"/>
      <c r="QBM96" s="180"/>
      <c r="QBN96" s="180"/>
      <c r="QBO96" s="180"/>
      <c r="QBP96" s="180"/>
      <c r="QBQ96" s="180"/>
      <c r="QBR96" s="180"/>
      <c r="QBS96" s="180"/>
      <c r="QBT96" s="180"/>
      <c r="QBU96" s="180"/>
      <c r="QBV96" s="180"/>
      <c r="QBW96" s="180"/>
      <c r="QBX96" s="180"/>
      <c r="QBY96" s="180"/>
      <c r="QBZ96" s="180"/>
      <c r="QCA96" s="180"/>
      <c r="QCB96" s="180"/>
      <c r="QCC96" s="180"/>
      <c r="QCD96" s="180"/>
      <c r="QCE96" s="180"/>
      <c r="QCF96" s="180"/>
      <c r="QCG96" s="180"/>
      <c r="QCH96" s="180"/>
      <c r="QCI96" s="180"/>
      <c r="QCJ96" s="180"/>
      <c r="QCK96" s="180"/>
      <c r="QCL96" s="180"/>
      <c r="QCM96" s="180"/>
      <c r="QCN96" s="180"/>
      <c r="QCO96" s="180"/>
      <c r="QCP96" s="180"/>
      <c r="QCQ96" s="180"/>
      <c r="QCR96" s="180"/>
      <c r="QCS96" s="180"/>
      <c r="QCT96" s="180"/>
      <c r="QCU96" s="180"/>
      <c r="QCV96" s="180"/>
      <c r="QCW96" s="180"/>
      <c r="QCX96" s="180"/>
      <c r="QCY96" s="180"/>
      <c r="QCZ96" s="180"/>
      <c r="QDA96" s="180"/>
      <c r="QDB96" s="180"/>
      <c r="QDC96" s="180"/>
      <c r="QDD96" s="180"/>
      <c r="QDE96" s="180"/>
      <c r="QDF96" s="180"/>
      <c r="QDG96" s="180"/>
      <c r="QDH96" s="180"/>
      <c r="QDI96" s="180"/>
      <c r="QDJ96" s="180"/>
      <c r="QDK96" s="180"/>
      <c r="QDL96" s="180"/>
      <c r="QDM96" s="180"/>
      <c r="QDN96" s="180"/>
      <c r="QDO96" s="180"/>
      <c r="QDP96" s="180"/>
      <c r="QDQ96" s="180"/>
      <c r="QDR96" s="180"/>
      <c r="QDS96" s="180"/>
      <c r="QDT96" s="180"/>
      <c r="QDU96" s="180"/>
      <c r="QDV96" s="180"/>
      <c r="QDW96" s="180"/>
      <c r="QDX96" s="180"/>
      <c r="QDY96" s="180"/>
      <c r="QDZ96" s="180"/>
      <c r="QEA96" s="180"/>
      <c r="QEB96" s="180"/>
      <c r="QEC96" s="180"/>
      <c r="QED96" s="180"/>
      <c r="QEE96" s="180"/>
      <c r="QEF96" s="180"/>
      <c r="QEG96" s="180"/>
      <c r="QEH96" s="180"/>
      <c r="QEI96" s="180"/>
      <c r="QEJ96" s="180"/>
      <c r="QEK96" s="180"/>
      <c r="QEL96" s="180"/>
      <c r="QEM96" s="180"/>
      <c r="QEN96" s="180"/>
      <c r="QEO96" s="180"/>
      <c r="QEP96" s="180"/>
      <c r="QEQ96" s="180"/>
      <c r="QER96" s="180"/>
      <c r="QES96" s="180"/>
      <c r="QET96" s="180"/>
      <c r="QEU96" s="180"/>
      <c r="QEV96" s="180"/>
      <c r="QEW96" s="180"/>
      <c r="QEX96" s="180"/>
      <c r="QEY96" s="180"/>
      <c r="QEZ96" s="180"/>
      <c r="QFA96" s="180"/>
      <c r="QFB96" s="180"/>
      <c r="QFC96" s="180"/>
      <c r="QFD96" s="180"/>
      <c r="QFE96" s="180"/>
      <c r="QFF96" s="180"/>
      <c r="QFG96" s="180"/>
      <c r="QFH96" s="180"/>
      <c r="QFI96" s="180"/>
      <c r="QFJ96" s="180"/>
      <c r="QFK96" s="180"/>
      <c r="QFL96" s="180"/>
      <c r="QFM96" s="180"/>
      <c r="QFN96" s="180"/>
      <c r="QFO96" s="180"/>
      <c r="QFP96" s="180"/>
      <c r="QFQ96" s="180"/>
      <c r="QFR96" s="180"/>
      <c r="QFS96" s="180"/>
      <c r="QFT96" s="180"/>
      <c r="QFU96" s="180"/>
      <c r="QFV96" s="180"/>
      <c r="QFW96" s="180"/>
      <c r="QFX96" s="180"/>
      <c r="QFY96" s="180"/>
      <c r="QFZ96" s="180"/>
      <c r="QGA96" s="180"/>
      <c r="QGB96" s="180"/>
      <c r="QGC96" s="180"/>
      <c r="QGD96" s="180"/>
      <c r="QGE96" s="180"/>
      <c r="QGF96" s="180"/>
      <c r="QGG96" s="180"/>
      <c r="QGH96" s="180"/>
      <c r="QGI96" s="180"/>
      <c r="QGJ96" s="180"/>
      <c r="QGK96" s="180"/>
      <c r="QGL96" s="180"/>
      <c r="QGM96" s="180"/>
      <c r="QGN96" s="180"/>
      <c r="QGO96" s="180"/>
      <c r="QGP96" s="180"/>
      <c r="QGQ96" s="180"/>
      <c r="QGR96" s="180"/>
      <c r="QGS96" s="180"/>
      <c r="QGT96" s="180"/>
      <c r="QGU96" s="180"/>
      <c r="QGV96" s="180"/>
      <c r="QGW96" s="180"/>
      <c r="QGX96" s="180"/>
      <c r="QGY96" s="180"/>
      <c r="QGZ96" s="180"/>
      <c r="QHA96" s="180"/>
      <c r="QHB96" s="180"/>
      <c r="QHC96" s="180"/>
      <c r="QHD96" s="180"/>
      <c r="QHE96" s="180"/>
      <c r="QHF96" s="180"/>
      <c r="QHG96" s="180"/>
      <c r="QHH96" s="180"/>
      <c r="QHI96" s="180"/>
      <c r="QHJ96" s="180"/>
      <c r="QHK96" s="180"/>
      <c r="QHL96" s="180"/>
      <c r="QHM96" s="180"/>
      <c r="QHN96" s="180"/>
      <c r="QHO96" s="180"/>
      <c r="QHP96" s="180"/>
      <c r="QHQ96" s="180"/>
      <c r="QHR96" s="180"/>
      <c r="QHS96" s="180"/>
      <c r="QHT96" s="180"/>
      <c r="QHU96" s="180"/>
      <c r="QHV96" s="180"/>
      <c r="QHW96" s="180"/>
      <c r="QHX96" s="180"/>
      <c r="QHY96" s="180"/>
      <c r="QHZ96" s="180"/>
      <c r="QIA96" s="180"/>
      <c r="QIB96" s="180"/>
      <c r="QIC96" s="180"/>
      <c r="QID96" s="180"/>
      <c r="QIE96" s="180"/>
      <c r="QIF96" s="180"/>
      <c r="QIG96" s="180"/>
      <c r="QIH96" s="180"/>
      <c r="QII96" s="180"/>
      <c r="QIJ96" s="180"/>
      <c r="QIK96" s="180"/>
      <c r="QIL96" s="180"/>
      <c r="QIM96" s="180"/>
      <c r="QIN96" s="180"/>
      <c r="QIO96" s="180"/>
      <c r="QIP96" s="180"/>
      <c r="QIQ96" s="180"/>
      <c r="QIR96" s="180"/>
      <c r="QIS96" s="180"/>
      <c r="QIT96" s="180"/>
      <c r="QIU96" s="180"/>
      <c r="QIV96" s="180"/>
      <c r="QIW96" s="180"/>
      <c r="QIX96" s="180"/>
      <c r="QIY96" s="180"/>
      <c r="QIZ96" s="180"/>
      <c r="QJA96" s="180"/>
      <c r="QJB96" s="180"/>
      <c r="QJC96" s="180"/>
      <c r="QJD96" s="180"/>
      <c r="QJE96" s="180"/>
      <c r="QJF96" s="180"/>
      <c r="QJG96" s="180"/>
      <c r="QJH96" s="180"/>
      <c r="QJI96" s="180"/>
      <c r="QJJ96" s="180"/>
      <c r="QJK96" s="180"/>
      <c r="QJL96" s="180"/>
      <c r="QJM96" s="180"/>
      <c r="QJN96" s="180"/>
      <c r="QJO96" s="180"/>
      <c r="QJP96" s="180"/>
      <c r="QJQ96" s="180"/>
      <c r="QJR96" s="180"/>
      <c r="QJS96" s="180"/>
      <c r="QJT96" s="180"/>
      <c r="QJU96" s="180"/>
      <c r="QJV96" s="180"/>
      <c r="QJW96" s="180"/>
      <c r="QJX96" s="180"/>
      <c r="QJY96" s="180"/>
      <c r="QJZ96" s="180"/>
      <c r="QKA96" s="180"/>
      <c r="QKB96" s="180"/>
      <c r="QKC96" s="180"/>
      <c r="QKD96" s="180"/>
      <c r="QKE96" s="180"/>
      <c r="QKF96" s="180"/>
      <c r="QKG96" s="180"/>
      <c r="QKH96" s="180"/>
      <c r="QKI96" s="180"/>
      <c r="QKJ96" s="180"/>
      <c r="QKK96" s="180"/>
      <c r="QKL96" s="180"/>
      <c r="QKM96" s="180"/>
      <c r="QKN96" s="180"/>
      <c r="QKO96" s="180"/>
      <c r="QKP96" s="180"/>
      <c r="QKQ96" s="180"/>
      <c r="QKR96" s="180"/>
      <c r="QKS96" s="180"/>
      <c r="QKT96" s="180"/>
      <c r="QKU96" s="180"/>
      <c r="QKV96" s="180"/>
      <c r="QKW96" s="180"/>
      <c r="QKX96" s="180"/>
      <c r="QKY96" s="180"/>
      <c r="QKZ96" s="180"/>
      <c r="QLA96" s="180"/>
      <c r="QLB96" s="180"/>
      <c r="QLC96" s="180"/>
      <c r="QLD96" s="180"/>
      <c r="QLE96" s="180"/>
      <c r="QLF96" s="180"/>
      <c r="QLG96" s="180"/>
      <c r="QLH96" s="180"/>
      <c r="QLI96" s="180"/>
      <c r="QLJ96" s="180"/>
      <c r="QLK96" s="180"/>
      <c r="QLL96" s="180"/>
      <c r="QLM96" s="180"/>
      <c r="QLN96" s="180"/>
      <c r="QLO96" s="180"/>
      <c r="QLP96" s="180"/>
      <c r="QLQ96" s="180"/>
      <c r="QLR96" s="180"/>
      <c r="QLS96" s="180"/>
      <c r="QLT96" s="180"/>
      <c r="QLU96" s="180"/>
      <c r="QLV96" s="180"/>
      <c r="QLW96" s="180"/>
      <c r="QLX96" s="180"/>
      <c r="QLY96" s="180"/>
      <c r="QLZ96" s="180"/>
      <c r="QMA96" s="180"/>
      <c r="QMB96" s="180"/>
      <c r="QMC96" s="180"/>
      <c r="QMD96" s="180"/>
      <c r="QME96" s="180"/>
      <c r="QMF96" s="180"/>
      <c r="QMG96" s="180"/>
      <c r="QMH96" s="180"/>
      <c r="QMI96" s="180"/>
      <c r="QMJ96" s="180"/>
      <c r="QMK96" s="180"/>
      <c r="QML96" s="180"/>
      <c r="QMM96" s="180"/>
      <c r="QMN96" s="180"/>
      <c r="QMO96" s="180"/>
      <c r="QMP96" s="180"/>
      <c r="QMQ96" s="180"/>
      <c r="QMR96" s="180"/>
      <c r="QMS96" s="180"/>
      <c r="QMT96" s="180"/>
      <c r="QMU96" s="180"/>
      <c r="QMV96" s="180"/>
      <c r="QMW96" s="180"/>
      <c r="QMX96" s="180"/>
      <c r="QMY96" s="180"/>
      <c r="QMZ96" s="180"/>
      <c r="QNA96" s="180"/>
      <c r="QNB96" s="180"/>
      <c r="QNC96" s="180"/>
      <c r="QND96" s="180"/>
      <c r="QNE96" s="180"/>
      <c r="QNF96" s="180"/>
      <c r="QNG96" s="180"/>
      <c r="QNH96" s="180"/>
      <c r="QNI96" s="180"/>
      <c r="QNJ96" s="180"/>
      <c r="QNK96" s="180"/>
      <c r="QNL96" s="180"/>
      <c r="QNM96" s="180"/>
      <c r="QNN96" s="180"/>
      <c r="QNO96" s="180"/>
      <c r="QNP96" s="180"/>
      <c r="QNQ96" s="180"/>
      <c r="QNR96" s="180"/>
      <c r="QNS96" s="180"/>
      <c r="QNT96" s="180"/>
      <c r="QNU96" s="180"/>
      <c r="QNV96" s="180"/>
      <c r="QNW96" s="180"/>
      <c r="QNX96" s="180"/>
      <c r="QNY96" s="180"/>
      <c r="QNZ96" s="180"/>
      <c r="QOA96" s="180"/>
      <c r="QOB96" s="180"/>
      <c r="QOC96" s="180"/>
      <c r="QOD96" s="180"/>
      <c r="QOE96" s="180"/>
      <c r="QOF96" s="180"/>
      <c r="QOG96" s="180"/>
      <c r="QOH96" s="180"/>
      <c r="QOI96" s="180"/>
      <c r="QOJ96" s="180"/>
      <c r="QOK96" s="180"/>
      <c r="QOL96" s="180"/>
      <c r="QOM96" s="180"/>
      <c r="QON96" s="180"/>
      <c r="QOO96" s="180"/>
      <c r="QOP96" s="180"/>
      <c r="QOQ96" s="180"/>
      <c r="QOR96" s="180"/>
      <c r="QOS96" s="180"/>
      <c r="QOT96" s="180"/>
      <c r="QOU96" s="180"/>
      <c r="QOV96" s="180"/>
      <c r="QOW96" s="180"/>
      <c r="QOX96" s="180"/>
      <c r="QOY96" s="180"/>
      <c r="QOZ96" s="180"/>
      <c r="QPA96" s="180"/>
      <c r="QPB96" s="180"/>
      <c r="QPC96" s="180"/>
      <c r="QPD96" s="180"/>
      <c r="QPE96" s="180"/>
      <c r="QPF96" s="180"/>
      <c r="QPG96" s="180"/>
      <c r="QPH96" s="180"/>
      <c r="QPI96" s="180"/>
      <c r="QPJ96" s="180"/>
      <c r="QPK96" s="180"/>
      <c r="QPL96" s="180"/>
      <c r="QPM96" s="180"/>
      <c r="QPN96" s="180"/>
      <c r="QPO96" s="180"/>
      <c r="QPP96" s="180"/>
      <c r="QPQ96" s="180"/>
      <c r="QPR96" s="180"/>
      <c r="QPS96" s="180"/>
      <c r="QPT96" s="180"/>
      <c r="QPU96" s="180"/>
      <c r="QPV96" s="180"/>
      <c r="QPW96" s="180"/>
      <c r="QPX96" s="180"/>
      <c r="QPY96" s="180"/>
      <c r="QPZ96" s="180"/>
      <c r="QQA96" s="180"/>
      <c r="QQB96" s="180"/>
      <c r="QQC96" s="180"/>
      <c r="QQD96" s="180"/>
      <c r="QQE96" s="180"/>
      <c r="QQF96" s="180"/>
      <c r="QQG96" s="180"/>
      <c r="QQH96" s="180"/>
      <c r="QQI96" s="180"/>
      <c r="QQJ96" s="180"/>
      <c r="QQK96" s="180"/>
      <c r="QQL96" s="180"/>
      <c r="QQM96" s="180"/>
      <c r="QQN96" s="180"/>
      <c r="QQO96" s="180"/>
      <c r="QQP96" s="180"/>
      <c r="QQQ96" s="180"/>
      <c r="QQR96" s="180"/>
      <c r="QQS96" s="180"/>
      <c r="QQT96" s="180"/>
      <c r="QQU96" s="180"/>
      <c r="QQV96" s="180"/>
      <c r="QQW96" s="180"/>
      <c r="QQX96" s="180"/>
      <c r="QQY96" s="180"/>
      <c r="QQZ96" s="180"/>
      <c r="QRA96" s="180"/>
      <c r="QRB96" s="180"/>
      <c r="QRC96" s="180"/>
      <c r="QRD96" s="180"/>
      <c r="QRE96" s="180"/>
      <c r="QRF96" s="180"/>
      <c r="QRG96" s="180"/>
      <c r="QRH96" s="180"/>
      <c r="QRI96" s="180"/>
      <c r="QRJ96" s="180"/>
      <c r="QRK96" s="180"/>
      <c r="QRL96" s="180"/>
      <c r="QRM96" s="180"/>
      <c r="QRN96" s="180"/>
      <c r="QRO96" s="180"/>
      <c r="QRP96" s="180"/>
      <c r="QRQ96" s="180"/>
      <c r="QRR96" s="180"/>
      <c r="QRS96" s="180"/>
      <c r="QRT96" s="180"/>
      <c r="QRU96" s="180"/>
      <c r="QRV96" s="180"/>
      <c r="QRW96" s="180"/>
      <c r="QRX96" s="180"/>
      <c r="QRY96" s="180"/>
      <c r="QRZ96" s="180"/>
      <c r="QSA96" s="180"/>
      <c r="QSB96" s="180"/>
      <c r="QSC96" s="180"/>
      <c r="QSD96" s="180"/>
      <c r="QSE96" s="180"/>
      <c r="QSF96" s="180"/>
      <c r="QSG96" s="180"/>
      <c r="QSH96" s="180"/>
      <c r="QSI96" s="180"/>
      <c r="QSJ96" s="180"/>
      <c r="QSK96" s="180"/>
      <c r="QSL96" s="180"/>
      <c r="QSM96" s="180"/>
      <c r="QSN96" s="180"/>
      <c r="QSO96" s="180"/>
      <c r="QSP96" s="180"/>
      <c r="QSQ96" s="180"/>
      <c r="QSR96" s="180"/>
      <c r="QSS96" s="180"/>
      <c r="QST96" s="180"/>
      <c r="QSU96" s="180"/>
      <c r="QSV96" s="180"/>
      <c r="QSW96" s="180"/>
      <c r="QSX96" s="180"/>
      <c r="QSY96" s="180"/>
      <c r="QSZ96" s="180"/>
      <c r="QTA96" s="180"/>
      <c r="QTB96" s="180"/>
      <c r="QTC96" s="180"/>
      <c r="QTD96" s="180"/>
      <c r="QTE96" s="180"/>
      <c r="QTF96" s="180"/>
      <c r="QTG96" s="180"/>
      <c r="QTH96" s="180"/>
      <c r="QTI96" s="180"/>
      <c r="QTJ96" s="180"/>
      <c r="QTK96" s="180"/>
      <c r="QTL96" s="180"/>
      <c r="QTM96" s="180"/>
      <c r="QTN96" s="180"/>
      <c r="QTO96" s="180"/>
      <c r="QTP96" s="180"/>
      <c r="QTQ96" s="180"/>
      <c r="QTR96" s="180"/>
      <c r="QTS96" s="180"/>
      <c r="QTT96" s="180"/>
      <c r="QTU96" s="180"/>
      <c r="QTV96" s="180"/>
      <c r="QTW96" s="180"/>
      <c r="QTX96" s="180"/>
      <c r="QTY96" s="180"/>
      <c r="QTZ96" s="180"/>
      <c r="QUA96" s="180"/>
      <c r="QUB96" s="180"/>
      <c r="QUC96" s="180"/>
      <c r="QUD96" s="180"/>
      <c r="QUE96" s="180"/>
      <c r="QUF96" s="180"/>
      <c r="QUG96" s="180"/>
      <c r="QUH96" s="180"/>
      <c r="QUI96" s="180"/>
      <c r="QUJ96" s="180"/>
      <c r="QUK96" s="180"/>
      <c r="QUL96" s="180"/>
      <c r="QUM96" s="180"/>
      <c r="QUN96" s="180"/>
      <c r="QUO96" s="180"/>
      <c r="QUP96" s="180"/>
      <c r="QUQ96" s="180"/>
      <c r="QUR96" s="180"/>
      <c r="QUS96" s="180"/>
      <c r="QUT96" s="180"/>
      <c r="QUU96" s="180"/>
      <c r="QUV96" s="180"/>
      <c r="QUW96" s="180"/>
      <c r="QUX96" s="180"/>
      <c r="QUY96" s="180"/>
      <c r="QUZ96" s="180"/>
      <c r="QVA96" s="180"/>
      <c r="QVB96" s="180"/>
      <c r="QVC96" s="180"/>
      <c r="QVD96" s="180"/>
      <c r="QVE96" s="180"/>
      <c r="QVF96" s="180"/>
      <c r="QVG96" s="180"/>
      <c r="QVH96" s="180"/>
      <c r="QVI96" s="180"/>
      <c r="QVJ96" s="180"/>
      <c r="QVK96" s="180"/>
      <c r="QVL96" s="180"/>
      <c r="QVM96" s="180"/>
      <c r="QVN96" s="180"/>
      <c r="QVO96" s="180"/>
      <c r="QVP96" s="180"/>
      <c r="QVQ96" s="180"/>
      <c r="QVR96" s="180"/>
      <c r="QVS96" s="180"/>
      <c r="QVT96" s="180"/>
      <c r="QVU96" s="180"/>
      <c r="QVV96" s="180"/>
      <c r="QVW96" s="180"/>
      <c r="QVX96" s="180"/>
      <c r="QVY96" s="180"/>
      <c r="QVZ96" s="180"/>
      <c r="QWA96" s="180"/>
      <c r="QWB96" s="180"/>
      <c r="QWC96" s="180"/>
      <c r="QWD96" s="180"/>
      <c r="QWE96" s="180"/>
      <c r="QWF96" s="180"/>
      <c r="QWG96" s="180"/>
      <c r="QWH96" s="180"/>
      <c r="QWI96" s="180"/>
      <c r="QWJ96" s="180"/>
      <c r="QWK96" s="180"/>
      <c r="QWL96" s="180"/>
      <c r="QWM96" s="180"/>
      <c r="QWN96" s="180"/>
      <c r="QWO96" s="180"/>
      <c r="QWP96" s="180"/>
      <c r="QWQ96" s="180"/>
      <c r="QWR96" s="180"/>
      <c r="QWS96" s="180"/>
      <c r="QWT96" s="180"/>
      <c r="QWU96" s="180"/>
      <c r="QWV96" s="180"/>
      <c r="QWW96" s="180"/>
      <c r="QWX96" s="180"/>
      <c r="QWY96" s="180"/>
      <c r="QWZ96" s="180"/>
      <c r="QXA96" s="180"/>
      <c r="QXB96" s="180"/>
      <c r="QXC96" s="180"/>
      <c r="QXD96" s="180"/>
      <c r="QXE96" s="180"/>
      <c r="QXF96" s="180"/>
      <c r="QXG96" s="180"/>
      <c r="QXH96" s="180"/>
      <c r="QXI96" s="180"/>
      <c r="QXJ96" s="180"/>
      <c r="QXK96" s="180"/>
      <c r="QXL96" s="180"/>
      <c r="QXM96" s="180"/>
      <c r="QXN96" s="180"/>
      <c r="QXO96" s="180"/>
      <c r="QXP96" s="180"/>
      <c r="QXQ96" s="180"/>
      <c r="QXR96" s="180"/>
      <c r="QXS96" s="180"/>
      <c r="QXT96" s="180"/>
      <c r="QXU96" s="180"/>
      <c r="QXV96" s="180"/>
      <c r="QXW96" s="180"/>
      <c r="QXX96" s="180"/>
      <c r="QXY96" s="180"/>
      <c r="QXZ96" s="180"/>
      <c r="QYA96" s="180"/>
      <c r="QYB96" s="180"/>
      <c r="QYC96" s="180"/>
      <c r="QYD96" s="180"/>
      <c r="QYE96" s="180"/>
      <c r="QYF96" s="180"/>
      <c r="QYG96" s="180"/>
      <c r="QYH96" s="180"/>
      <c r="QYI96" s="180"/>
      <c r="QYJ96" s="180"/>
      <c r="QYK96" s="180"/>
      <c r="QYL96" s="180"/>
      <c r="QYM96" s="180"/>
      <c r="QYN96" s="180"/>
      <c r="QYO96" s="180"/>
      <c r="QYP96" s="180"/>
      <c r="QYQ96" s="180"/>
      <c r="QYR96" s="180"/>
      <c r="QYS96" s="180"/>
      <c r="QYT96" s="180"/>
      <c r="QYU96" s="180"/>
      <c r="QYV96" s="180"/>
      <c r="QYW96" s="180"/>
      <c r="QYX96" s="180"/>
      <c r="QYY96" s="180"/>
      <c r="QYZ96" s="180"/>
      <c r="QZA96" s="180"/>
      <c r="QZB96" s="180"/>
      <c r="QZC96" s="180"/>
      <c r="QZD96" s="180"/>
      <c r="QZE96" s="180"/>
      <c r="QZF96" s="180"/>
      <c r="QZG96" s="180"/>
      <c r="QZH96" s="180"/>
      <c r="QZI96" s="180"/>
      <c r="QZJ96" s="180"/>
      <c r="QZK96" s="180"/>
      <c r="QZL96" s="180"/>
      <c r="QZM96" s="180"/>
      <c r="QZN96" s="180"/>
      <c r="QZO96" s="180"/>
      <c r="QZP96" s="180"/>
      <c r="QZQ96" s="180"/>
      <c r="QZR96" s="180"/>
      <c r="QZS96" s="180"/>
      <c r="QZT96" s="180"/>
      <c r="QZU96" s="180"/>
      <c r="QZV96" s="180"/>
      <c r="QZW96" s="180"/>
      <c r="QZX96" s="180"/>
      <c r="QZY96" s="180"/>
      <c r="QZZ96" s="180"/>
      <c r="RAA96" s="180"/>
      <c r="RAB96" s="180"/>
      <c r="RAC96" s="180"/>
      <c r="RAD96" s="180"/>
      <c r="RAE96" s="180"/>
      <c r="RAF96" s="180"/>
      <c r="RAG96" s="180"/>
      <c r="RAH96" s="180"/>
      <c r="RAI96" s="180"/>
      <c r="RAJ96" s="180"/>
      <c r="RAK96" s="180"/>
      <c r="RAL96" s="180"/>
      <c r="RAM96" s="180"/>
      <c r="RAN96" s="180"/>
      <c r="RAO96" s="180"/>
      <c r="RAP96" s="180"/>
      <c r="RAQ96" s="180"/>
      <c r="RAR96" s="180"/>
      <c r="RAS96" s="180"/>
      <c r="RAT96" s="180"/>
      <c r="RAU96" s="180"/>
      <c r="RAV96" s="180"/>
      <c r="RAW96" s="180"/>
      <c r="RAX96" s="180"/>
      <c r="RAY96" s="180"/>
      <c r="RAZ96" s="180"/>
      <c r="RBA96" s="180"/>
      <c r="RBB96" s="180"/>
      <c r="RBC96" s="180"/>
      <c r="RBD96" s="180"/>
      <c r="RBE96" s="180"/>
      <c r="RBF96" s="180"/>
      <c r="RBG96" s="180"/>
      <c r="RBH96" s="180"/>
      <c r="RBI96" s="180"/>
      <c r="RBJ96" s="180"/>
      <c r="RBK96" s="180"/>
      <c r="RBL96" s="180"/>
      <c r="RBM96" s="180"/>
      <c r="RBN96" s="180"/>
      <c r="RBO96" s="180"/>
      <c r="RBP96" s="180"/>
      <c r="RBQ96" s="180"/>
      <c r="RBR96" s="180"/>
      <c r="RBS96" s="180"/>
      <c r="RBT96" s="180"/>
      <c r="RBU96" s="180"/>
      <c r="RBV96" s="180"/>
      <c r="RBW96" s="180"/>
      <c r="RBX96" s="180"/>
      <c r="RBY96" s="180"/>
      <c r="RBZ96" s="180"/>
      <c r="RCA96" s="180"/>
      <c r="RCB96" s="180"/>
      <c r="RCC96" s="180"/>
      <c r="RCD96" s="180"/>
      <c r="RCE96" s="180"/>
      <c r="RCF96" s="180"/>
      <c r="RCG96" s="180"/>
      <c r="RCH96" s="180"/>
      <c r="RCI96" s="180"/>
      <c r="RCJ96" s="180"/>
      <c r="RCK96" s="180"/>
      <c r="RCL96" s="180"/>
      <c r="RCM96" s="180"/>
      <c r="RCN96" s="180"/>
      <c r="RCO96" s="180"/>
      <c r="RCP96" s="180"/>
      <c r="RCQ96" s="180"/>
      <c r="RCR96" s="180"/>
      <c r="RCS96" s="180"/>
      <c r="RCT96" s="180"/>
      <c r="RCU96" s="180"/>
      <c r="RCV96" s="180"/>
      <c r="RCW96" s="180"/>
      <c r="RCX96" s="180"/>
      <c r="RCY96" s="180"/>
      <c r="RCZ96" s="180"/>
      <c r="RDA96" s="180"/>
      <c r="RDB96" s="180"/>
      <c r="RDC96" s="180"/>
      <c r="RDD96" s="180"/>
      <c r="RDE96" s="180"/>
      <c r="RDF96" s="180"/>
      <c r="RDG96" s="180"/>
      <c r="RDH96" s="180"/>
      <c r="RDI96" s="180"/>
      <c r="RDJ96" s="180"/>
      <c r="RDK96" s="180"/>
      <c r="RDL96" s="180"/>
      <c r="RDM96" s="180"/>
      <c r="RDN96" s="180"/>
      <c r="RDO96" s="180"/>
      <c r="RDP96" s="180"/>
      <c r="RDQ96" s="180"/>
      <c r="RDR96" s="180"/>
      <c r="RDS96" s="180"/>
      <c r="RDT96" s="180"/>
      <c r="RDU96" s="180"/>
      <c r="RDV96" s="180"/>
      <c r="RDW96" s="180"/>
      <c r="RDX96" s="180"/>
      <c r="RDY96" s="180"/>
      <c r="RDZ96" s="180"/>
      <c r="REA96" s="180"/>
      <c r="REB96" s="180"/>
      <c r="REC96" s="180"/>
      <c r="RED96" s="180"/>
      <c r="REE96" s="180"/>
      <c r="REF96" s="180"/>
      <c r="REG96" s="180"/>
      <c r="REH96" s="180"/>
      <c r="REI96" s="180"/>
      <c r="REJ96" s="180"/>
      <c r="REK96" s="180"/>
      <c r="REL96" s="180"/>
      <c r="REM96" s="180"/>
      <c r="REN96" s="180"/>
      <c r="REO96" s="180"/>
      <c r="REP96" s="180"/>
      <c r="REQ96" s="180"/>
      <c r="RER96" s="180"/>
      <c r="RES96" s="180"/>
      <c r="RET96" s="180"/>
      <c r="REU96" s="180"/>
      <c r="REV96" s="180"/>
      <c r="REW96" s="180"/>
      <c r="REX96" s="180"/>
      <c r="REY96" s="180"/>
      <c r="REZ96" s="180"/>
      <c r="RFA96" s="180"/>
      <c r="RFB96" s="180"/>
      <c r="RFC96" s="180"/>
      <c r="RFD96" s="180"/>
      <c r="RFE96" s="180"/>
      <c r="RFF96" s="180"/>
      <c r="RFG96" s="180"/>
      <c r="RFH96" s="180"/>
      <c r="RFI96" s="180"/>
      <c r="RFJ96" s="180"/>
      <c r="RFK96" s="180"/>
      <c r="RFL96" s="180"/>
      <c r="RFM96" s="180"/>
      <c r="RFN96" s="180"/>
      <c r="RFO96" s="180"/>
      <c r="RFP96" s="180"/>
      <c r="RFQ96" s="180"/>
      <c r="RFR96" s="180"/>
      <c r="RFS96" s="180"/>
      <c r="RFT96" s="180"/>
      <c r="RFU96" s="180"/>
      <c r="RFV96" s="180"/>
      <c r="RFW96" s="180"/>
      <c r="RFX96" s="180"/>
      <c r="RFY96" s="180"/>
      <c r="RFZ96" s="180"/>
      <c r="RGA96" s="180"/>
      <c r="RGB96" s="180"/>
      <c r="RGC96" s="180"/>
      <c r="RGD96" s="180"/>
      <c r="RGE96" s="180"/>
      <c r="RGF96" s="180"/>
      <c r="RGG96" s="180"/>
      <c r="RGH96" s="180"/>
      <c r="RGI96" s="180"/>
      <c r="RGJ96" s="180"/>
      <c r="RGK96" s="180"/>
      <c r="RGL96" s="180"/>
      <c r="RGM96" s="180"/>
      <c r="RGN96" s="180"/>
      <c r="RGO96" s="180"/>
      <c r="RGP96" s="180"/>
      <c r="RGQ96" s="180"/>
      <c r="RGR96" s="180"/>
      <c r="RGS96" s="180"/>
      <c r="RGT96" s="180"/>
      <c r="RGU96" s="180"/>
      <c r="RGV96" s="180"/>
      <c r="RGW96" s="180"/>
      <c r="RGX96" s="180"/>
      <c r="RGY96" s="180"/>
      <c r="RGZ96" s="180"/>
      <c r="RHA96" s="180"/>
      <c r="RHB96" s="180"/>
      <c r="RHC96" s="180"/>
      <c r="RHD96" s="180"/>
      <c r="RHE96" s="180"/>
      <c r="RHF96" s="180"/>
      <c r="RHG96" s="180"/>
      <c r="RHH96" s="180"/>
      <c r="RHI96" s="180"/>
      <c r="RHJ96" s="180"/>
      <c r="RHK96" s="180"/>
      <c r="RHL96" s="180"/>
      <c r="RHM96" s="180"/>
      <c r="RHN96" s="180"/>
      <c r="RHO96" s="180"/>
      <c r="RHP96" s="180"/>
      <c r="RHQ96" s="180"/>
      <c r="RHR96" s="180"/>
      <c r="RHS96" s="180"/>
      <c r="RHT96" s="180"/>
      <c r="RHU96" s="180"/>
      <c r="RHV96" s="180"/>
      <c r="RHW96" s="180"/>
      <c r="RHX96" s="180"/>
      <c r="RHY96" s="180"/>
      <c r="RHZ96" s="180"/>
      <c r="RIA96" s="180"/>
      <c r="RIB96" s="180"/>
      <c r="RIC96" s="180"/>
      <c r="RID96" s="180"/>
      <c r="RIE96" s="180"/>
      <c r="RIF96" s="180"/>
      <c r="RIG96" s="180"/>
      <c r="RIH96" s="180"/>
      <c r="RII96" s="180"/>
      <c r="RIJ96" s="180"/>
      <c r="RIK96" s="180"/>
      <c r="RIL96" s="180"/>
      <c r="RIM96" s="180"/>
      <c r="RIN96" s="180"/>
      <c r="RIO96" s="180"/>
      <c r="RIP96" s="180"/>
      <c r="RIQ96" s="180"/>
      <c r="RIR96" s="180"/>
      <c r="RIS96" s="180"/>
      <c r="RIT96" s="180"/>
      <c r="RIU96" s="180"/>
      <c r="RIV96" s="180"/>
      <c r="RIW96" s="180"/>
      <c r="RIX96" s="180"/>
      <c r="RIY96" s="180"/>
      <c r="RIZ96" s="180"/>
      <c r="RJA96" s="180"/>
      <c r="RJB96" s="180"/>
      <c r="RJC96" s="180"/>
      <c r="RJD96" s="180"/>
      <c r="RJE96" s="180"/>
      <c r="RJF96" s="180"/>
      <c r="RJG96" s="180"/>
      <c r="RJH96" s="180"/>
      <c r="RJI96" s="180"/>
      <c r="RJJ96" s="180"/>
      <c r="RJK96" s="180"/>
      <c r="RJL96" s="180"/>
      <c r="RJM96" s="180"/>
      <c r="RJN96" s="180"/>
      <c r="RJO96" s="180"/>
      <c r="RJP96" s="180"/>
      <c r="RJQ96" s="180"/>
      <c r="RJR96" s="180"/>
      <c r="RJS96" s="180"/>
      <c r="RJT96" s="180"/>
      <c r="RJU96" s="180"/>
      <c r="RJV96" s="180"/>
      <c r="RJW96" s="180"/>
      <c r="RJX96" s="180"/>
      <c r="RJY96" s="180"/>
      <c r="RJZ96" s="180"/>
      <c r="RKA96" s="180"/>
      <c r="RKB96" s="180"/>
      <c r="RKC96" s="180"/>
      <c r="RKD96" s="180"/>
      <c r="RKE96" s="180"/>
      <c r="RKF96" s="180"/>
      <c r="RKG96" s="180"/>
      <c r="RKH96" s="180"/>
      <c r="RKI96" s="180"/>
      <c r="RKJ96" s="180"/>
      <c r="RKK96" s="180"/>
      <c r="RKL96" s="180"/>
      <c r="RKM96" s="180"/>
      <c r="RKN96" s="180"/>
      <c r="RKO96" s="180"/>
      <c r="RKP96" s="180"/>
      <c r="RKQ96" s="180"/>
      <c r="RKR96" s="180"/>
      <c r="RKS96" s="180"/>
      <c r="RKT96" s="180"/>
      <c r="RKU96" s="180"/>
      <c r="RKV96" s="180"/>
      <c r="RKW96" s="180"/>
      <c r="RKX96" s="180"/>
      <c r="RKY96" s="180"/>
      <c r="RKZ96" s="180"/>
      <c r="RLA96" s="180"/>
      <c r="RLB96" s="180"/>
      <c r="RLC96" s="180"/>
      <c r="RLD96" s="180"/>
      <c r="RLE96" s="180"/>
      <c r="RLF96" s="180"/>
      <c r="RLG96" s="180"/>
      <c r="RLH96" s="180"/>
      <c r="RLI96" s="180"/>
      <c r="RLJ96" s="180"/>
      <c r="RLK96" s="180"/>
      <c r="RLL96" s="180"/>
      <c r="RLM96" s="180"/>
      <c r="RLN96" s="180"/>
      <c r="RLO96" s="180"/>
      <c r="RLP96" s="180"/>
      <c r="RLQ96" s="180"/>
      <c r="RLR96" s="180"/>
      <c r="RLS96" s="180"/>
      <c r="RLT96" s="180"/>
      <c r="RLU96" s="180"/>
      <c r="RLV96" s="180"/>
      <c r="RLW96" s="180"/>
      <c r="RLX96" s="180"/>
      <c r="RLY96" s="180"/>
      <c r="RLZ96" s="180"/>
      <c r="RMA96" s="180"/>
      <c r="RMB96" s="180"/>
      <c r="RMC96" s="180"/>
      <c r="RMD96" s="180"/>
      <c r="RME96" s="180"/>
      <c r="RMF96" s="180"/>
      <c r="RMG96" s="180"/>
      <c r="RMH96" s="180"/>
      <c r="RMI96" s="180"/>
      <c r="RMJ96" s="180"/>
      <c r="RMK96" s="180"/>
      <c r="RML96" s="180"/>
      <c r="RMM96" s="180"/>
      <c r="RMN96" s="180"/>
      <c r="RMO96" s="180"/>
      <c r="RMP96" s="180"/>
      <c r="RMQ96" s="180"/>
      <c r="RMR96" s="180"/>
      <c r="RMS96" s="180"/>
      <c r="RMT96" s="180"/>
      <c r="RMU96" s="180"/>
      <c r="RMV96" s="180"/>
      <c r="RMW96" s="180"/>
      <c r="RMX96" s="180"/>
      <c r="RMY96" s="180"/>
      <c r="RMZ96" s="180"/>
      <c r="RNA96" s="180"/>
      <c r="RNB96" s="180"/>
      <c r="RNC96" s="180"/>
      <c r="RND96" s="180"/>
      <c r="RNE96" s="180"/>
      <c r="RNF96" s="180"/>
      <c r="RNG96" s="180"/>
      <c r="RNH96" s="180"/>
      <c r="RNI96" s="180"/>
      <c r="RNJ96" s="180"/>
      <c r="RNK96" s="180"/>
      <c r="RNL96" s="180"/>
      <c r="RNM96" s="180"/>
      <c r="RNN96" s="180"/>
      <c r="RNO96" s="180"/>
      <c r="RNP96" s="180"/>
      <c r="RNQ96" s="180"/>
      <c r="RNR96" s="180"/>
      <c r="RNS96" s="180"/>
      <c r="RNT96" s="180"/>
      <c r="RNU96" s="180"/>
      <c r="RNV96" s="180"/>
      <c r="RNW96" s="180"/>
      <c r="RNX96" s="180"/>
      <c r="RNY96" s="180"/>
      <c r="RNZ96" s="180"/>
      <c r="ROA96" s="180"/>
      <c r="ROB96" s="180"/>
      <c r="ROC96" s="180"/>
      <c r="ROD96" s="180"/>
      <c r="ROE96" s="180"/>
      <c r="ROF96" s="180"/>
      <c r="ROG96" s="180"/>
      <c r="ROH96" s="180"/>
      <c r="ROI96" s="180"/>
      <c r="ROJ96" s="180"/>
      <c r="ROK96" s="180"/>
      <c r="ROL96" s="180"/>
      <c r="ROM96" s="180"/>
      <c r="RON96" s="180"/>
      <c r="ROO96" s="180"/>
      <c r="ROP96" s="180"/>
      <c r="ROQ96" s="180"/>
      <c r="ROR96" s="180"/>
      <c r="ROS96" s="180"/>
      <c r="ROT96" s="180"/>
      <c r="ROU96" s="180"/>
      <c r="ROV96" s="180"/>
      <c r="ROW96" s="180"/>
      <c r="ROX96" s="180"/>
      <c r="ROY96" s="180"/>
      <c r="ROZ96" s="180"/>
      <c r="RPA96" s="180"/>
      <c r="RPB96" s="180"/>
      <c r="RPC96" s="180"/>
      <c r="RPD96" s="180"/>
      <c r="RPE96" s="180"/>
      <c r="RPF96" s="180"/>
      <c r="RPG96" s="180"/>
      <c r="RPH96" s="180"/>
      <c r="RPI96" s="180"/>
      <c r="RPJ96" s="180"/>
      <c r="RPK96" s="180"/>
      <c r="RPL96" s="180"/>
      <c r="RPM96" s="180"/>
      <c r="RPN96" s="180"/>
      <c r="RPO96" s="180"/>
      <c r="RPP96" s="180"/>
      <c r="RPQ96" s="180"/>
      <c r="RPR96" s="180"/>
      <c r="RPS96" s="180"/>
      <c r="RPT96" s="180"/>
      <c r="RPU96" s="180"/>
      <c r="RPV96" s="180"/>
      <c r="RPW96" s="180"/>
      <c r="RPX96" s="180"/>
      <c r="RPY96" s="180"/>
      <c r="RPZ96" s="180"/>
      <c r="RQA96" s="180"/>
      <c r="RQB96" s="180"/>
      <c r="RQC96" s="180"/>
      <c r="RQD96" s="180"/>
      <c r="RQE96" s="180"/>
      <c r="RQF96" s="180"/>
      <c r="RQG96" s="180"/>
      <c r="RQH96" s="180"/>
      <c r="RQI96" s="180"/>
      <c r="RQJ96" s="180"/>
      <c r="RQK96" s="180"/>
      <c r="RQL96" s="180"/>
      <c r="RQM96" s="180"/>
      <c r="RQN96" s="180"/>
      <c r="RQO96" s="180"/>
      <c r="RQP96" s="180"/>
      <c r="RQQ96" s="180"/>
      <c r="RQR96" s="180"/>
      <c r="RQS96" s="180"/>
      <c r="RQT96" s="180"/>
      <c r="RQU96" s="180"/>
      <c r="RQV96" s="180"/>
      <c r="RQW96" s="180"/>
      <c r="RQX96" s="180"/>
      <c r="RQY96" s="180"/>
      <c r="RQZ96" s="180"/>
      <c r="RRA96" s="180"/>
      <c r="RRB96" s="180"/>
      <c r="RRC96" s="180"/>
      <c r="RRD96" s="180"/>
      <c r="RRE96" s="180"/>
      <c r="RRF96" s="180"/>
      <c r="RRG96" s="180"/>
      <c r="RRH96" s="180"/>
      <c r="RRI96" s="180"/>
      <c r="RRJ96" s="180"/>
      <c r="RRK96" s="180"/>
      <c r="RRL96" s="180"/>
      <c r="RRM96" s="180"/>
      <c r="RRN96" s="180"/>
      <c r="RRO96" s="180"/>
      <c r="RRP96" s="180"/>
      <c r="RRQ96" s="180"/>
      <c r="RRR96" s="180"/>
      <c r="RRS96" s="180"/>
      <c r="RRT96" s="180"/>
      <c r="RRU96" s="180"/>
      <c r="RRV96" s="180"/>
      <c r="RRW96" s="180"/>
      <c r="RRX96" s="180"/>
      <c r="RRY96" s="180"/>
      <c r="RRZ96" s="180"/>
      <c r="RSA96" s="180"/>
      <c r="RSB96" s="180"/>
      <c r="RSC96" s="180"/>
      <c r="RSD96" s="180"/>
      <c r="RSE96" s="180"/>
      <c r="RSF96" s="180"/>
      <c r="RSG96" s="180"/>
      <c r="RSH96" s="180"/>
      <c r="RSI96" s="180"/>
      <c r="RSJ96" s="180"/>
      <c r="RSK96" s="180"/>
      <c r="RSL96" s="180"/>
      <c r="RSM96" s="180"/>
      <c r="RSN96" s="180"/>
      <c r="RSO96" s="180"/>
      <c r="RSP96" s="180"/>
      <c r="RSQ96" s="180"/>
      <c r="RSR96" s="180"/>
      <c r="RSS96" s="180"/>
      <c r="RST96" s="180"/>
      <c r="RSU96" s="180"/>
      <c r="RSV96" s="180"/>
      <c r="RSW96" s="180"/>
      <c r="RSX96" s="180"/>
      <c r="RSY96" s="180"/>
      <c r="RSZ96" s="180"/>
      <c r="RTA96" s="180"/>
      <c r="RTB96" s="180"/>
      <c r="RTC96" s="180"/>
      <c r="RTD96" s="180"/>
      <c r="RTE96" s="180"/>
      <c r="RTF96" s="180"/>
      <c r="RTG96" s="180"/>
      <c r="RTH96" s="180"/>
      <c r="RTI96" s="180"/>
      <c r="RTJ96" s="180"/>
      <c r="RTK96" s="180"/>
      <c r="RTL96" s="180"/>
      <c r="RTM96" s="180"/>
      <c r="RTN96" s="180"/>
      <c r="RTO96" s="180"/>
      <c r="RTP96" s="180"/>
      <c r="RTQ96" s="180"/>
      <c r="RTR96" s="180"/>
      <c r="RTS96" s="180"/>
      <c r="RTT96" s="180"/>
      <c r="RTU96" s="180"/>
      <c r="RTV96" s="180"/>
      <c r="RTW96" s="180"/>
      <c r="RTX96" s="180"/>
      <c r="RTY96" s="180"/>
      <c r="RTZ96" s="180"/>
      <c r="RUA96" s="180"/>
      <c r="RUB96" s="180"/>
      <c r="RUC96" s="180"/>
      <c r="RUD96" s="180"/>
      <c r="RUE96" s="180"/>
      <c r="RUF96" s="180"/>
      <c r="RUG96" s="180"/>
      <c r="RUH96" s="180"/>
      <c r="RUI96" s="180"/>
      <c r="RUJ96" s="180"/>
      <c r="RUK96" s="180"/>
      <c r="RUL96" s="180"/>
      <c r="RUM96" s="180"/>
      <c r="RUN96" s="180"/>
      <c r="RUO96" s="180"/>
      <c r="RUP96" s="180"/>
      <c r="RUQ96" s="180"/>
      <c r="RUR96" s="180"/>
      <c r="RUS96" s="180"/>
      <c r="RUT96" s="180"/>
      <c r="RUU96" s="180"/>
      <c r="RUV96" s="180"/>
      <c r="RUW96" s="180"/>
      <c r="RUX96" s="180"/>
      <c r="RUY96" s="180"/>
      <c r="RUZ96" s="180"/>
      <c r="RVA96" s="180"/>
      <c r="RVB96" s="180"/>
      <c r="RVC96" s="180"/>
      <c r="RVD96" s="180"/>
      <c r="RVE96" s="180"/>
      <c r="RVF96" s="180"/>
      <c r="RVG96" s="180"/>
      <c r="RVH96" s="180"/>
      <c r="RVI96" s="180"/>
      <c r="RVJ96" s="180"/>
      <c r="RVK96" s="180"/>
      <c r="RVL96" s="180"/>
      <c r="RVM96" s="180"/>
      <c r="RVN96" s="180"/>
      <c r="RVO96" s="180"/>
      <c r="RVP96" s="180"/>
      <c r="RVQ96" s="180"/>
      <c r="RVR96" s="180"/>
      <c r="RVS96" s="180"/>
      <c r="RVT96" s="180"/>
      <c r="RVU96" s="180"/>
      <c r="RVV96" s="180"/>
      <c r="RVW96" s="180"/>
      <c r="RVX96" s="180"/>
      <c r="RVY96" s="180"/>
      <c r="RVZ96" s="180"/>
      <c r="RWA96" s="180"/>
      <c r="RWB96" s="180"/>
      <c r="RWC96" s="180"/>
      <c r="RWD96" s="180"/>
      <c r="RWE96" s="180"/>
      <c r="RWF96" s="180"/>
      <c r="RWG96" s="180"/>
      <c r="RWH96" s="180"/>
      <c r="RWI96" s="180"/>
      <c r="RWJ96" s="180"/>
      <c r="RWK96" s="180"/>
      <c r="RWL96" s="180"/>
      <c r="RWM96" s="180"/>
      <c r="RWN96" s="180"/>
      <c r="RWO96" s="180"/>
      <c r="RWP96" s="180"/>
      <c r="RWQ96" s="180"/>
      <c r="RWR96" s="180"/>
      <c r="RWS96" s="180"/>
      <c r="RWT96" s="180"/>
      <c r="RWU96" s="180"/>
      <c r="RWV96" s="180"/>
      <c r="RWW96" s="180"/>
      <c r="RWX96" s="180"/>
      <c r="RWY96" s="180"/>
      <c r="RWZ96" s="180"/>
      <c r="RXA96" s="180"/>
      <c r="RXB96" s="180"/>
      <c r="RXC96" s="180"/>
      <c r="RXD96" s="180"/>
      <c r="RXE96" s="180"/>
      <c r="RXF96" s="180"/>
      <c r="RXG96" s="180"/>
      <c r="RXH96" s="180"/>
      <c r="RXI96" s="180"/>
      <c r="RXJ96" s="180"/>
      <c r="RXK96" s="180"/>
      <c r="RXL96" s="180"/>
      <c r="RXM96" s="180"/>
      <c r="RXN96" s="180"/>
      <c r="RXO96" s="180"/>
      <c r="RXP96" s="180"/>
      <c r="RXQ96" s="180"/>
      <c r="RXR96" s="180"/>
      <c r="RXS96" s="180"/>
      <c r="RXT96" s="180"/>
      <c r="RXU96" s="180"/>
      <c r="RXV96" s="180"/>
      <c r="RXW96" s="180"/>
      <c r="RXX96" s="180"/>
      <c r="RXY96" s="180"/>
      <c r="RXZ96" s="180"/>
      <c r="RYA96" s="180"/>
      <c r="RYB96" s="180"/>
      <c r="RYC96" s="180"/>
      <c r="RYD96" s="180"/>
      <c r="RYE96" s="180"/>
      <c r="RYF96" s="180"/>
      <c r="RYG96" s="180"/>
      <c r="RYH96" s="180"/>
      <c r="RYI96" s="180"/>
      <c r="RYJ96" s="180"/>
      <c r="RYK96" s="180"/>
      <c r="RYL96" s="180"/>
      <c r="RYM96" s="180"/>
      <c r="RYN96" s="180"/>
      <c r="RYO96" s="180"/>
      <c r="RYP96" s="180"/>
      <c r="RYQ96" s="180"/>
      <c r="RYR96" s="180"/>
      <c r="RYS96" s="180"/>
      <c r="RYT96" s="180"/>
      <c r="RYU96" s="180"/>
      <c r="RYV96" s="180"/>
      <c r="RYW96" s="180"/>
      <c r="RYX96" s="180"/>
      <c r="RYY96" s="180"/>
      <c r="RYZ96" s="180"/>
      <c r="RZA96" s="180"/>
      <c r="RZB96" s="180"/>
      <c r="RZC96" s="180"/>
      <c r="RZD96" s="180"/>
      <c r="RZE96" s="180"/>
      <c r="RZF96" s="180"/>
      <c r="RZG96" s="180"/>
      <c r="RZH96" s="180"/>
      <c r="RZI96" s="180"/>
      <c r="RZJ96" s="180"/>
      <c r="RZK96" s="180"/>
      <c r="RZL96" s="180"/>
      <c r="RZM96" s="180"/>
      <c r="RZN96" s="180"/>
      <c r="RZO96" s="180"/>
      <c r="RZP96" s="180"/>
      <c r="RZQ96" s="180"/>
      <c r="RZR96" s="180"/>
      <c r="RZS96" s="180"/>
      <c r="RZT96" s="180"/>
      <c r="RZU96" s="180"/>
      <c r="RZV96" s="180"/>
      <c r="RZW96" s="180"/>
      <c r="RZX96" s="180"/>
      <c r="RZY96" s="180"/>
      <c r="RZZ96" s="180"/>
      <c r="SAA96" s="180"/>
      <c r="SAB96" s="180"/>
      <c r="SAC96" s="180"/>
      <c r="SAD96" s="180"/>
      <c r="SAE96" s="180"/>
      <c r="SAF96" s="180"/>
      <c r="SAG96" s="180"/>
      <c r="SAH96" s="180"/>
      <c r="SAI96" s="180"/>
      <c r="SAJ96" s="180"/>
      <c r="SAK96" s="180"/>
      <c r="SAL96" s="180"/>
      <c r="SAM96" s="180"/>
      <c r="SAN96" s="180"/>
      <c r="SAO96" s="180"/>
      <c r="SAP96" s="180"/>
      <c r="SAQ96" s="180"/>
      <c r="SAR96" s="180"/>
      <c r="SAS96" s="180"/>
      <c r="SAT96" s="180"/>
      <c r="SAU96" s="180"/>
      <c r="SAV96" s="180"/>
      <c r="SAW96" s="180"/>
      <c r="SAX96" s="180"/>
      <c r="SAY96" s="180"/>
      <c r="SAZ96" s="180"/>
      <c r="SBA96" s="180"/>
      <c r="SBB96" s="180"/>
      <c r="SBC96" s="180"/>
      <c r="SBD96" s="180"/>
      <c r="SBE96" s="180"/>
      <c r="SBF96" s="180"/>
      <c r="SBG96" s="180"/>
      <c r="SBH96" s="180"/>
      <c r="SBI96" s="180"/>
      <c r="SBJ96" s="180"/>
      <c r="SBK96" s="180"/>
      <c r="SBL96" s="180"/>
      <c r="SBM96" s="180"/>
      <c r="SBN96" s="180"/>
      <c r="SBO96" s="180"/>
      <c r="SBP96" s="180"/>
      <c r="SBQ96" s="180"/>
      <c r="SBR96" s="180"/>
      <c r="SBS96" s="180"/>
      <c r="SBT96" s="180"/>
      <c r="SBU96" s="180"/>
      <c r="SBV96" s="180"/>
      <c r="SBW96" s="180"/>
      <c r="SBX96" s="180"/>
      <c r="SBY96" s="180"/>
      <c r="SBZ96" s="180"/>
      <c r="SCA96" s="180"/>
      <c r="SCB96" s="180"/>
      <c r="SCC96" s="180"/>
      <c r="SCD96" s="180"/>
      <c r="SCE96" s="180"/>
      <c r="SCF96" s="180"/>
      <c r="SCG96" s="180"/>
      <c r="SCH96" s="180"/>
      <c r="SCI96" s="180"/>
      <c r="SCJ96" s="180"/>
      <c r="SCK96" s="180"/>
      <c r="SCL96" s="180"/>
      <c r="SCM96" s="180"/>
      <c r="SCN96" s="180"/>
      <c r="SCO96" s="180"/>
      <c r="SCP96" s="180"/>
      <c r="SCQ96" s="180"/>
      <c r="SCR96" s="180"/>
      <c r="SCS96" s="180"/>
      <c r="SCT96" s="180"/>
      <c r="SCU96" s="180"/>
      <c r="SCV96" s="180"/>
      <c r="SCW96" s="180"/>
      <c r="SCX96" s="180"/>
      <c r="SCY96" s="180"/>
      <c r="SCZ96" s="180"/>
      <c r="SDA96" s="180"/>
      <c r="SDB96" s="180"/>
      <c r="SDC96" s="180"/>
      <c r="SDD96" s="180"/>
      <c r="SDE96" s="180"/>
      <c r="SDF96" s="180"/>
      <c r="SDG96" s="180"/>
      <c r="SDH96" s="180"/>
      <c r="SDI96" s="180"/>
      <c r="SDJ96" s="180"/>
      <c r="SDK96" s="180"/>
      <c r="SDL96" s="180"/>
      <c r="SDM96" s="180"/>
      <c r="SDN96" s="180"/>
      <c r="SDO96" s="180"/>
      <c r="SDP96" s="180"/>
      <c r="SDQ96" s="180"/>
      <c r="SDR96" s="180"/>
      <c r="SDS96" s="180"/>
      <c r="SDT96" s="180"/>
      <c r="SDU96" s="180"/>
      <c r="SDV96" s="180"/>
      <c r="SDW96" s="180"/>
      <c r="SDX96" s="180"/>
      <c r="SDY96" s="180"/>
      <c r="SDZ96" s="180"/>
      <c r="SEA96" s="180"/>
      <c r="SEB96" s="180"/>
      <c r="SEC96" s="180"/>
      <c r="SED96" s="180"/>
      <c r="SEE96" s="180"/>
      <c r="SEF96" s="180"/>
      <c r="SEG96" s="180"/>
      <c r="SEH96" s="180"/>
      <c r="SEI96" s="180"/>
      <c r="SEJ96" s="180"/>
      <c r="SEK96" s="180"/>
      <c r="SEL96" s="180"/>
      <c r="SEM96" s="180"/>
      <c r="SEN96" s="180"/>
      <c r="SEO96" s="180"/>
      <c r="SEP96" s="180"/>
      <c r="SEQ96" s="180"/>
      <c r="SER96" s="180"/>
      <c r="SES96" s="180"/>
      <c r="SET96" s="180"/>
      <c r="SEU96" s="180"/>
      <c r="SEV96" s="180"/>
      <c r="SEW96" s="180"/>
      <c r="SEX96" s="180"/>
      <c r="SEY96" s="180"/>
      <c r="SEZ96" s="180"/>
      <c r="SFA96" s="180"/>
      <c r="SFB96" s="180"/>
      <c r="SFC96" s="180"/>
      <c r="SFD96" s="180"/>
      <c r="SFE96" s="180"/>
      <c r="SFF96" s="180"/>
      <c r="SFG96" s="180"/>
      <c r="SFH96" s="180"/>
      <c r="SFI96" s="180"/>
      <c r="SFJ96" s="180"/>
      <c r="SFK96" s="180"/>
      <c r="SFL96" s="180"/>
      <c r="SFM96" s="180"/>
      <c r="SFN96" s="180"/>
      <c r="SFO96" s="180"/>
      <c r="SFP96" s="180"/>
      <c r="SFQ96" s="180"/>
      <c r="SFR96" s="180"/>
      <c r="SFS96" s="180"/>
      <c r="SFT96" s="180"/>
      <c r="SFU96" s="180"/>
      <c r="SFV96" s="180"/>
      <c r="SFW96" s="180"/>
      <c r="SFX96" s="180"/>
      <c r="SFY96" s="180"/>
      <c r="SFZ96" s="180"/>
      <c r="SGA96" s="180"/>
      <c r="SGB96" s="180"/>
      <c r="SGC96" s="180"/>
      <c r="SGD96" s="180"/>
      <c r="SGE96" s="180"/>
      <c r="SGF96" s="180"/>
      <c r="SGG96" s="180"/>
      <c r="SGH96" s="180"/>
      <c r="SGI96" s="180"/>
      <c r="SGJ96" s="180"/>
      <c r="SGK96" s="180"/>
      <c r="SGL96" s="180"/>
      <c r="SGM96" s="180"/>
      <c r="SGN96" s="180"/>
      <c r="SGO96" s="180"/>
      <c r="SGP96" s="180"/>
      <c r="SGQ96" s="180"/>
      <c r="SGR96" s="180"/>
      <c r="SGS96" s="180"/>
      <c r="SGT96" s="180"/>
      <c r="SGU96" s="180"/>
      <c r="SGV96" s="180"/>
      <c r="SGW96" s="180"/>
      <c r="SGX96" s="180"/>
      <c r="SGY96" s="180"/>
      <c r="SGZ96" s="180"/>
      <c r="SHA96" s="180"/>
      <c r="SHB96" s="180"/>
      <c r="SHC96" s="180"/>
      <c r="SHD96" s="180"/>
      <c r="SHE96" s="180"/>
      <c r="SHF96" s="180"/>
      <c r="SHG96" s="180"/>
      <c r="SHH96" s="180"/>
      <c r="SHI96" s="180"/>
      <c r="SHJ96" s="180"/>
      <c r="SHK96" s="180"/>
      <c r="SHL96" s="180"/>
      <c r="SHM96" s="180"/>
      <c r="SHN96" s="180"/>
      <c r="SHO96" s="180"/>
      <c r="SHP96" s="180"/>
      <c r="SHQ96" s="180"/>
      <c r="SHR96" s="180"/>
      <c r="SHS96" s="180"/>
      <c r="SHT96" s="180"/>
      <c r="SHU96" s="180"/>
      <c r="SHV96" s="180"/>
      <c r="SHW96" s="180"/>
      <c r="SHX96" s="180"/>
      <c r="SHY96" s="180"/>
      <c r="SHZ96" s="180"/>
      <c r="SIA96" s="180"/>
      <c r="SIB96" s="180"/>
      <c r="SIC96" s="180"/>
      <c r="SID96" s="180"/>
      <c r="SIE96" s="180"/>
      <c r="SIF96" s="180"/>
      <c r="SIG96" s="180"/>
      <c r="SIH96" s="180"/>
      <c r="SII96" s="180"/>
      <c r="SIJ96" s="180"/>
      <c r="SIK96" s="180"/>
      <c r="SIL96" s="180"/>
      <c r="SIM96" s="180"/>
      <c r="SIN96" s="180"/>
      <c r="SIO96" s="180"/>
      <c r="SIP96" s="180"/>
      <c r="SIQ96" s="180"/>
      <c r="SIR96" s="180"/>
      <c r="SIS96" s="180"/>
      <c r="SIT96" s="180"/>
      <c r="SIU96" s="180"/>
      <c r="SIV96" s="180"/>
      <c r="SIW96" s="180"/>
      <c r="SIX96" s="180"/>
      <c r="SIY96" s="180"/>
      <c r="SIZ96" s="180"/>
      <c r="SJA96" s="180"/>
      <c r="SJB96" s="180"/>
      <c r="SJC96" s="180"/>
      <c r="SJD96" s="180"/>
      <c r="SJE96" s="180"/>
      <c r="SJF96" s="180"/>
      <c r="SJG96" s="180"/>
      <c r="SJH96" s="180"/>
      <c r="SJI96" s="180"/>
      <c r="SJJ96" s="180"/>
      <c r="SJK96" s="180"/>
      <c r="SJL96" s="180"/>
      <c r="SJM96" s="180"/>
      <c r="SJN96" s="180"/>
      <c r="SJO96" s="180"/>
      <c r="SJP96" s="180"/>
      <c r="SJQ96" s="180"/>
      <c r="SJR96" s="180"/>
      <c r="SJS96" s="180"/>
      <c r="SJT96" s="180"/>
      <c r="SJU96" s="180"/>
      <c r="SJV96" s="180"/>
      <c r="SJW96" s="180"/>
      <c r="SJX96" s="180"/>
      <c r="SJY96" s="180"/>
      <c r="SJZ96" s="180"/>
      <c r="SKA96" s="180"/>
      <c r="SKB96" s="180"/>
      <c r="SKC96" s="180"/>
      <c r="SKD96" s="180"/>
      <c r="SKE96" s="180"/>
      <c r="SKF96" s="180"/>
      <c r="SKG96" s="180"/>
      <c r="SKH96" s="180"/>
      <c r="SKI96" s="180"/>
      <c r="SKJ96" s="180"/>
      <c r="SKK96" s="180"/>
      <c r="SKL96" s="180"/>
      <c r="SKM96" s="180"/>
      <c r="SKN96" s="180"/>
      <c r="SKO96" s="180"/>
      <c r="SKP96" s="180"/>
      <c r="SKQ96" s="180"/>
      <c r="SKR96" s="180"/>
      <c r="SKS96" s="180"/>
      <c r="SKT96" s="180"/>
      <c r="SKU96" s="180"/>
      <c r="SKV96" s="180"/>
      <c r="SKW96" s="180"/>
      <c r="SKX96" s="180"/>
      <c r="SKY96" s="180"/>
      <c r="SKZ96" s="180"/>
      <c r="SLA96" s="180"/>
      <c r="SLB96" s="180"/>
      <c r="SLC96" s="180"/>
      <c r="SLD96" s="180"/>
      <c r="SLE96" s="180"/>
      <c r="SLF96" s="180"/>
      <c r="SLG96" s="180"/>
      <c r="SLH96" s="180"/>
      <c r="SLI96" s="180"/>
      <c r="SLJ96" s="180"/>
      <c r="SLK96" s="180"/>
      <c r="SLL96" s="180"/>
      <c r="SLM96" s="180"/>
      <c r="SLN96" s="180"/>
      <c r="SLO96" s="180"/>
      <c r="SLP96" s="180"/>
      <c r="SLQ96" s="180"/>
      <c r="SLR96" s="180"/>
      <c r="SLS96" s="180"/>
      <c r="SLT96" s="180"/>
      <c r="SLU96" s="180"/>
      <c r="SLV96" s="180"/>
      <c r="SLW96" s="180"/>
      <c r="SLX96" s="180"/>
      <c r="SLY96" s="180"/>
      <c r="SLZ96" s="180"/>
      <c r="SMA96" s="180"/>
      <c r="SMB96" s="180"/>
      <c r="SMC96" s="180"/>
      <c r="SMD96" s="180"/>
      <c r="SME96" s="180"/>
      <c r="SMF96" s="180"/>
      <c r="SMG96" s="180"/>
      <c r="SMH96" s="180"/>
      <c r="SMI96" s="180"/>
      <c r="SMJ96" s="180"/>
      <c r="SMK96" s="180"/>
      <c r="SML96" s="180"/>
      <c r="SMM96" s="180"/>
      <c r="SMN96" s="180"/>
      <c r="SMO96" s="180"/>
      <c r="SMP96" s="180"/>
      <c r="SMQ96" s="180"/>
      <c r="SMR96" s="180"/>
      <c r="SMS96" s="180"/>
      <c r="SMT96" s="180"/>
      <c r="SMU96" s="180"/>
      <c r="SMV96" s="180"/>
      <c r="SMW96" s="180"/>
      <c r="SMX96" s="180"/>
      <c r="SMY96" s="180"/>
      <c r="SMZ96" s="180"/>
      <c r="SNA96" s="180"/>
      <c r="SNB96" s="180"/>
      <c r="SNC96" s="180"/>
      <c r="SND96" s="180"/>
      <c r="SNE96" s="180"/>
      <c r="SNF96" s="180"/>
      <c r="SNG96" s="180"/>
      <c r="SNH96" s="180"/>
      <c r="SNI96" s="180"/>
      <c r="SNJ96" s="180"/>
      <c r="SNK96" s="180"/>
      <c r="SNL96" s="180"/>
      <c r="SNM96" s="180"/>
      <c r="SNN96" s="180"/>
      <c r="SNO96" s="180"/>
      <c r="SNP96" s="180"/>
      <c r="SNQ96" s="180"/>
      <c r="SNR96" s="180"/>
      <c r="SNS96" s="180"/>
      <c r="SNT96" s="180"/>
      <c r="SNU96" s="180"/>
      <c r="SNV96" s="180"/>
      <c r="SNW96" s="180"/>
      <c r="SNX96" s="180"/>
      <c r="SNY96" s="180"/>
      <c r="SNZ96" s="180"/>
      <c r="SOA96" s="180"/>
      <c r="SOB96" s="180"/>
      <c r="SOC96" s="180"/>
      <c r="SOD96" s="180"/>
      <c r="SOE96" s="180"/>
      <c r="SOF96" s="180"/>
      <c r="SOG96" s="180"/>
      <c r="SOH96" s="180"/>
      <c r="SOI96" s="180"/>
      <c r="SOJ96" s="180"/>
      <c r="SOK96" s="180"/>
      <c r="SOL96" s="180"/>
      <c r="SOM96" s="180"/>
      <c r="SON96" s="180"/>
      <c r="SOO96" s="180"/>
      <c r="SOP96" s="180"/>
      <c r="SOQ96" s="180"/>
      <c r="SOR96" s="180"/>
      <c r="SOS96" s="180"/>
      <c r="SOT96" s="180"/>
      <c r="SOU96" s="180"/>
      <c r="SOV96" s="180"/>
      <c r="SOW96" s="180"/>
      <c r="SOX96" s="180"/>
      <c r="SOY96" s="180"/>
      <c r="SOZ96" s="180"/>
      <c r="SPA96" s="180"/>
      <c r="SPB96" s="180"/>
      <c r="SPC96" s="180"/>
      <c r="SPD96" s="180"/>
      <c r="SPE96" s="180"/>
      <c r="SPF96" s="180"/>
      <c r="SPG96" s="180"/>
      <c r="SPH96" s="180"/>
      <c r="SPI96" s="180"/>
      <c r="SPJ96" s="180"/>
      <c r="SPK96" s="180"/>
      <c r="SPL96" s="180"/>
      <c r="SPM96" s="180"/>
      <c r="SPN96" s="180"/>
      <c r="SPO96" s="180"/>
      <c r="SPP96" s="180"/>
      <c r="SPQ96" s="180"/>
      <c r="SPR96" s="180"/>
      <c r="SPS96" s="180"/>
      <c r="SPT96" s="180"/>
      <c r="SPU96" s="180"/>
      <c r="SPV96" s="180"/>
      <c r="SPW96" s="180"/>
      <c r="SPX96" s="180"/>
      <c r="SPY96" s="180"/>
      <c r="SPZ96" s="180"/>
      <c r="SQA96" s="180"/>
      <c r="SQB96" s="180"/>
      <c r="SQC96" s="180"/>
      <c r="SQD96" s="180"/>
      <c r="SQE96" s="180"/>
      <c r="SQF96" s="180"/>
      <c r="SQG96" s="180"/>
      <c r="SQH96" s="180"/>
      <c r="SQI96" s="180"/>
      <c r="SQJ96" s="180"/>
      <c r="SQK96" s="180"/>
      <c r="SQL96" s="180"/>
      <c r="SQM96" s="180"/>
      <c r="SQN96" s="180"/>
      <c r="SQO96" s="180"/>
      <c r="SQP96" s="180"/>
      <c r="SQQ96" s="180"/>
      <c r="SQR96" s="180"/>
      <c r="SQS96" s="180"/>
      <c r="SQT96" s="180"/>
      <c r="SQU96" s="180"/>
      <c r="SQV96" s="180"/>
      <c r="SQW96" s="180"/>
      <c r="SQX96" s="180"/>
      <c r="SQY96" s="180"/>
      <c r="SQZ96" s="180"/>
      <c r="SRA96" s="180"/>
      <c r="SRB96" s="180"/>
      <c r="SRC96" s="180"/>
      <c r="SRD96" s="180"/>
      <c r="SRE96" s="180"/>
      <c r="SRF96" s="180"/>
      <c r="SRG96" s="180"/>
      <c r="SRH96" s="180"/>
      <c r="SRI96" s="180"/>
      <c r="SRJ96" s="180"/>
      <c r="SRK96" s="180"/>
      <c r="SRL96" s="180"/>
      <c r="SRM96" s="180"/>
      <c r="SRN96" s="180"/>
      <c r="SRO96" s="180"/>
      <c r="SRP96" s="180"/>
      <c r="SRQ96" s="180"/>
      <c r="SRR96" s="180"/>
      <c r="SRS96" s="180"/>
      <c r="SRT96" s="180"/>
      <c r="SRU96" s="180"/>
      <c r="SRV96" s="180"/>
      <c r="SRW96" s="180"/>
      <c r="SRX96" s="180"/>
      <c r="SRY96" s="180"/>
      <c r="SRZ96" s="180"/>
      <c r="SSA96" s="180"/>
      <c r="SSB96" s="180"/>
      <c r="SSC96" s="180"/>
      <c r="SSD96" s="180"/>
      <c r="SSE96" s="180"/>
      <c r="SSF96" s="180"/>
      <c r="SSG96" s="180"/>
      <c r="SSH96" s="180"/>
      <c r="SSI96" s="180"/>
      <c r="SSJ96" s="180"/>
      <c r="SSK96" s="180"/>
      <c r="SSL96" s="180"/>
      <c r="SSM96" s="180"/>
      <c r="SSN96" s="180"/>
      <c r="SSO96" s="180"/>
      <c r="SSP96" s="180"/>
      <c r="SSQ96" s="180"/>
      <c r="SSR96" s="180"/>
      <c r="SSS96" s="180"/>
      <c r="SST96" s="180"/>
      <c r="SSU96" s="180"/>
      <c r="SSV96" s="180"/>
      <c r="SSW96" s="180"/>
      <c r="SSX96" s="180"/>
      <c r="SSY96" s="180"/>
      <c r="SSZ96" s="180"/>
      <c r="STA96" s="180"/>
      <c r="STB96" s="180"/>
      <c r="STC96" s="180"/>
      <c r="STD96" s="180"/>
      <c r="STE96" s="180"/>
      <c r="STF96" s="180"/>
      <c r="STG96" s="180"/>
      <c r="STH96" s="180"/>
      <c r="STI96" s="180"/>
      <c r="STJ96" s="180"/>
      <c r="STK96" s="180"/>
      <c r="STL96" s="180"/>
      <c r="STM96" s="180"/>
      <c r="STN96" s="180"/>
      <c r="STO96" s="180"/>
      <c r="STP96" s="180"/>
      <c r="STQ96" s="180"/>
      <c r="STR96" s="180"/>
      <c r="STS96" s="180"/>
      <c r="STT96" s="180"/>
      <c r="STU96" s="180"/>
      <c r="STV96" s="180"/>
      <c r="STW96" s="180"/>
      <c r="STX96" s="180"/>
      <c r="STY96" s="180"/>
      <c r="STZ96" s="180"/>
      <c r="SUA96" s="180"/>
      <c r="SUB96" s="180"/>
      <c r="SUC96" s="180"/>
      <c r="SUD96" s="180"/>
      <c r="SUE96" s="180"/>
      <c r="SUF96" s="180"/>
      <c r="SUG96" s="180"/>
      <c r="SUH96" s="180"/>
      <c r="SUI96" s="180"/>
      <c r="SUJ96" s="180"/>
      <c r="SUK96" s="180"/>
      <c r="SUL96" s="180"/>
      <c r="SUM96" s="180"/>
      <c r="SUN96" s="180"/>
      <c r="SUO96" s="180"/>
      <c r="SUP96" s="180"/>
      <c r="SUQ96" s="180"/>
      <c r="SUR96" s="180"/>
      <c r="SUS96" s="180"/>
      <c r="SUT96" s="180"/>
      <c r="SUU96" s="180"/>
      <c r="SUV96" s="180"/>
      <c r="SUW96" s="180"/>
      <c r="SUX96" s="180"/>
      <c r="SUY96" s="180"/>
      <c r="SUZ96" s="180"/>
      <c r="SVA96" s="180"/>
      <c r="SVB96" s="180"/>
      <c r="SVC96" s="180"/>
      <c r="SVD96" s="180"/>
      <c r="SVE96" s="180"/>
      <c r="SVF96" s="180"/>
      <c r="SVG96" s="180"/>
      <c r="SVH96" s="180"/>
      <c r="SVI96" s="180"/>
      <c r="SVJ96" s="180"/>
      <c r="SVK96" s="180"/>
      <c r="SVL96" s="180"/>
      <c r="SVM96" s="180"/>
      <c r="SVN96" s="180"/>
      <c r="SVO96" s="180"/>
      <c r="SVP96" s="180"/>
      <c r="SVQ96" s="180"/>
      <c r="SVR96" s="180"/>
      <c r="SVS96" s="180"/>
      <c r="SVT96" s="180"/>
      <c r="SVU96" s="180"/>
      <c r="SVV96" s="180"/>
      <c r="SVW96" s="180"/>
      <c r="SVX96" s="180"/>
      <c r="SVY96" s="180"/>
      <c r="SVZ96" s="180"/>
      <c r="SWA96" s="180"/>
      <c r="SWB96" s="180"/>
      <c r="SWC96" s="180"/>
      <c r="SWD96" s="180"/>
      <c r="SWE96" s="180"/>
      <c r="SWF96" s="180"/>
      <c r="SWG96" s="180"/>
      <c r="SWH96" s="180"/>
      <c r="SWI96" s="180"/>
      <c r="SWJ96" s="180"/>
      <c r="SWK96" s="180"/>
      <c r="SWL96" s="180"/>
      <c r="SWM96" s="180"/>
      <c r="SWN96" s="180"/>
      <c r="SWO96" s="180"/>
      <c r="SWP96" s="180"/>
      <c r="SWQ96" s="180"/>
      <c r="SWR96" s="180"/>
      <c r="SWS96" s="180"/>
      <c r="SWT96" s="180"/>
      <c r="SWU96" s="180"/>
      <c r="SWV96" s="180"/>
      <c r="SWW96" s="180"/>
      <c r="SWX96" s="180"/>
      <c r="SWY96" s="180"/>
      <c r="SWZ96" s="180"/>
      <c r="SXA96" s="180"/>
      <c r="SXB96" s="180"/>
      <c r="SXC96" s="180"/>
      <c r="SXD96" s="180"/>
      <c r="SXE96" s="180"/>
      <c r="SXF96" s="180"/>
      <c r="SXG96" s="180"/>
      <c r="SXH96" s="180"/>
      <c r="SXI96" s="180"/>
      <c r="SXJ96" s="180"/>
      <c r="SXK96" s="180"/>
      <c r="SXL96" s="180"/>
      <c r="SXM96" s="180"/>
      <c r="SXN96" s="180"/>
      <c r="SXO96" s="180"/>
      <c r="SXP96" s="180"/>
      <c r="SXQ96" s="180"/>
      <c r="SXR96" s="180"/>
      <c r="SXS96" s="180"/>
      <c r="SXT96" s="180"/>
      <c r="SXU96" s="180"/>
      <c r="SXV96" s="180"/>
      <c r="SXW96" s="180"/>
      <c r="SXX96" s="180"/>
      <c r="SXY96" s="180"/>
      <c r="SXZ96" s="180"/>
      <c r="SYA96" s="180"/>
      <c r="SYB96" s="180"/>
      <c r="SYC96" s="180"/>
      <c r="SYD96" s="180"/>
      <c r="SYE96" s="180"/>
      <c r="SYF96" s="180"/>
      <c r="SYG96" s="180"/>
      <c r="SYH96" s="180"/>
      <c r="SYI96" s="180"/>
      <c r="SYJ96" s="180"/>
      <c r="SYK96" s="180"/>
      <c r="SYL96" s="180"/>
      <c r="SYM96" s="180"/>
      <c r="SYN96" s="180"/>
      <c r="SYO96" s="180"/>
      <c r="SYP96" s="180"/>
      <c r="SYQ96" s="180"/>
      <c r="SYR96" s="180"/>
      <c r="SYS96" s="180"/>
      <c r="SYT96" s="180"/>
      <c r="SYU96" s="180"/>
      <c r="SYV96" s="180"/>
      <c r="SYW96" s="180"/>
      <c r="SYX96" s="180"/>
      <c r="SYY96" s="180"/>
      <c r="SYZ96" s="180"/>
      <c r="SZA96" s="180"/>
      <c r="SZB96" s="180"/>
      <c r="SZC96" s="180"/>
      <c r="SZD96" s="180"/>
      <c r="SZE96" s="180"/>
      <c r="SZF96" s="180"/>
      <c r="SZG96" s="180"/>
      <c r="SZH96" s="180"/>
      <c r="SZI96" s="180"/>
      <c r="SZJ96" s="180"/>
      <c r="SZK96" s="180"/>
      <c r="SZL96" s="180"/>
      <c r="SZM96" s="180"/>
      <c r="SZN96" s="180"/>
      <c r="SZO96" s="180"/>
      <c r="SZP96" s="180"/>
      <c r="SZQ96" s="180"/>
      <c r="SZR96" s="180"/>
      <c r="SZS96" s="180"/>
      <c r="SZT96" s="180"/>
      <c r="SZU96" s="180"/>
      <c r="SZV96" s="180"/>
      <c r="SZW96" s="180"/>
      <c r="SZX96" s="180"/>
      <c r="SZY96" s="180"/>
      <c r="SZZ96" s="180"/>
      <c r="TAA96" s="180"/>
      <c r="TAB96" s="180"/>
      <c r="TAC96" s="180"/>
      <c r="TAD96" s="180"/>
      <c r="TAE96" s="180"/>
      <c r="TAF96" s="180"/>
      <c r="TAG96" s="180"/>
      <c r="TAH96" s="180"/>
      <c r="TAI96" s="180"/>
      <c r="TAJ96" s="180"/>
      <c r="TAK96" s="180"/>
      <c r="TAL96" s="180"/>
      <c r="TAM96" s="180"/>
      <c r="TAN96" s="180"/>
      <c r="TAO96" s="180"/>
      <c r="TAP96" s="180"/>
      <c r="TAQ96" s="180"/>
      <c r="TAR96" s="180"/>
      <c r="TAS96" s="180"/>
      <c r="TAT96" s="180"/>
      <c r="TAU96" s="180"/>
      <c r="TAV96" s="180"/>
      <c r="TAW96" s="180"/>
      <c r="TAX96" s="180"/>
      <c r="TAY96" s="180"/>
      <c r="TAZ96" s="180"/>
      <c r="TBA96" s="180"/>
      <c r="TBB96" s="180"/>
      <c r="TBC96" s="180"/>
      <c r="TBD96" s="180"/>
      <c r="TBE96" s="180"/>
      <c r="TBF96" s="180"/>
      <c r="TBG96" s="180"/>
      <c r="TBH96" s="180"/>
      <c r="TBI96" s="180"/>
      <c r="TBJ96" s="180"/>
      <c r="TBK96" s="180"/>
      <c r="TBL96" s="180"/>
      <c r="TBM96" s="180"/>
      <c r="TBN96" s="180"/>
      <c r="TBO96" s="180"/>
      <c r="TBP96" s="180"/>
      <c r="TBQ96" s="180"/>
      <c r="TBR96" s="180"/>
      <c r="TBS96" s="180"/>
      <c r="TBT96" s="180"/>
      <c r="TBU96" s="180"/>
      <c r="TBV96" s="180"/>
      <c r="TBW96" s="180"/>
      <c r="TBX96" s="180"/>
      <c r="TBY96" s="180"/>
      <c r="TBZ96" s="180"/>
      <c r="TCA96" s="180"/>
      <c r="TCB96" s="180"/>
      <c r="TCC96" s="180"/>
      <c r="TCD96" s="180"/>
      <c r="TCE96" s="180"/>
      <c r="TCF96" s="180"/>
      <c r="TCG96" s="180"/>
      <c r="TCH96" s="180"/>
      <c r="TCI96" s="180"/>
      <c r="TCJ96" s="180"/>
      <c r="TCK96" s="180"/>
      <c r="TCL96" s="180"/>
      <c r="TCM96" s="180"/>
      <c r="TCN96" s="180"/>
      <c r="TCO96" s="180"/>
      <c r="TCP96" s="180"/>
      <c r="TCQ96" s="180"/>
      <c r="TCR96" s="180"/>
      <c r="TCS96" s="180"/>
      <c r="TCT96" s="180"/>
      <c r="TCU96" s="180"/>
      <c r="TCV96" s="180"/>
      <c r="TCW96" s="180"/>
      <c r="TCX96" s="180"/>
      <c r="TCY96" s="180"/>
      <c r="TCZ96" s="180"/>
      <c r="TDA96" s="180"/>
      <c r="TDB96" s="180"/>
      <c r="TDC96" s="180"/>
      <c r="TDD96" s="180"/>
      <c r="TDE96" s="180"/>
      <c r="TDF96" s="180"/>
      <c r="TDG96" s="180"/>
      <c r="TDH96" s="180"/>
      <c r="TDI96" s="180"/>
      <c r="TDJ96" s="180"/>
      <c r="TDK96" s="180"/>
      <c r="TDL96" s="180"/>
      <c r="TDM96" s="180"/>
      <c r="TDN96" s="180"/>
      <c r="TDO96" s="180"/>
      <c r="TDP96" s="180"/>
      <c r="TDQ96" s="180"/>
      <c r="TDR96" s="180"/>
      <c r="TDS96" s="180"/>
      <c r="TDT96" s="180"/>
      <c r="TDU96" s="180"/>
      <c r="TDV96" s="180"/>
      <c r="TDW96" s="180"/>
      <c r="TDX96" s="180"/>
      <c r="TDY96" s="180"/>
      <c r="TDZ96" s="180"/>
      <c r="TEA96" s="180"/>
      <c r="TEB96" s="180"/>
      <c r="TEC96" s="180"/>
      <c r="TED96" s="180"/>
      <c r="TEE96" s="180"/>
      <c r="TEF96" s="180"/>
      <c r="TEG96" s="180"/>
      <c r="TEH96" s="180"/>
      <c r="TEI96" s="180"/>
      <c r="TEJ96" s="180"/>
      <c r="TEK96" s="180"/>
      <c r="TEL96" s="180"/>
      <c r="TEM96" s="180"/>
      <c r="TEN96" s="180"/>
      <c r="TEO96" s="180"/>
      <c r="TEP96" s="180"/>
      <c r="TEQ96" s="180"/>
      <c r="TER96" s="180"/>
      <c r="TES96" s="180"/>
      <c r="TET96" s="180"/>
      <c r="TEU96" s="180"/>
      <c r="TEV96" s="180"/>
      <c r="TEW96" s="180"/>
      <c r="TEX96" s="180"/>
      <c r="TEY96" s="180"/>
      <c r="TEZ96" s="180"/>
      <c r="TFA96" s="180"/>
      <c r="TFB96" s="180"/>
      <c r="TFC96" s="180"/>
      <c r="TFD96" s="180"/>
      <c r="TFE96" s="180"/>
      <c r="TFF96" s="180"/>
      <c r="TFG96" s="180"/>
      <c r="TFH96" s="180"/>
      <c r="TFI96" s="180"/>
      <c r="TFJ96" s="180"/>
      <c r="TFK96" s="180"/>
      <c r="TFL96" s="180"/>
      <c r="TFM96" s="180"/>
      <c r="TFN96" s="180"/>
      <c r="TFO96" s="180"/>
      <c r="TFP96" s="180"/>
      <c r="TFQ96" s="180"/>
      <c r="TFR96" s="180"/>
      <c r="TFS96" s="180"/>
      <c r="TFT96" s="180"/>
      <c r="TFU96" s="180"/>
      <c r="TFV96" s="180"/>
      <c r="TFW96" s="180"/>
      <c r="TFX96" s="180"/>
      <c r="TFY96" s="180"/>
      <c r="TFZ96" s="180"/>
      <c r="TGA96" s="180"/>
      <c r="TGB96" s="180"/>
      <c r="TGC96" s="180"/>
      <c r="TGD96" s="180"/>
      <c r="TGE96" s="180"/>
      <c r="TGF96" s="180"/>
      <c r="TGG96" s="180"/>
      <c r="TGH96" s="180"/>
      <c r="TGI96" s="180"/>
      <c r="TGJ96" s="180"/>
      <c r="TGK96" s="180"/>
      <c r="TGL96" s="180"/>
      <c r="TGM96" s="180"/>
      <c r="TGN96" s="180"/>
      <c r="TGO96" s="180"/>
      <c r="TGP96" s="180"/>
      <c r="TGQ96" s="180"/>
      <c r="TGR96" s="180"/>
      <c r="TGS96" s="180"/>
      <c r="TGT96" s="180"/>
      <c r="TGU96" s="180"/>
      <c r="TGV96" s="180"/>
      <c r="TGW96" s="180"/>
      <c r="TGX96" s="180"/>
      <c r="TGY96" s="180"/>
      <c r="TGZ96" s="180"/>
      <c r="THA96" s="180"/>
      <c r="THB96" s="180"/>
      <c r="THC96" s="180"/>
      <c r="THD96" s="180"/>
      <c r="THE96" s="180"/>
      <c r="THF96" s="180"/>
      <c r="THG96" s="180"/>
      <c r="THH96" s="180"/>
      <c r="THI96" s="180"/>
      <c r="THJ96" s="180"/>
      <c r="THK96" s="180"/>
      <c r="THL96" s="180"/>
      <c r="THM96" s="180"/>
      <c r="THN96" s="180"/>
      <c r="THO96" s="180"/>
      <c r="THP96" s="180"/>
      <c r="THQ96" s="180"/>
      <c r="THR96" s="180"/>
      <c r="THS96" s="180"/>
      <c r="THT96" s="180"/>
      <c r="THU96" s="180"/>
      <c r="THV96" s="180"/>
      <c r="THW96" s="180"/>
      <c r="THX96" s="180"/>
      <c r="THY96" s="180"/>
      <c r="THZ96" s="180"/>
      <c r="TIA96" s="180"/>
      <c r="TIB96" s="180"/>
      <c r="TIC96" s="180"/>
      <c r="TID96" s="180"/>
      <c r="TIE96" s="180"/>
      <c r="TIF96" s="180"/>
      <c r="TIG96" s="180"/>
      <c r="TIH96" s="180"/>
      <c r="TII96" s="180"/>
      <c r="TIJ96" s="180"/>
      <c r="TIK96" s="180"/>
      <c r="TIL96" s="180"/>
      <c r="TIM96" s="180"/>
      <c r="TIN96" s="180"/>
      <c r="TIO96" s="180"/>
      <c r="TIP96" s="180"/>
      <c r="TIQ96" s="180"/>
      <c r="TIR96" s="180"/>
      <c r="TIS96" s="180"/>
      <c r="TIT96" s="180"/>
      <c r="TIU96" s="180"/>
      <c r="TIV96" s="180"/>
      <c r="TIW96" s="180"/>
      <c r="TIX96" s="180"/>
      <c r="TIY96" s="180"/>
      <c r="TIZ96" s="180"/>
      <c r="TJA96" s="180"/>
      <c r="TJB96" s="180"/>
      <c r="TJC96" s="180"/>
      <c r="TJD96" s="180"/>
      <c r="TJE96" s="180"/>
      <c r="TJF96" s="180"/>
      <c r="TJG96" s="180"/>
      <c r="TJH96" s="180"/>
      <c r="TJI96" s="180"/>
      <c r="TJJ96" s="180"/>
      <c r="TJK96" s="180"/>
      <c r="TJL96" s="180"/>
      <c r="TJM96" s="180"/>
      <c r="TJN96" s="180"/>
      <c r="TJO96" s="180"/>
      <c r="TJP96" s="180"/>
      <c r="TJQ96" s="180"/>
      <c r="TJR96" s="180"/>
      <c r="TJS96" s="180"/>
      <c r="TJT96" s="180"/>
      <c r="TJU96" s="180"/>
      <c r="TJV96" s="180"/>
      <c r="TJW96" s="180"/>
      <c r="TJX96" s="180"/>
      <c r="TJY96" s="180"/>
      <c r="TJZ96" s="180"/>
      <c r="TKA96" s="180"/>
      <c r="TKB96" s="180"/>
      <c r="TKC96" s="180"/>
      <c r="TKD96" s="180"/>
      <c r="TKE96" s="180"/>
      <c r="TKF96" s="180"/>
      <c r="TKG96" s="180"/>
      <c r="TKH96" s="180"/>
      <c r="TKI96" s="180"/>
      <c r="TKJ96" s="180"/>
      <c r="TKK96" s="180"/>
      <c r="TKL96" s="180"/>
      <c r="TKM96" s="180"/>
      <c r="TKN96" s="180"/>
      <c r="TKO96" s="180"/>
      <c r="TKP96" s="180"/>
      <c r="TKQ96" s="180"/>
      <c r="TKR96" s="180"/>
      <c r="TKS96" s="180"/>
      <c r="TKT96" s="180"/>
      <c r="TKU96" s="180"/>
      <c r="TKV96" s="180"/>
      <c r="TKW96" s="180"/>
      <c r="TKX96" s="180"/>
      <c r="TKY96" s="180"/>
      <c r="TKZ96" s="180"/>
      <c r="TLA96" s="180"/>
      <c r="TLB96" s="180"/>
      <c r="TLC96" s="180"/>
      <c r="TLD96" s="180"/>
      <c r="TLE96" s="180"/>
      <c r="TLF96" s="180"/>
      <c r="TLG96" s="180"/>
      <c r="TLH96" s="180"/>
      <c r="TLI96" s="180"/>
      <c r="TLJ96" s="180"/>
      <c r="TLK96" s="180"/>
      <c r="TLL96" s="180"/>
      <c r="TLM96" s="180"/>
      <c r="TLN96" s="180"/>
      <c r="TLO96" s="180"/>
      <c r="TLP96" s="180"/>
      <c r="TLQ96" s="180"/>
      <c r="TLR96" s="180"/>
      <c r="TLS96" s="180"/>
      <c r="TLT96" s="180"/>
      <c r="TLU96" s="180"/>
      <c r="TLV96" s="180"/>
      <c r="TLW96" s="180"/>
      <c r="TLX96" s="180"/>
      <c r="TLY96" s="180"/>
      <c r="TLZ96" s="180"/>
      <c r="TMA96" s="180"/>
      <c r="TMB96" s="180"/>
      <c r="TMC96" s="180"/>
      <c r="TMD96" s="180"/>
      <c r="TME96" s="180"/>
      <c r="TMF96" s="180"/>
      <c r="TMG96" s="180"/>
      <c r="TMH96" s="180"/>
      <c r="TMI96" s="180"/>
      <c r="TMJ96" s="180"/>
      <c r="TMK96" s="180"/>
      <c r="TML96" s="180"/>
      <c r="TMM96" s="180"/>
      <c r="TMN96" s="180"/>
      <c r="TMO96" s="180"/>
      <c r="TMP96" s="180"/>
      <c r="TMQ96" s="180"/>
      <c r="TMR96" s="180"/>
      <c r="TMS96" s="180"/>
      <c r="TMT96" s="180"/>
      <c r="TMU96" s="180"/>
      <c r="TMV96" s="180"/>
      <c r="TMW96" s="180"/>
      <c r="TMX96" s="180"/>
      <c r="TMY96" s="180"/>
      <c r="TMZ96" s="180"/>
      <c r="TNA96" s="180"/>
      <c r="TNB96" s="180"/>
      <c r="TNC96" s="180"/>
      <c r="TND96" s="180"/>
      <c r="TNE96" s="180"/>
      <c r="TNF96" s="180"/>
      <c r="TNG96" s="180"/>
      <c r="TNH96" s="180"/>
      <c r="TNI96" s="180"/>
      <c r="TNJ96" s="180"/>
      <c r="TNK96" s="180"/>
      <c r="TNL96" s="180"/>
      <c r="TNM96" s="180"/>
      <c r="TNN96" s="180"/>
      <c r="TNO96" s="180"/>
      <c r="TNP96" s="180"/>
      <c r="TNQ96" s="180"/>
      <c r="TNR96" s="180"/>
      <c r="TNS96" s="180"/>
      <c r="TNT96" s="180"/>
      <c r="TNU96" s="180"/>
      <c r="TNV96" s="180"/>
      <c r="TNW96" s="180"/>
      <c r="TNX96" s="180"/>
      <c r="TNY96" s="180"/>
      <c r="TNZ96" s="180"/>
      <c r="TOA96" s="180"/>
      <c r="TOB96" s="180"/>
      <c r="TOC96" s="180"/>
      <c r="TOD96" s="180"/>
      <c r="TOE96" s="180"/>
      <c r="TOF96" s="180"/>
      <c r="TOG96" s="180"/>
      <c r="TOH96" s="180"/>
      <c r="TOI96" s="180"/>
      <c r="TOJ96" s="180"/>
      <c r="TOK96" s="180"/>
      <c r="TOL96" s="180"/>
      <c r="TOM96" s="180"/>
      <c r="TON96" s="180"/>
      <c r="TOO96" s="180"/>
      <c r="TOP96" s="180"/>
      <c r="TOQ96" s="180"/>
      <c r="TOR96" s="180"/>
      <c r="TOS96" s="180"/>
      <c r="TOT96" s="180"/>
      <c r="TOU96" s="180"/>
      <c r="TOV96" s="180"/>
      <c r="TOW96" s="180"/>
      <c r="TOX96" s="180"/>
      <c r="TOY96" s="180"/>
      <c r="TOZ96" s="180"/>
      <c r="TPA96" s="180"/>
      <c r="TPB96" s="180"/>
      <c r="TPC96" s="180"/>
      <c r="TPD96" s="180"/>
      <c r="TPE96" s="180"/>
      <c r="TPF96" s="180"/>
      <c r="TPG96" s="180"/>
      <c r="TPH96" s="180"/>
      <c r="TPI96" s="180"/>
      <c r="TPJ96" s="180"/>
      <c r="TPK96" s="180"/>
      <c r="TPL96" s="180"/>
      <c r="TPM96" s="180"/>
      <c r="TPN96" s="180"/>
      <c r="TPO96" s="180"/>
      <c r="TPP96" s="180"/>
      <c r="TPQ96" s="180"/>
      <c r="TPR96" s="180"/>
      <c r="TPS96" s="180"/>
      <c r="TPT96" s="180"/>
      <c r="TPU96" s="180"/>
      <c r="TPV96" s="180"/>
      <c r="TPW96" s="180"/>
      <c r="TPX96" s="180"/>
      <c r="TPY96" s="180"/>
      <c r="TPZ96" s="180"/>
      <c r="TQA96" s="180"/>
      <c r="TQB96" s="180"/>
      <c r="TQC96" s="180"/>
      <c r="TQD96" s="180"/>
      <c r="TQE96" s="180"/>
      <c r="TQF96" s="180"/>
      <c r="TQG96" s="180"/>
      <c r="TQH96" s="180"/>
      <c r="TQI96" s="180"/>
      <c r="TQJ96" s="180"/>
      <c r="TQK96" s="180"/>
      <c r="TQL96" s="180"/>
      <c r="TQM96" s="180"/>
      <c r="TQN96" s="180"/>
      <c r="TQO96" s="180"/>
      <c r="TQP96" s="180"/>
      <c r="TQQ96" s="180"/>
      <c r="TQR96" s="180"/>
      <c r="TQS96" s="180"/>
      <c r="TQT96" s="180"/>
      <c r="TQU96" s="180"/>
      <c r="TQV96" s="180"/>
      <c r="TQW96" s="180"/>
      <c r="TQX96" s="180"/>
      <c r="TQY96" s="180"/>
      <c r="TQZ96" s="180"/>
      <c r="TRA96" s="180"/>
      <c r="TRB96" s="180"/>
      <c r="TRC96" s="180"/>
      <c r="TRD96" s="180"/>
      <c r="TRE96" s="180"/>
      <c r="TRF96" s="180"/>
      <c r="TRG96" s="180"/>
      <c r="TRH96" s="180"/>
      <c r="TRI96" s="180"/>
      <c r="TRJ96" s="180"/>
      <c r="TRK96" s="180"/>
      <c r="TRL96" s="180"/>
      <c r="TRM96" s="180"/>
      <c r="TRN96" s="180"/>
      <c r="TRO96" s="180"/>
      <c r="TRP96" s="180"/>
      <c r="TRQ96" s="180"/>
      <c r="TRR96" s="180"/>
      <c r="TRS96" s="180"/>
      <c r="TRT96" s="180"/>
      <c r="TRU96" s="180"/>
      <c r="TRV96" s="180"/>
      <c r="TRW96" s="180"/>
      <c r="TRX96" s="180"/>
      <c r="TRY96" s="180"/>
      <c r="TRZ96" s="180"/>
      <c r="TSA96" s="180"/>
      <c r="TSB96" s="180"/>
      <c r="TSC96" s="180"/>
      <c r="TSD96" s="180"/>
      <c r="TSE96" s="180"/>
      <c r="TSF96" s="180"/>
      <c r="TSG96" s="180"/>
      <c r="TSH96" s="180"/>
      <c r="TSI96" s="180"/>
      <c r="TSJ96" s="180"/>
      <c r="TSK96" s="180"/>
      <c r="TSL96" s="180"/>
      <c r="TSM96" s="180"/>
      <c r="TSN96" s="180"/>
      <c r="TSO96" s="180"/>
      <c r="TSP96" s="180"/>
      <c r="TSQ96" s="180"/>
      <c r="TSR96" s="180"/>
      <c r="TSS96" s="180"/>
      <c r="TST96" s="180"/>
      <c r="TSU96" s="180"/>
      <c r="TSV96" s="180"/>
      <c r="TSW96" s="180"/>
      <c r="TSX96" s="180"/>
      <c r="TSY96" s="180"/>
      <c r="TSZ96" s="180"/>
      <c r="TTA96" s="180"/>
      <c r="TTB96" s="180"/>
      <c r="TTC96" s="180"/>
      <c r="TTD96" s="180"/>
      <c r="TTE96" s="180"/>
      <c r="TTF96" s="180"/>
      <c r="TTG96" s="180"/>
      <c r="TTH96" s="180"/>
      <c r="TTI96" s="180"/>
      <c r="TTJ96" s="180"/>
      <c r="TTK96" s="180"/>
      <c r="TTL96" s="180"/>
      <c r="TTM96" s="180"/>
      <c r="TTN96" s="180"/>
      <c r="TTO96" s="180"/>
      <c r="TTP96" s="180"/>
      <c r="TTQ96" s="180"/>
      <c r="TTR96" s="180"/>
      <c r="TTS96" s="180"/>
      <c r="TTT96" s="180"/>
      <c r="TTU96" s="180"/>
      <c r="TTV96" s="180"/>
      <c r="TTW96" s="180"/>
      <c r="TTX96" s="180"/>
      <c r="TTY96" s="180"/>
      <c r="TTZ96" s="180"/>
      <c r="TUA96" s="180"/>
      <c r="TUB96" s="180"/>
      <c r="TUC96" s="180"/>
      <c r="TUD96" s="180"/>
      <c r="TUE96" s="180"/>
      <c r="TUF96" s="180"/>
      <c r="TUG96" s="180"/>
      <c r="TUH96" s="180"/>
      <c r="TUI96" s="180"/>
      <c r="TUJ96" s="180"/>
      <c r="TUK96" s="180"/>
      <c r="TUL96" s="180"/>
      <c r="TUM96" s="180"/>
      <c r="TUN96" s="180"/>
      <c r="TUO96" s="180"/>
      <c r="TUP96" s="180"/>
      <c r="TUQ96" s="180"/>
      <c r="TUR96" s="180"/>
      <c r="TUS96" s="180"/>
      <c r="TUT96" s="180"/>
      <c r="TUU96" s="180"/>
      <c r="TUV96" s="180"/>
      <c r="TUW96" s="180"/>
      <c r="TUX96" s="180"/>
      <c r="TUY96" s="180"/>
      <c r="TUZ96" s="180"/>
      <c r="TVA96" s="180"/>
      <c r="TVB96" s="180"/>
      <c r="TVC96" s="180"/>
      <c r="TVD96" s="180"/>
      <c r="TVE96" s="180"/>
      <c r="TVF96" s="180"/>
      <c r="TVG96" s="180"/>
      <c r="TVH96" s="180"/>
      <c r="TVI96" s="180"/>
      <c r="TVJ96" s="180"/>
      <c r="TVK96" s="180"/>
      <c r="TVL96" s="180"/>
      <c r="TVM96" s="180"/>
      <c r="TVN96" s="180"/>
      <c r="TVO96" s="180"/>
      <c r="TVP96" s="180"/>
      <c r="TVQ96" s="180"/>
      <c r="TVR96" s="180"/>
      <c r="TVS96" s="180"/>
      <c r="TVT96" s="180"/>
      <c r="TVU96" s="180"/>
      <c r="TVV96" s="180"/>
      <c r="TVW96" s="180"/>
      <c r="TVX96" s="180"/>
      <c r="TVY96" s="180"/>
      <c r="TVZ96" s="180"/>
      <c r="TWA96" s="180"/>
      <c r="TWB96" s="180"/>
      <c r="TWC96" s="180"/>
      <c r="TWD96" s="180"/>
      <c r="TWE96" s="180"/>
      <c r="TWF96" s="180"/>
      <c r="TWG96" s="180"/>
      <c r="TWH96" s="180"/>
      <c r="TWI96" s="180"/>
      <c r="TWJ96" s="180"/>
      <c r="TWK96" s="180"/>
      <c r="TWL96" s="180"/>
      <c r="TWM96" s="180"/>
      <c r="TWN96" s="180"/>
      <c r="TWO96" s="180"/>
      <c r="TWP96" s="180"/>
      <c r="TWQ96" s="180"/>
      <c r="TWR96" s="180"/>
      <c r="TWS96" s="180"/>
      <c r="TWT96" s="180"/>
      <c r="TWU96" s="180"/>
      <c r="TWV96" s="180"/>
      <c r="TWW96" s="180"/>
      <c r="TWX96" s="180"/>
      <c r="TWY96" s="180"/>
      <c r="TWZ96" s="180"/>
      <c r="TXA96" s="180"/>
      <c r="TXB96" s="180"/>
      <c r="TXC96" s="180"/>
      <c r="TXD96" s="180"/>
      <c r="TXE96" s="180"/>
      <c r="TXF96" s="180"/>
      <c r="TXG96" s="180"/>
      <c r="TXH96" s="180"/>
      <c r="TXI96" s="180"/>
      <c r="TXJ96" s="180"/>
      <c r="TXK96" s="180"/>
      <c r="TXL96" s="180"/>
      <c r="TXM96" s="180"/>
      <c r="TXN96" s="180"/>
      <c r="TXO96" s="180"/>
      <c r="TXP96" s="180"/>
      <c r="TXQ96" s="180"/>
      <c r="TXR96" s="180"/>
      <c r="TXS96" s="180"/>
      <c r="TXT96" s="180"/>
      <c r="TXU96" s="180"/>
      <c r="TXV96" s="180"/>
      <c r="TXW96" s="180"/>
      <c r="TXX96" s="180"/>
      <c r="TXY96" s="180"/>
      <c r="TXZ96" s="180"/>
      <c r="TYA96" s="180"/>
      <c r="TYB96" s="180"/>
      <c r="TYC96" s="180"/>
      <c r="TYD96" s="180"/>
      <c r="TYE96" s="180"/>
      <c r="TYF96" s="180"/>
      <c r="TYG96" s="180"/>
      <c r="TYH96" s="180"/>
      <c r="TYI96" s="180"/>
      <c r="TYJ96" s="180"/>
      <c r="TYK96" s="180"/>
      <c r="TYL96" s="180"/>
      <c r="TYM96" s="180"/>
      <c r="TYN96" s="180"/>
      <c r="TYO96" s="180"/>
      <c r="TYP96" s="180"/>
      <c r="TYQ96" s="180"/>
      <c r="TYR96" s="180"/>
      <c r="TYS96" s="180"/>
      <c r="TYT96" s="180"/>
      <c r="TYU96" s="180"/>
      <c r="TYV96" s="180"/>
      <c r="TYW96" s="180"/>
      <c r="TYX96" s="180"/>
      <c r="TYY96" s="180"/>
      <c r="TYZ96" s="180"/>
      <c r="TZA96" s="180"/>
      <c r="TZB96" s="180"/>
      <c r="TZC96" s="180"/>
      <c r="TZD96" s="180"/>
      <c r="TZE96" s="180"/>
      <c r="TZF96" s="180"/>
      <c r="TZG96" s="180"/>
      <c r="TZH96" s="180"/>
      <c r="TZI96" s="180"/>
      <c r="TZJ96" s="180"/>
      <c r="TZK96" s="180"/>
      <c r="TZL96" s="180"/>
      <c r="TZM96" s="180"/>
      <c r="TZN96" s="180"/>
      <c r="TZO96" s="180"/>
      <c r="TZP96" s="180"/>
      <c r="TZQ96" s="180"/>
      <c r="TZR96" s="180"/>
      <c r="TZS96" s="180"/>
      <c r="TZT96" s="180"/>
      <c r="TZU96" s="180"/>
      <c r="TZV96" s="180"/>
      <c r="TZW96" s="180"/>
      <c r="TZX96" s="180"/>
      <c r="TZY96" s="180"/>
      <c r="TZZ96" s="180"/>
      <c r="UAA96" s="180"/>
      <c r="UAB96" s="180"/>
      <c r="UAC96" s="180"/>
      <c r="UAD96" s="180"/>
      <c r="UAE96" s="180"/>
      <c r="UAF96" s="180"/>
      <c r="UAG96" s="180"/>
      <c r="UAH96" s="180"/>
      <c r="UAI96" s="180"/>
      <c r="UAJ96" s="180"/>
      <c r="UAK96" s="180"/>
      <c r="UAL96" s="180"/>
      <c r="UAM96" s="180"/>
      <c r="UAN96" s="180"/>
      <c r="UAO96" s="180"/>
      <c r="UAP96" s="180"/>
      <c r="UAQ96" s="180"/>
      <c r="UAR96" s="180"/>
      <c r="UAS96" s="180"/>
      <c r="UAT96" s="180"/>
      <c r="UAU96" s="180"/>
      <c r="UAV96" s="180"/>
      <c r="UAW96" s="180"/>
      <c r="UAX96" s="180"/>
      <c r="UAY96" s="180"/>
      <c r="UAZ96" s="180"/>
      <c r="UBA96" s="180"/>
      <c r="UBB96" s="180"/>
      <c r="UBC96" s="180"/>
      <c r="UBD96" s="180"/>
      <c r="UBE96" s="180"/>
      <c r="UBF96" s="180"/>
      <c r="UBG96" s="180"/>
      <c r="UBH96" s="180"/>
      <c r="UBI96" s="180"/>
      <c r="UBJ96" s="180"/>
      <c r="UBK96" s="180"/>
      <c r="UBL96" s="180"/>
      <c r="UBM96" s="180"/>
      <c r="UBN96" s="180"/>
      <c r="UBO96" s="180"/>
      <c r="UBP96" s="180"/>
      <c r="UBQ96" s="180"/>
      <c r="UBR96" s="180"/>
      <c r="UBS96" s="180"/>
      <c r="UBT96" s="180"/>
      <c r="UBU96" s="180"/>
      <c r="UBV96" s="180"/>
      <c r="UBW96" s="180"/>
      <c r="UBX96" s="180"/>
      <c r="UBY96" s="180"/>
      <c r="UBZ96" s="180"/>
      <c r="UCA96" s="180"/>
      <c r="UCB96" s="180"/>
      <c r="UCC96" s="180"/>
      <c r="UCD96" s="180"/>
      <c r="UCE96" s="180"/>
      <c r="UCF96" s="180"/>
      <c r="UCG96" s="180"/>
      <c r="UCH96" s="180"/>
      <c r="UCI96" s="180"/>
      <c r="UCJ96" s="180"/>
      <c r="UCK96" s="180"/>
      <c r="UCL96" s="180"/>
      <c r="UCM96" s="180"/>
      <c r="UCN96" s="180"/>
      <c r="UCO96" s="180"/>
      <c r="UCP96" s="180"/>
      <c r="UCQ96" s="180"/>
      <c r="UCR96" s="180"/>
      <c r="UCS96" s="180"/>
      <c r="UCT96" s="180"/>
      <c r="UCU96" s="180"/>
      <c r="UCV96" s="180"/>
      <c r="UCW96" s="180"/>
      <c r="UCX96" s="180"/>
      <c r="UCY96" s="180"/>
      <c r="UCZ96" s="180"/>
      <c r="UDA96" s="180"/>
      <c r="UDB96" s="180"/>
      <c r="UDC96" s="180"/>
      <c r="UDD96" s="180"/>
      <c r="UDE96" s="180"/>
      <c r="UDF96" s="180"/>
      <c r="UDG96" s="180"/>
      <c r="UDH96" s="180"/>
      <c r="UDI96" s="180"/>
      <c r="UDJ96" s="180"/>
      <c r="UDK96" s="180"/>
      <c r="UDL96" s="180"/>
      <c r="UDM96" s="180"/>
      <c r="UDN96" s="180"/>
      <c r="UDO96" s="180"/>
      <c r="UDP96" s="180"/>
      <c r="UDQ96" s="180"/>
      <c r="UDR96" s="180"/>
      <c r="UDS96" s="180"/>
      <c r="UDT96" s="180"/>
      <c r="UDU96" s="180"/>
      <c r="UDV96" s="180"/>
      <c r="UDW96" s="180"/>
      <c r="UDX96" s="180"/>
      <c r="UDY96" s="180"/>
      <c r="UDZ96" s="180"/>
      <c r="UEA96" s="180"/>
      <c r="UEB96" s="180"/>
      <c r="UEC96" s="180"/>
      <c r="UED96" s="180"/>
      <c r="UEE96" s="180"/>
      <c r="UEF96" s="180"/>
      <c r="UEG96" s="180"/>
      <c r="UEH96" s="180"/>
      <c r="UEI96" s="180"/>
      <c r="UEJ96" s="180"/>
      <c r="UEK96" s="180"/>
      <c r="UEL96" s="180"/>
      <c r="UEM96" s="180"/>
      <c r="UEN96" s="180"/>
      <c r="UEO96" s="180"/>
      <c r="UEP96" s="180"/>
      <c r="UEQ96" s="180"/>
      <c r="UER96" s="180"/>
      <c r="UES96" s="180"/>
      <c r="UET96" s="180"/>
      <c r="UEU96" s="180"/>
      <c r="UEV96" s="180"/>
      <c r="UEW96" s="180"/>
      <c r="UEX96" s="180"/>
      <c r="UEY96" s="180"/>
      <c r="UEZ96" s="180"/>
      <c r="UFA96" s="180"/>
      <c r="UFB96" s="180"/>
      <c r="UFC96" s="180"/>
      <c r="UFD96" s="180"/>
      <c r="UFE96" s="180"/>
      <c r="UFF96" s="180"/>
      <c r="UFG96" s="180"/>
      <c r="UFH96" s="180"/>
      <c r="UFI96" s="180"/>
      <c r="UFJ96" s="180"/>
      <c r="UFK96" s="180"/>
      <c r="UFL96" s="180"/>
      <c r="UFM96" s="180"/>
      <c r="UFN96" s="180"/>
      <c r="UFO96" s="180"/>
      <c r="UFP96" s="180"/>
      <c r="UFQ96" s="180"/>
      <c r="UFR96" s="180"/>
      <c r="UFS96" s="180"/>
      <c r="UFT96" s="180"/>
      <c r="UFU96" s="180"/>
      <c r="UFV96" s="180"/>
      <c r="UFW96" s="180"/>
      <c r="UFX96" s="180"/>
      <c r="UFY96" s="180"/>
      <c r="UFZ96" s="180"/>
      <c r="UGA96" s="180"/>
      <c r="UGB96" s="180"/>
      <c r="UGC96" s="180"/>
      <c r="UGD96" s="180"/>
      <c r="UGE96" s="180"/>
      <c r="UGF96" s="180"/>
      <c r="UGG96" s="180"/>
      <c r="UGH96" s="180"/>
      <c r="UGI96" s="180"/>
      <c r="UGJ96" s="180"/>
      <c r="UGK96" s="180"/>
      <c r="UGL96" s="180"/>
      <c r="UGM96" s="180"/>
      <c r="UGN96" s="180"/>
      <c r="UGO96" s="180"/>
      <c r="UGP96" s="180"/>
      <c r="UGQ96" s="180"/>
      <c r="UGR96" s="180"/>
      <c r="UGS96" s="180"/>
      <c r="UGT96" s="180"/>
      <c r="UGU96" s="180"/>
      <c r="UGV96" s="180"/>
      <c r="UGW96" s="180"/>
      <c r="UGX96" s="180"/>
      <c r="UGY96" s="180"/>
      <c r="UGZ96" s="180"/>
      <c r="UHA96" s="180"/>
      <c r="UHB96" s="180"/>
      <c r="UHC96" s="180"/>
      <c r="UHD96" s="180"/>
      <c r="UHE96" s="180"/>
      <c r="UHF96" s="180"/>
      <c r="UHG96" s="180"/>
      <c r="UHH96" s="180"/>
      <c r="UHI96" s="180"/>
      <c r="UHJ96" s="180"/>
      <c r="UHK96" s="180"/>
      <c r="UHL96" s="180"/>
      <c r="UHM96" s="180"/>
      <c r="UHN96" s="180"/>
      <c r="UHO96" s="180"/>
      <c r="UHP96" s="180"/>
      <c r="UHQ96" s="180"/>
      <c r="UHR96" s="180"/>
      <c r="UHS96" s="180"/>
      <c r="UHT96" s="180"/>
      <c r="UHU96" s="180"/>
      <c r="UHV96" s="180"/>
      <c r="UHW96" s="180"/>
      <c r="UHX96" s="180"/>
      <c r="UHY96" s="180"/>
      <c r="UHZ96" s="180"/>
      <c r="UIA96" s="180"/>
      <c r="UIB96" s="180"/>
      <c r="UIC96" s="180"/>
      <c r="UID96" s="180"/>
      <c r="UIE96" s="180"/>
      <c r="UIF96" s="180"/>
      <c r="UIG96" s="180"/>
      <c r="UIH96" s="180"/>
      <c r="UII96" s="180"/>
      <c r="UIJ96" s="180"/>
      <c r="UIK96" s="180"/>
      <c r="UIL96" s="180"/>
      <c r="UIM96" s="180"/>
      <c r="UIN96" s="180"/>
      <c r="UIO96" s="180"/>
      <c r="UIP96" s="180"/>
      <c r="UIQ96" s="180"/>
      <c r="UIR96" s="180"/>
      <c r="UIS96" s="180"/>
      <c r="UIT96" s="180"/>
      <c r="UIU96" s="180"/>
      <c r="UIV96" s="180"/>
      <c r="UIW96" s="180"/>
      <c r="UIX96" s="180"/>
      <c r="UIY96" s="180"/>
      <c r="UIZ96" s="180"/>
      <c r="UJA96" s="180"/>
      <c r="UJB96" s="180"/>
      <c r="UJC96" s="180"/>
      <c r="UJD96" s="180"/>
      <c r="UJE96" s="180"/>
      <c r="UJF96" s="180"/>
      <c r="UJG96" s="180"/>
      <c r="UJH96" s="180"/>
      <c r="UJI96" s="180"/>
      <c r="UJJ96" s="180"/>
      <c r="UJK96" s="180"/>
      <c r="UJL96" s="180"/>
      <c r="UJM96" s="180"/>
      <c r="UJN96" s="180"/>
      <c r="UJO96" s="180"/>
      <c r="UJP96" s="180"/>
      <c r="UJQ96" s="180"/>
      <c r="UJR96" s="180"/>
      <c r="UJS96" s="180"/>
      <c r="UJT96" s="180"/>
      <c r="UJU96" s="180"/>
      <c r="UJV96" s="180"/>
      <c r="UJW96" s="180"/>
      <c r="UJX96" s="180"/>
      <c r="UJY96" s="180"/>
      <c r="UJZ96" s="180"/>
      <c r="UKA96" s="180"/>
      <c r="UKB96" s="180"/>
      <c r="UKC96" s="180"/>
      <c r="UKD96" s="180"/>
      <c r="UKE96" s="180"/>
      <c r="UKF96" s="180"/>
      <c r="UKG96" s="180"/>
      <c r="UKH96" s="180"/>
      <c r="UKI96" s="180"/>
      <c r="UKJ96" s="180"/>
      <c r="UKK96" s="180"/>
      <c r="UKL96" s="180"/>
      <c r="UKM96" s="180"/>
      <c r="UKN96" s="180"/>
      <c r="UKO96" s="180"/>
      <c r="UKP96" s="180"/>
      <c r="UKQ96" s="180"/>
      <c r="UKR96" s="180"/>
      <c r="UKS96" s="180"/>
      <c r="UKT96" s="180"/>
      <c r="UKU96" s="180"/>
      <c r="UKV96" s="180"/>
      <c r="UKW96" s="180"/>
      <c r="UKX96" s="180"/>
      <c r="UKY96" s="180"/>
      <c r="UKZ96" s="180"/>
      <c r="ULA96" s="180"/>
      <c r="ULB96" s="180"/>
      <c r="ULC96" s="180"/>
      <c r="ULD96" s="180"/>
      <c r="ULE96" s="180"/>
      <c r="ULF96" s="180"/>
      <c r="ULG96" s="180"/>
      <c r="ULH96" s="180"/>
      <c r="ULI96" s="180"/>
      <c r="ULJ96" s="180"/>
      <c r="ULK96" s="180"/>
      <c r="ULL96" s="180"/>
      <c r="ULM96" s="180"/>
      <c r="ULN96" s="180"/>
      <c r="ULO96" s="180"/>
      <c r="ULP96" s="180"/>
      <c r="ULQ96" s="180"/>
      <c r="ULR96" s="180"/>
      <c r="ULS96" s="180"/>
      <c r="ULT96" s="180"/>
      <c r="ULU96" s="180"/>
      <c r="ULV96" s="180"/>
      <c r="ULW96" s="180"/>
      <c r="ULX96" s="180"/>
      <c r="ULY96" s="180"/>
      <c r="ULZ96" s="180"/>
      <c r="UMA96" s="180"/>
      <c r="UMB96" s="180"/>
      <c r="UMC96" s="180"/>
      <c r="UMD96" s="180"/>
      <c r="UME96" s="180"/>
      <c r="UMF96" s="180"/>
      <c r="UMG96" s="180"/>
      <c r="UMH96" s="180"/>
      <c r="UMI96" s="180"/>
      <c r="UMJ96" s="180"/>
      <c r="UMK96" s="180"/>
      <c r="UML96" s="180"/>
      <c r="UMM96" s="180"/>
      <c r="UMN96" s="180"/>
      <c r="UMO96" s="180"/>
      <c r="UMP96" s="180"/>
      <c r="UMQ96" s="180"/>
      <c r="UMR96" s="180"/>
      <c r="UMS96" s="180"/>
      <c r="UMT96" s="180"/>
      <c r="UMU96" s="180"/>
      <c r="UMV96" s="180"/>
      <c r="UMW96" s="180"/>
      <c r="UMX96" s="180"/>
      <c r="UMY96" s="180"/>
      <c r="UMZ96" s="180"/>
      <c r="UNA96" s="180"/>
      <c r="UNB96" s="180"/>
      <c r="UNC96" s="180"/>
      <c r="UND96" s="180"/>
      <c r="UNE96" s="180"/>
      <c r="UNF96" s="180"/>
      <c r="UNG96" s="180"/>
      <c r="UNH96" s="180"/>
      <c r="UNI96" s="180"/>
      <c r="UNJ96" s="180"/>
      <c r="UNK96" s="180"/>
      <c r="UNL96" s="180"/>
      <c r="UNM96" s="180"/>
      <c r="UNN96" s="180"/>
      <c r="UNO96" s="180"/>
      <c r="UNP96" s="180"/>
      <c r="UNQ96" s="180"/>
      <c r="UNR96" s="180"/>
      <c r="UNS96" s="180"/>
      <c r="UNT96" s="180"/>
      <c r="UNU96" s="180"/>
      <c r="UNV96" s="180"/>
      <c r="UNW96" s="180"/>
      <c r="UNX96" s="180"/>
      <c r="UNY96" s="180"/>
      <c r="UNZ96" s="180"/>
      <c r="UOA96" s="180"/>
      <c r="UOB96" s="180"/>
      <c r="UOC96" s="180"/>
      <c r="UOD96" s="180"/>
      <c r="UOE96" s="180"/>
      <c r="UOF96" s="180"/>
      <c r="UOG96" s="180"/>
      <c r="UOH96" s="180"/>
      <c r="UOI96" s="180"/>
      <c r="UOJ96" s="180"/>
      <c r="UOK96" s="180"/>
      <c r="UOL96" s="180"/>
      <c r="UOM96" s="180"/>
      <c r="UON96" s="180"/>
      <c r="UOO96" s="180"/>
      <c r="UOP96" s="180"/>
      <c r="UOQ96" s="180"/>
      <c r="UOR96" s="180"/>
      <c r="UOS96" s="180"/>
      <c r="UOT96" s="180"/>
      <c r="UOU96" s="180"/>
      <c r="UOV96" s="180"/>
      <c r="UOW96" s="180"/>
      <c r="UOX96" s="180"/>
      <c r="UOY96" s="180"/>
      <c r="UOZ96" s="180"/>
      <c r="UPA96" s="180"/>
      <c r="UPB96" s="180"/>
      <c r="UPC96" s="180"/>
      <c r="UPD96" s="180"/>
      <c r="UPE96" s="180"/>
      <c r="UPF96" s="180"/>
      <c r="UPG96" s="180"/>
      <c r="UPH96" s="180"/>
      <c r="UPI96" s="180"/>
      <c r="UPJ96" s="180"/>
      <c r="UPK96" s="180"/>
      <c r="UPL96" s="180"/>
      <c r="UPM96" s="180"/>
      <c r="UPN96" s="180"/>
      <c r="UPO96" s="180"/>
      <c r="UPP96" s="180"/>
      <c r="UPQ96" s="180"/>
      <c r="UPR96" s="180"/>
      <c r="UPS96" s="180"/>
      <c r="UPT96" s="180"/>
      <c r="UPU96" s="180"/>
      <c r="UPV96" s="180"/>
      <c r="UPW96" s="180"/>
      <c r="UPX96" s="180"/>
      <c r="UPY96" s="180"/>
      <c r="UPZ96" s="180"/>
      <c r="UQA96" s="180"/>
      <c r="UQB96" s="180"/>
      <c r="UQC96" s="180"/>
      <c r="UQD96" s="180"/>
      <c r="UQE96" s="180"/>
      <c r="UQF96" s="180"/>
      <c r="UQG96" s="180"/>
      <c r="UQH96" s="180"/>
      <c r="UQI96" s="180"/>
      <c r="UQJ96" s="180"/>
      <c r="UQK96" s="180"/>
      <c r="UQL96" s="180"/>
      <c r="UQM96" s="180"/>
      <c r="UQN96" s="180"/>
      <c r="UQO96" s="180"/>
      <c r="UQP96" s="180"/>
      <c r="UQQ96" s="180"/>
      <c r="UQR96" s="180"/>
      <c r="UQS96" s="180"/>
      <c r="UQT96" s="180"/>
      <c r="UQU96" s="180"/>
      <c r="UQV96" s="180"/>
      <c r="UQW96" s="180"/>
      <c r="UQX96" s="180"/>
      <c r="UQY96" s="180"/>
      <c r="UQZ96" s="180"/>
      <c r="URA96" s="180"/>
      <c r="URB96" s="180"/>
      <c r="URC96" s="180"/>
      <c r="URD96" s="180"/>
      <c r="URE96" s="180"/>
      <c r="URF96" s="180"/>
      <c r="URG96" s="180"/>
      <c r="URH96" s="180"/>
      <c r="URI96" s="180"/>
      <c r="URJ96" s="180"/>
      <c r="URK96" s="180"/>
      <c r="URL96" s="180"/>
      <c r="URM96" s="180"/>
      <c r="URN96" s="180"/>
      <c r="URO96" s="180"/>
      <c r="URP96" s="180"/>
      <c r="URQ96" s="180"/>
      <c r="URR96" s="180"/>
      <c r="URS96" s="180"/>
      <c r="URT96" s="180"/>
      <c r="URU96" s="180"/>
      <c r="URV96" s="180"/>
      <c r="URW96" s="180"/>
      <c r="URX96" s="180"/>
      <c r="URY96" s="180"/>
      <c r="URZ96" s="180"/>
      <c r="USA96" s="180"/>
      <c r="USB96" s="180"/>
      <c r="USC96" s="180"/>
      <c r="USD96" s="180"/>
      <c r="USE96" s="180"/>
      <c r="USF96" s="180"/>
      <c r="USG96" s="180"/>
      <c r="USH96" s="180"/>
      <c r="USI96" s="180"/>
      <c r="USJ96" s="180"/>
      <c r="USK96" s="180"/>
      <c r="USL96" s="180"/>
      <c r="USM96" s="180"/>
      <c r="USN96" s="180"/>
      <c r="USO96" s="180"/>
      <c r="USP96" s="180"/>
      <c r="USQ96" s="180"/>
      <c r="USR96" s="180"/>
      <c r="USS96" s="180"/>
      <c r="UST96" s="180"/>
      <c r="USU96" s="180"/>
      <c r="USV96" s="180"/>
      <c r="USW96" s="180"/>
      <c r="USX96" s="180"/>
      <c r="USY96" s="180"/>
      <c r="USZ96" s="180"/>
      <c r="UTA96" s="180"/>
      <c r="UTB96" s="180"/>
      <c r="UTC96" s="180"/>
      <c r="UTD96" s="180"/>
      <c r="UTE96" s="180"/>
      <c r="UTF96" s="180"/>
      <c r="UTG96" s="180"/>
      <c r="UTH96" s="180"/>
      <c r="UTI96" s="180"/>
      <c r="UTJ96" s="180"/>
      <c r="UTK96" s="180"/>
      <c r="UTL96" s="180"/>
      <c r="UTM96" s="180"/>
      <c r="UTN96" s="180"/>
      <c r="UTO96" s="180"/>
      <c r="UTP96" s="180"/>
      <c r="UTQ96" s="180"/>
      <c r="UTR96" s="180"/>
      <c r="UTS96" s="180"/>
      <c r="UTT96" s="180"/>
      <c r="UTU96" s="180"/>
      <c r="UTV96" s="180"/>
      <c r="UTW96" s="180"/>
      <c r="UTX96" s="180"/>
      <c r="UTY96" s="180"/>
      <c r="UTZ96" s="180"/>
      <c r="UUA96" s="180"/>
      <c r="UUB96" s="180"/>
      <c r="UUC96" s="180"/>
      <c r="UUD96" s="180"/>
      <c r="UUE96" s="180"/>
      <c r="UUF96" s="180"/>
      <c r="UUG96" s="180"/>
      <c r="UUH96" s="180"/>
      <c r="UUI96" s="180"/>
      <c r="UUJ96" s="180"/>
      <c r="UUK96" s="180"/>
      <c r="UUL96" s="180"/>
      <c r="UUM96" s="180"/>
      <c r="UUN96" s="180"/>
      <c r="UUO96" s="180"/>
      <c r="UUP96" s="180"/>
      <c r="UUQ96" s="180"/>
      <c r="UUR96" s="180"/>
      <c r="UUS96" s="180"/>
      <c r="UUT96" s="180"/>
      <c r="UUU96" s="180"/>
      <c r="UUV96" s="180"/>
      <c r="UUW96" s="180"/>
      <c r="UUX96" s="180"/>
      <c r="UUY96" s="180"/>
      <c r="UUZ96" s="180"/>
      <c r="UVA96" s="180"/>
      <c r="UVB96" s="180"/>
      <c r="UVC96" s="180"/>
      <c r="UVD96" s="180"/>
      <c r="UVE96" s="180"/>
      <c r="UVF96" s="180"/>
      <c r="UVG96" s="180"/>
      <c r="UVH96" s="180"/>
      <c r="UVI96" s="180"/>
      <c r="UVJ96" s="180"/>
      <c r="UVK96" s="180"/>
      <c r="UVL96" s="180"/>
      <c r="UVM96" s="180"/>
      <c r="UVN96" s="180"/>
      <c r="UVO96" s="180"/>
      <c r="UVP96" s="180"/>
      <c r="UVQ96" s="180"/>
      <c r="UVR96" s="180"/>
      <c r="UVS96" s="180"/>
      <c r="UVT96" s="180"/>
      <c r="UVU96" s="180"/>
      <c r="UVV96" s="180"/>
      <c r="UVW96" s="180"/>
      <c r="UVX96" s="180"/>
      <c r="UVY96" s="180"/>
      <c r="UVZ96" s="180"/>
      <c r="UWA96" s="180"/>
      <c r="UWB96" s="180"/>
      <c r="UWC96" s="180"/>
      <c r="UWD96" s="180"/>
      <c r="UWE96" s="180"/>
      <c r="UWF96" s="180"/>
      <c r="UWG96" s="180"/>
      <c r="UWH96" s="180"/>
      <c r="UWI96" s="180"/>
      <c r="UWJ96" s="180"/>
      <c r="UWK96" s="180"/>
      <c r="UWL96" s="180"/>
      <c r="UWM96" s="180"/>
      <c r="UWN96" s="180"/>
      <c r="UWO96" s="180"/>
      <c r="UWP96" s="180"/>
      <c r="UWQ96" s="180"/>
      <c r="UWR96" s="180"/>
      <c r="UWS96" s="180"/>
      <c r="UWT96" s="180"/>
      <c r="UWU96" s="180"/>
      <c r="UWV96" s="180"/>
      <c r="UWW96" s="180"/>
      <c r="UWX96" s="180"/>
      <c r="UWY96" s="180"/>
      <c r="UWZ96" s="180"/>
      <c r="UXA96" s="180"/>
      <c r="UXB96" s="180"/>
      <c r="UXC96" s="180"/>
      <c r="UXD96" s="180"/>
      <c r="UXE96" s="180"/>
      <c r="UXF96" s="180"/>
      <c r="UXG96" s="180"/>
      <c r="UXH96" s="180"/>
      <c r="UXI96" s="180"/>
      <c r="UXJ96" s="180"/>
      <c r="UXK96" s="180"/>
      <c r="UXL96" s="180"/>
      <c r="UXM96" s="180"/>
      <c r="UXN96" s="180"/>
      <c r="UXO96" s="180"/>
      <c r="UXP96" s="180"/>
      <c r="UXQ96" s="180"/>
      <c r="UXR96" s="180"/>
      <c r="UXS96" s="180"/>
      <c r="UXT96" s="180"/>
      <c r="UXU96" s="180"/>
      <c r="UXV96" s="180"/>
      <c r="UXW96" s="180"/>
      <c r="UXX96" s="180"/>
      <c r="UXY96" s="180"/>
      <c r="UXZ96" s="180"/>
      <c r="UYA96" s="180"/>
      <c r="UYB96" s="180"/>
      <c r="UYC96" s="180"/>
      <c r="UYD96" s="180"/>
      <c r="UYE96" s="180"/>
      <c r="UYF96" s="180"/>
      <c r="UYG96" s="180"/>
      <c r="UYH96" s="180"/>
      <c r="UYI96" s="180"/>
      <c r="UYJ96" s="180"/>
      <c r="UYK96" s="180"/>
      <c r="UYL96" s="180"/>
      <c r="UYM96" s="180"/>
      <c r="UYN96" s="180"/>
      <c r="UYO96" s="180"/>
      <c r="UYP96" s="180"/>
      <c r="UYQ96" s="180"/>
      <c r="UYR96" s="180"/>
      <c r="UYS96" s="180"/>
      <c r="UYT96" s="180"/>
      <c r="UYU96" s="180"/>
      <c r="UYV96" s="180"/>
      <c r="UYW96" s="180"/>
      <c r="UYX96" s="180"/>
      <c r="UYY96" s="180"/>
      <c r="UYZ96" s="180"/>
      <c r="UZA96" s="180"/>
      <c r="UZB96" s="180"/>
      <c r="UZC96" s="180"/>
      <c r="UZD96" s="180"/>
      <c r="UZE96" s="180"/>
      <c r="UZF96" s="180"/>
      <c r="UZG96" s="180"/>
      <c r="UZH96" s="180"/>
      <c r="UZI96" s="180"/>
      <c r="UZJ96" s="180"/>
      <c r="UZK96" s="180"/>
      <c r="UZL96" s="180"/>
      <c r="UZM96" s="180"/>
      <c r="UZN96" s="180"/>
      <c r="UZO96" s="180"/>
      <c r="UZP96" s="180"/>
      <c r="UZQ96" s="180"/>
      <c r="UZR96" s="180"/>
      <c r="UZS96" s="180"/>
      <c r="UZT96" s="180"/>
      <c r="UZU96" s="180"/>
      <c r="UZV96" s="180"/>
      <c r="UZW96" s="180"/>
      <c r="UZX96" s="180"/>
      <c r="UZY96" s="180"/>
      <c r="UZZ96" s="180"/>
      <c r="VAA96" s="180"/>
      <c r="VAB96" s="180"/>
      <c r="VAC96" s="180"/>
      <c r="VAD96" s="180"/>
      <c r="VAE96" s="180"/>
      <c r="VAF96" s="180"/>
      <c r="VAG96" s="180"/>
      <c r="VAH96" s="180"/>
      <c r="VAI96" s="180"/>
      <c r="VAJ96" s="180"/>
      <c r="VAK96" s="180"/>
      <c r="VAL96" s="180"/>
      <c r="VAM96" s="180"/>
      <c r="VAN96" s="180"/>
      <c r="VAO96" s="180"/>
      <c r="VAP96" s="180"/>
      <c r="VAQ96" s="180"/>
      <c r="VAR96" s="180"/>
      <c r="VAS96" s="180"/>
      <c r="VAT96" s="180"/>
      <c r="VAU96" s="180"/>
      <c r="VAV96" s="180"/>
      <c r="VAW96" s="180"/>
      <c r="VAX96" s="180"/>
      <c r="VAY96" s="180"/>
      <c r="VAZ96" s="180"/>
      <c r="VBA96" s="180"/>
      <c r="VBB96" s="180"/>
      <c r="VBC96" s="180"/>
      <c r="VBD96" s="180"/>
      <c r="VBE96" s="180"/>
      <c r="VBF96" s="180"/>
      <c r="VBG96" s="180"/>
      <c r="VBH96" s="180"/>
      <c r="VBI96" s="180"/>
      <c r="VBJ96" s="180"/>
      <c r="VBK96" s="180"/>
      <c r="VBL96" s="180"/>
      <c r="VBM96" s="180"/>
      <c r="VBN96" s="180"/>
      <c r="VBO96" s="180"/>
      <c r="VBP96" s="180"/>
      <c r="VBQ96" s="180"/>
      <c r="VBR96" s="180"/>
      <c r="VBS96" s="180"/>
      <c r="VBT96" s="180"/>
      <c r="VBU96" s="180"/>
      <c r="VBV96" s="180"/>
      <c r="VBW96" s="180"/>
      <c r="VBX96" s="180"/>
      <c r="VBY96" s="180"/>
      <c r="VBZ96" s="180"/>
      <c r="VCA96" s="180"/>
      <c r="VCB96" s="180"/>
      <c r="VCC96" s="180"/>
      <c r="VCD96" s="180"/>
      <c r="VCE96" s="180"/>
      <c r="VCF96" s="180"/>
      <c r="VCG96" s="180"/>
      <c r="VCH96" s="180"/>
      <c r="VCI96" s="180"/>
      <c r="VCJ96" s="180"/>
      <c r="VCK96" s="180"/>
      <c r="VCL96" s="180"/>
      <c r="VCM96" s="180"/>
      <c r="VCN96" s="180"/>
      <c r="VCO96" s="180"/>
      <c r="VCP96" s="180"/>
      <c r="VCQ96" s="180"/>
      <c r="VCR96" s="180"/>
      <c r="VCS96" s="180"/>
      <c r="VCT96" s="180"/>
      <c r="VCU96" s="180"/>
      <c r="VCV96" s="180"/>
      <c r="VCW96" s="180"/>
      <c r="VCX96" s="180"/>
      <c r="VCY96" s="180"/>
      <c r="VCZ96" s="180"/>
      <c r="VDA96" s="180"/>
      <c r="VDB96" s="180"/>
      <c r="VDC96" s="180"/>
      <c r="VDD96" s="180"/>
      <c r="VDE96" s="180"/>
      <c r="VDF96" s="180"/>
      <c r="VDG96" s="180"/>
      <c r="VDH96" s="180"/>
      <c r="VDI96" s="180"/>
      <c r="VDJ96" s="180"/>
      <c r="VDK96" s="180"/>
      <c r="VDL96" s="180"/>
      <c r="VDM96" s="180"/>
      <c r="VDN96" s="180"/>
      <c r="VDO96" s="180"/>
      <c r="VDP96" s="180"/>
      <c r="VDQ96" s="180"/>
      <c r="VDR96" s="180"/>
      <c r="VDS96" s="180"/>
      <c r="VDT96" s="180"/>
      <c r="VDU96" s="180"/>
      <c r="VDV96" s="180"/>
      <c r="VDW96" s="180"/>
      <c r="VDX96" s="180"/>
      <c r="VDY96" s="180"/>
      <c r="VDZ96" s="180"/>
      <c r="VEA96" s="180"/>
      <c r="VEB96" s="180"/>
      <c r="VEC96" s="180"/>
      <c r="VED96" s="180"/>
      <c r="VEE96" s="180"/>
      <c r="VEF96" s="180"/>
      <c r="VEG96" s="180"/>
      <c r="VEH96" s="180"/>
      <c r="VEI96" s="180"/>
      <c r="VEJ96" s="180"/>
      <c r="VEK96" s="180"/>
      <c r="VEL96" s="180"/>
      <c r="VEM96" s="180"/>
      <c r="VEN96" s="180"/>
      <c r="VEO96" s="180"/>
      <c r="VEP96" s="180"/>
      <c r="VEQ96" s="180"/>
      <c r="VER96" s="180"/>
      <c r="VES96" s="180"/>
      <c r="VET96" s="180"/>
      <c r="VEU96" s="180"/>
      <c r="VEV96" s="180"/>
      <c r="VEW96" s="180"/>
      <c r="VEX96" s="180"/>
      <c r="VEY96" s="180"/>
      <c r="VEZ96" s="180"/>
      <c r="VFA96" s="180"/>
      <c r="VFB96" s="180"/>
      <c r="VFC96" s="180"/>
      <c r="VFD96" s="180"/>
      <c r="VFE96" s="180"/>
      <c r="VFF96" s="180"/>
      <c r="VFG96" s="180"/>
      <c r="VFH96" s="180"/>
      <c r="VFI96" s="180"/>
      <c r="VFJ96" s="180"/>
      <c r="VFK96" s="180"/>
      <c r="VFL96" s="180"/>
      <c r="VFM96" s="180"/>
      <c r="VFN96" s="180"/>
      <c r="VFO96" s="180"/>
      <c r="VFP96" s="180"/>
      <c r="VFQ96" s="180"/>
      <c r="VFR96" s="180"/>
      <c r="VFS96" s="180"/>
      <c r="VFT96" s="180"/>
      <c r="VFU96" s="180"/>
      <c r="VFV96" s="180"/>
      <c r="VFW96" s="180"/>
      <c r="VFX96" s="180"/>
      <c r="VFY96" s="180"/>
      <c r="VFZ96" s="180"/>
      <c r="VGA96" s="180"/>
      <c r="VGB96" s="180"/>
      <c r="VGC96" s="180"/>
      <c r="VGD96" s="180"/>
      <c r="VGE96" s="180"/>
      <c r="VGF96" s="180"/>
      <c r="VGG96" s="180"/>
      <c r="VGH96" s="180"/>
      <c r="VGI96" s="180"/>
      <c r="VGJ96" s="180"/>
      <c r="VGK96" s="180"/>
      <c r="VGL96" s="180"/>
      <c r="VGM96" s="180"/>
      <c r="VGN96" s="180"/>
      <c r="VGO96" s="180"/>
      <c r="VGP96" s="180"/>
      <c r="VGQ96" s="180"/>
      <c r="VGR96" s="180"/>
      <c r="VGS96" s="180"/>
      <c r="VGT96" s="180"/>
      <c r="VGU96" s="180"/>
      <c r="VGV96" s="180"/>
      <c r="VGW96" s="180"/>
      <c r="VGX96" s="180"/>
      <c r="VGY96" s="180"/>
      <c r="VGZ96" s="180"/>
      <c r="VHA96" s="180"/>
      <c r="VHB96" s="180"/>
      <c r="VHC96" s="180"/>
      <c r="VHD96" s="180"/>
      <c r="VHE96" s="180"/>
      <c r="VHF96" s="180"/>
      <c r="VHG96" s="180"/>
      <c r="VHH96" s="180"/>
      <c r="VHI96" s="180"/>
      <c r="VHJ96" s="180"/>
      <c r="VHK96" s="180"/>
      <c r="VHL96" s="180"/>
      <c r="VHM96" s="180"/>
      <c r="VHN96" s="180"/>
      <c r="VHO96" s="180"/>
      <c r="VHP96" s="180"/>
      <c r="VHQ96" s="180"/>
      <c r="VHR96" s="180"/>
      <c r="VHS96" s="180"/>
      <c r="VHT96" s="180"/>
      <c r="VHU96" s="180"/>
      <c r="VHV96" s="180"/>
      <c r="VHW96" s="180"/>
      <c r="VHX96" s="180"/>
      <c r="VHY96" s="180"/>
      <c r="VHZ96" s="180"/>
      <c r="VIA96" s="180"/>
      <c r="VIB96" s="180"/>
      <c r="VIC96" s="180"/>
      <c r="VID96" s="180"/>
      <c r="VIE96" s="180"/>
      <c r="VIF96" s="180"/>
      <c r="VIG96" s="180"/>
      <c r="VIH96" s="180"/>
      <c r="VII96" s="180"/>
      <c r="VIJ96" s="180"/>
      <c r="VIK96" s="180"/>
      <c r="VIL96" s="180"/>
      <c r="VIM96" s="180"/>
      <c r="VIN96" s="180"/>
      <c r="VIO96" s="180"/>
      <c r="VIP96" s="180"/>
      <c r="VIQ96" s="180"/>
      <c r="VIR96" s="180"/>
      <c r="VIS96" s="180"/>
      <c r="VIT96" s="180"/>
      <c r="VIU96" s="180"/>
      <c r="VIV96" s="180"/>
      <c r="VIW96" s="180"/>
      <c r="VIX96" s="180"/>
      <c r="VIY96" s="180"/>
      <c r="VIZ96" s="180"/>
      <c r="VJA96" s="180"/>
      <c r="VJB96" s="180"/>
      <c r="VJC96" s="180"/>
      <c r="VJD96" s="180"/>
      <c r="VJE96" s="180"/>
      <c r="VJF96" s="180"/>
      <c r="VJG96" s="180"/>
      <c r="VJH96" s="180"/>
      <c r="VJI96" s="180"/>
      <c r="VJJ96" s="180"/>
      <c r="VJK96" s="180"/>
      <c r="VJL96" s="180"/>
      <c r="VJM96" s="180"/>
      <c r="VJN96" s="180"/>
      <c r="VJO96" s="180"/>
      <c r="VJP96" s="180"/>
      <c r="VJQ96" s="180"/>
      <c r="VJR96" s="180"/>
      <c r="VJS96" s="180"/>
      <c r="VJT96" s="180"/>
      <c r="VJU96" s="180"/>
      <c r="VJV96" s="180"/>
      <c r="VJW96" s="180"/>
      <c r="VJX96" s="180"/>
      <c r="VJY96" s="180"/>
      <c r="VJZ96" s="180"/>
      <c r="VKA96" s="180"/>
      <c r="VKB96" s="180"/>
      <c r="VKC96" s="180"/>
      <c r="VKD96" s="180"/>
      <c r="VKE96" s="180"/>
      <c r="VKF96" s="180"/>
      <c r="VKG96" s="180"/>
      <c r="VKH96" s="180"/>
      <c r="VKI96" s="180"/>
      <c r="VKJ96" s="180"/>
      <c r="VKK96" s="180"/>
      <c r="VKL96" s="180"/>
      <c r="VKM96" s="180"/>
      <c r="VKN96" s="180"/>
      <c r="VKO96" s="180"/>
      <c r="VKP96" s="180"/>
      <c r="VKQ96" s="180"/>
      <c r="VKR96" s="180"/>
      <c r="VKS96" s="180"/>
      <c r="VKT96" s="180"/>
      <c r="VKU96" s="180"/>
      <c r="VKV96" s="180"/>
      <c r="VKW96" s="180"/>
      <c r="VKX96" s="180"/>
      <c r="VKY96" s="180"/>
      <c r="VKZ96" s="180"/>
      <c r="VLA96" s="180"/>
      <c r="VLB96" s="180"/>
      <c r="VLC96" s="180"/>
      <c r="VLD96" s="180"/>
      <c r="VLE96" s="180"/>
      <c r="VLF96" s="180"/>
      <c r="VLG96" s="180"/>
      <c r="VLH96" s="180"/>
      <c r="VLI96" s="180"/>
      <c r="VLJ96" s="180"/>
      <c r="VLK96" s="180"/>
      <c r="VLL96" s="180"/>
      <c r="VLM96" s="180"/>
      <c r="VLN96" s="180"/>
      <c r="VLO96" s="180"/>
      <c r="VLP96" s="180"/>
      <c r="VLQ96" s="180"/>
      <c r="VLR96" s="180"/>
      <c r="VLS96" s="180"/>
      <c r="VLT96" s="180"/>
      <c r="VLU96" s="180"/>
      <c r="VLV96" s="180"/>
      <c r="VLW96" s="180"/>
      <c r="VLX96" s="180"/>
      <c r="VLY96" s="180"/>
      <c r="VLZ96" s="180"/>
      <c r="VMA96" s="180"/>
      <c r="VMB96" s="180"/>
      <c r="VMC96" s="180"/>
      <c r="VMD96" s="180"/>
      <c r="VME96" s="180"/>
      <c r="VMF96" s="180"/>
      <c r="VMG96" s="180"/>
      <c r="VMH96" s="180"/>
      <c r="VMI96" s="180"/>
      <c r="VMJ96" s="180"/>
      <c r="VMK96" s="180"/>
      <c r="VML96" s="180"/>
      <c r="VMM96" s="180"/>
      <c r="VMN96" s="180"/>
      <c r="VMO96" s="180"/>
      <c r="VMP96" s="180"/>
      <c r="VMQ96" s="180"/>
      <c r="VMR96" s="180"/>
      <c r="VMS96" s="180"/>
      <c r="VMT96" s="180"/>
      <c r="VMU96" s="180"/>
      <c r="VMV96" s="180"/>
      <c r="VMW96" s="180"/>
      <c r="VMX96" s="180"/>
      <c r="VMY96" s="180"/>
      <c r="VMZ96" s="180"/>
      <c r="VNA96" s="180"/>
      <c r="VNB96" s="180"/>
      <c r="VNC96" s="180"/>
      <c r="VND96" s="180"/>
      <c r="VNE96" s="180"/>
      <c r="VNF96" s="180"/>
      <c r="VNG96" s="180"/>
      <c r="VNH96" s="180"/>
      <c r="VNI96" s="180"/>
      <c r="VNJ96" s="180"/>
      <c r="VNK96" s="180"/>
      <c r="VNL96" s="180"/>
      <c r="VNM96" s="180"/>
      <c r="VNN96" s="180"/>
      <c r="VNO96" s="180"/>
      <c r="VNP96" s="180"/>
      <c r="VNQ96" s="180"/>
      <c r="VNR96" s="180"/>
      <c r="VNS96" s="180"/>
      <c r="VNT96" s="180"/>
      <c r="VNU96" s="180"/>
      <c r="VNV96" s="180"/>
      <c r="VNW96" s="180"/>
      <c r="VNX96" s="180"/>
      <c r="VNY96" s="180"/>
      <c r="VNZ96" s="180"/>
      <c r="VOA96" s="180"/>
      <c r="VOB96" s="180"/>
      <c r="VOC96" s="180"/>
      <c r="VOD96" s="180"/>
      <c r="VOE96" s="180"/>
      <c r="VOF96" s="180"/>
      <c r="VOG96" s="180"/>
      <c r="VOH96" s="180"/>
      <c r="VOI96" s="180"/>
      <c r="VOJ96" s="180"/>
      <c r="VOK96" s="180"/>
      <c r="VOL96" s="180"/>
      <c r="VOM96" s="180"/>
      <c r="VON96" s="180"/>
      <c r="VOO96" s="180"/>
      <c r="VOP96" s="180"/>
      <c r="VOQ96" s="180"/>
      <c r="VOR96" s="180"/>
      <c r="VOS96" s="180"/>
      <c r="VOT96" s="180"/>
      <c r="VOU96" s="180"/>
      <c r="VOV96" s="180"/>
      <c r="VOW96" s="180"/>
      <c r="VOX96" s="180"/>
      <c r="VOY96" s="180"/>
      <c r="VOZ96" s="180"/>
      <c r="VPA96" s="180"/>
      <c r="VPB96" s="180"/>
      <c r="VPC96" s="180"/>
      <c r="VPD96" s="180"/>
      <c r="VPE96" s="180"/>
      <c r="VPF96" s="180"/>
      <c r="VPG96" s="180"/>
      <c r="VPH96" s="180"/>
      <c r="VPI96" s="180"/>
      <c r="VPJ96" s="180"/>
      <c r="VPK96" s="180"/>
      <c r="VPL96" s="180"/>
      <c r="VPM96" s="180"/>
      <c r="VPN96" s="180"/>
      <c r="VPO96" s="180"/>
      <c r="VPP96" s="180"/>
      <c r="VPQ96" s="180"/>
      <c r="VPR96" s="180"/>
      <c r="VPS96" s="180"/>
      <c r="VPT96" s="180"/>
      <c r="VPU96" s="180"/>
      <c r="VPV96" s="180"/>
      <c r="VPW96" s="180"/>
      <c r="VPX96" s="180"/>
      <c r="VPY96" s="180"/>
      <c r="VPZ96" s="180"/>
      <c r="VQA96" s="180"/>
      <c r="VQB96" s="180"/>
      <c r="VQC96" s="180"/>
      <c r="VQD96" s="180"/>
      <c r="VQE96" s="180"/>
      <c r="VQF96" s="180"/>
      <c r="VQG96" s="180"/>
      <c r="VQH96" s="180"/>
      <c r="VQI96" s="180"/>
      <c r="VQJ96" s="180"/>
      <c r="VQK96" s="180"/>
      <c r="VQL96" s="180"/>
      <c r="VQM96" s="180"/>
      <c r="VQN96" s="180"/>
      <c r="VQO96" s="180"/>
      <c r="VQP96" s="180"/>
      <c r="VQQ96" s="180"/>
      <c r="VQR96" s="180"/>
      <c r="VQS96" s="180"/>
      <c r="VQT96" s="180"/>
      <c r="VQU96" s="180"/>
      <c r="VQV96" s="180"/>
      <c r="VQW96" s="180"/>
      <c r="VQX96" s="180"/>
      <c r="VQY96" s="180"/>
      <c r="VQZ96" s="180"/>
      <c r="VRA96" s="180"/>
      <c r="VRB96" s="180"/>
      <c r="VRC96" s="180"/>
      <c r="VRD96" s="180"/>
      <c r="VRE96" s="180"/>
      <c r="VRF96" s="180"/>
      <c r="VRG96" s="180"/>
      <c r="VRH96" s="180"/>
      <c r="VRI96" s="180"/>
      <c r="VRJ96" s="180"/>
      <c r="VRK96" s="180"/>
      <c r="VRL96" s="180"/>
      <c r="VRM96" s="180"/>
      <c r="VRN96" s="180"/>
      <c r="VRO96" s="180"/>
      <c r="VRP96" s="180"/>
      <c r="VRQ96" s="180"/>
      <c r="VRR96" s="180"/>
      <c r="VRS96" s="180"/>
      <c r="VRT96" s="180"/>
      <c r="VRU96" s="180"/>
      <c r="VRV96" s="180"/>
      <c r="VRW96" s="180"/>
      <c r="VRX96" s="180"/>
      <c r="VRY96" s="180"/>
      <c r="VRZ96" s="180"/>
      <c r="VSA96" s="180"/>
      <c r="VSB96" s="180"/>
      <c r="VSC96" s="180"/>
      <c r="VSD96" s="180"/>
      <c r="VSE96" s="180"/>
      <c r="VSF96" s="180"/>
      <c r="VSG96" s="180"/>
      <c r="VSH96" s="180"/>
      <c r="VSI96" s="180"/>
      <c r="VSJ96" s="180"/>
      <c r="VSK96" s="180"/>
      <c r="VSL96" s="180"/>
      <c r="VSM96" s="180"/>
      <c r="VSN96" s="180"/>
      <c r="VSO96" s="180"/>
      <c r="VSP96" s="180"/>
      <c r="VSQ96" s="180"/>
      <c r="VSR96" s="180"/>
      <c r="VSS96" s="180"/>
      <c r="VST96" s="180"/>
      <c r="VSU96" s="180"/>
      <c r="VSV96" s="180"/>
      <c r="VSW96" s="180"/>
      <c r="VSX96" s="180"/>
      <c r="VSY96" s="180"/>
      <c r="VSZ96" s="180"/>
      <c r="VTA96" s="180"/>
      <c r="VTB96" s="180"/>
      <c r="VTC96" s="180"/>
      <c r="VTD96" s="180"/>
      <c r="VTE96" s="180"/>
      <c r="VTF96" s="180"/>
      <c r="VTG96" s="180"/>
      <c r="VTH96" s="180"/>
      <c r="VTI96" s="180"/>
      <c r="VTJ96" s="180"/>
      <c r="VTK96" s="180"/>
      <c r="VTL96" s="180"/>
      <c r="VTM96" s="180"/>
      <c r="VTN96" s="180"/>
      <c r="VTO96" s="180"/>
      <c r="VTP96" s="180"/>
      <c r="VTQ96" s="180"/>
      <c r="VTR96" s="180"/>
      <c r="VTS96" s="180"/>
      <c r="VTT96" s="180"/>
      <c r="VTU96" s="180"/>
      <c r="VTV96" s="180"/>
      <c r="VTW96" s="180"/>
      <c r="VTX96" s="180"/>
      <c r="VTY96" s="180"/>
      <c r="VTZ96" s="180"/>
      <c r="VUA96" s="180"/>
      <c r="VUB96" s="180"/>
      <c r="VUC96" s="180"/>
      <c r="VUD96" s="180"/>
      <c r="VUE96" s="180"/>
      <c r="VUF96" s="180"/>
      <c r="VUG96" s="180"/>
      <c r="VUH96" s="180"/>
      <c r="VUI96" s="180"/>
      <c r="VUJ96" s="180"/>
      <c r="VUK96" s="180"/>
      <c r="VUL96" s="180"/>
      <c r="VUM96" s="180"/>
      <c r="VUN96" s="180"/>
      <c r="VUO96" s="180"/>
      <c r="VUP96" s="180"/>
      <c r="VUQ96" s="180"/>
      <c r="VUR96" s="180"/>
      <c r="VUS96" s="180"/>
      <c r="VUT96" s="180"/>
      <c r="VUU96" s="180"/>
      <c r="VUV96" s="180"/>
      <c r="VUW96" s="180"/>
      <c r="VUX96" s="180"/>
      <c r="VUY96" s="180"/>
      <c r="VUZ96" s="180"/>
      <c r="VVA96" s="180"/>
      <c r="VVB96" s="180"/>
      <c r="VVC96" s="180"/>
      <c r="VVD96" s="180"/>
      <c r="VVE96" s="180"/>
      <c r="VVF96" s="180"/>
      <c r="VVG96" s="180"/>
      <c r="VVH96" s="180"/>
      <c r="VVI96" s="180"/>
      <c r="VVJ96" s="180"/>
      <c r="VVK96" s="180"/>
      <c r="VVL96" s="180"/>
      <c r="VVM96" s="180"/>
      <c r="VVN96" s="180"/>
      <c r="VVO96" s="180"/>
      <c r="VVP96" s="180"/>
      <c r="VVQ96" s="180"/>
      <c r="VVR96" s="180"/>
      <c r="VVS96" s="180"/>
      <c r="VVT96" s="180"/>
      <c r="VVU96" s="180"/>
      <c r="VVV96" s="180"/>
      <c r="VVW96" s="180"/>
      <c r="VVX96" s="180"/>
      <c r="VVY96" s="180"/>
      <c r="VVZ96" s="180"/>
      <c r="VWA96" s="180"/>
      <c r="VWB96" s="180"/>
      <c r="VWC96" s="180"/>
      <c r="VWD96" s="180"/>
      <c r="VWE96" s="180"/>
      <c r="VWF96" s="180"/>
      <c r="VWG96" s="180"/>
      <c r="VWH96" s="180"/>
      <c r="VWI96" s="180"/>
      <c r="VWJ96" s="180"/>
      <c r="VWK96" s="180"/>
      <c r="VWL96" s="180"/>
      <c r="VWM96" s="180"/>
      <c r="VWN96" s="180"/>
      <c r="VWO96" s="180"/>
      <c r="VWP96" s="180"/>
      <c r="VWQ96" s="180"/>
      <c r="VWR96" s="180"/>
      <c r="VWS96" s="180"/>
      <c r="VWT96" s="180"/>
      <c r="VWU96" s="180"/>
      <c r="VWV96" s="180"/>
      <c r="VWW96" s="180"/>
      <c r="VWX96" s="180"/>
      <c r="VWY96" s="180"/>
      <c r="VWZ96" s="180"/>
      <c r="VXA96" s="180"/>
      <c r="VXB96" s="180"/>
      <c r="VXC96" s="180"/>
      <c r="VXD96" s="180"/>
      <c r="VXE96" s="180"/>
      <c r="VXF96" s="180"/>
      <c r="VXG96" s="180"/>
      <c r="VXH96" s="180"/>
      <c r="VXI96" s="180"/>
      <c r="VXJ96" s="180"/>
      <c r="VXK96" s="180"/>
      <c r="VXL96" s="180"/>
      <c r="VXM96" s="180"/>
      <c r="VXN96" s="180"/>
      <c r="VXO96" s="180"/>
      <c r="VXP96" s="180"/>
      <c r="VXQ96" s="180"/>
      <c r="VXR96" s="180"/>
      <c r="VXS96" s="180"/>
      <c r="VXT96" s="180"/>
      <c r="VXU96" s="180"/>
      <c r="VXV96" s="180"/>
      <c r="VXW96" s="180"/>
      <c r="VXX96" s="180"/>
      <c r="VXY96" s="180"/>
      <c r="VXZ96" s="180"/>
      <c r="VYA96" s="180"/>
      <c r="VYB96" s="180"/>
      <c r="VYC96" s="180"/>
      <c r="VYD96" s="180"/>
      <c r="VYE96" s="180"/>
      <c r="VYF96" s="180"/>
      <c r="VYG96" s="180"/>
      <c r="VYH96" s="180"/>
      <c r="VYI96" s="180"/>
      <c r="VYJ96" s="180"/>
      <c r="VYK96" s="180"/>
      <c r="VYL96" s="180"/>
      <c r="VYM96" s="180"/>
      <c r="VYN96" s="180"/>
      <c r="VYO96" s="180"/>
      <c r="VYP96" s="180"/>
      <c r="VYQ96" s="180"/>
      <c r="VYR96" s="180"/>
      <c r="VYS96" s="180"/>
      <c r="VYT96" s="180"/>
      <c r="VYU96" s="180"/>
      <c r="VYV96" s="180"/>
      <c r="VYW96" s="180"/>
      <c r="VYX96" s="180"/>
      <c r="VYY96" s="180"/>
      <c r="VYZ96" s="180"/>
      <c r="VZA96" s="180"/>
      <c r="VZB96" s="180"/>
      <c r="VZC96" s="180"/>
      <c r="VZD96" s="180"/>
      <c r="VZE96" s="180"/>
      <c r="VZF96" s="180"/>
      <c r="VZG96" s="180"/>
      <c r="VZH96" s="180"/>
      <c r="VZI96" s="180"/>
      <c r="VZJ96" s="180"/>
      <c r="VZK96" s="180"/>
      <c r="VZL96" s="180"/>
      <c r="VZM96" s="180"/>
      <c r="VZN96" s="180"/>
      <c r="VZO96" s="180"/>
      <c r="VZP96" s="180"/>
      <c r="VZQ96" s="180"/>
      <c r="VZR96" s="180"/>
      <c r="VZS96" s="180"/>
      <c r="VZT96" s="180"/>
      <c r="VZU96" s="180"/>
      <c r="VZV96" s="180"/>
      <c r="VZW96" s="180"/>
      <c r="VZX96" s="180"/>
      <c r="VZY96" s="180"/>
      <c r="VZZ96" s="180"/>
      <c r="WAA96" s="180"/>
      <c r="WAB96" s="180"/>
      <c r="WAC96" s="180"/>
      <c r="WAD96" s="180"/>
      <c r="WAE96" s="180"/>
      <c r="WAF96" s="180"/>
      <c r="WAG96" s="180"/>
      <c r="WAH96" s="180"/>
      <c r="WAI96" s="180"/>
      <c r="WAJ96" s="180"/>
      <c r="WAK96" s="180"/>
      <c r="WAL96" s="180"/>
      <c r="WAM96" s="180"/>
      <c r="WAN96" s="180"/>
      <c r="WAO96" s="180"/>
      <c r="WAP96" s="180"/>
      <c r="WAQ96" s="180"/>
      <c r="WAR96" s="180"/>
      <c r="WAS96" s="180"/>
      <c r="WAT96" s="180"/>
      <c r="WAU96" s="180"/>
      <c r="WAV96" s="180"/>
      <c r="WAW96" s="180"/>
      <c r="WAX96" s="180"/>
      <c r="WAY96" s="180"/>
      <c r="WAZ96" s="180"/>
      <c r="WBA96" s="180"/>
      <c r="WBB96" s="180"/>
      <c r="WBC96" s="180"/>
      <c r="WBD96" s="180"/>
      <c r="WBE96" s="180"/>
      <c r="WBF96" s="180"/>
      <c r="WBG96" s="180"/>
      <c r="WBH96" s="180"/>
      <c r="WBI96" s="180"/>
      <c r="WBJ96" s="180"/>
      <c r="WBK96" s="180"/>
      <c r="WBL96" s="180"/>
      <c r="WBM96" s="180"/>
      <c r="WBN96" s="180"/>
      <c r="WBO96" s="180"/>
      <c r="WBP96" s="180"/>
      <c r="WBQ96" s="180"/>
      <c r="WBR96" s="180"/>
      <c r="WBS96" s="180"/>
      <c r="WBT96" s="180"/>
      <c r="WBU96" s="180"/>
      <c r="WBV96" s="180"/>
      <c r="WBW96" s="180"/>
      <c r="WBX96" s="180"/>
      <c r="WBY96" s="180"/>
      <c r="WBZ96" s="180"/>
      <c r="WCA96" s="180"/>
      <c r="WCB96" s="180"/>
      <c r="WCC96" s="180"/>
      <c r="WCD96" s="180"/>
      <c r="WCE96" s="180"/>
      <c r="WCF96" s="180"/>
      <c r="WCG96" s="180"/>
      <c r="WCH96" s="180"/>
      <c r="WCI96" s="180"/>
      <c r="WCJ96" s="180"/>
      <c r="WCK96" s="180"/>
      <c r="WCL96" s="180"/>
      <c r="WCM96" s="180"/>
      <c r="WCN96" s="180"/>
      <c r="WCO96" s="180"/>
      <c r="WCP96" s="180"/>
      <c r="WCQ96" s="180"/>
      <c r="WCR96" s="180"/>
      <c r="WCS96" s="180"/>
      <c r="WCT96" s="180"/>
      <c r="WCU96" s="180"/>
      <c r="WCV96" s="180"/>
      <c r="WCW96" s="180"/>
      <c r="WCX96" s="180"/>
      <c r="WCY96" s="180"/>
      <c r="WCZ96" s="180"/>
      <c r="WDA96" s="180"/>
      <c r="WDB96" s="180"/>
      <c r="WDC96" s="180"/>
      <c r="WDD96" s="180"/>
      <c r="WDE96" s="180"/>
      <c r="WDF96" s="180"/>
      <c r="WDG96" s="180"/>
      <c r="WDH96" s="180"/>
      <c r="WDI96" s="180"/>
      <c r="WDJ96" s="180"/>
      <c r="WDK96" s="180"/>
      <c r="WDL96" s="180"/>
      <c r="WDM96" s="180"/>
      <c r="WDN96" s="180"/>
      <c r="WDO96" s="180"/>
      <c r="WDP96" s="180"/>
      <c r="WDQ96" s="180"/>
      <c r="WDR96" s="180"/>
      <c r="WDS96" s="180"/>
      <c r="WDT96" s="180"/>
      <c r="WDU96" s="180"/>
      <c r="WDV96" s="180"/>
      <c r="WDW96" s="180"/>
      <c r="WDX96" s="180"/>
      <c r="WDY96" s="180"/>
      <c r="WDZ96" s="180"/>
      <c r="WEA96" s="180"/>
      <c r="WEB96" s="180"/>
      <c r="WEC96" s="180"/>
      <c r="WED96" s="180"/>
      <c r="WEE96" s="180"/>
      <c r="WEF96" s="180"/>
      <c r="WEG96" s="180"/>
      <c r="WEH96" s="180"/>
      <c r="WEI96" s="180"/>
      <c r="WEJ96" s="180"/>
      <c r="WEK96" s="180"/>
      <c r="WEL96" s="180"/>
      <c r="WEM96" s="180"/>
      <c r="WEN96" s="180"/>
      <c r="WEO96" s="180"/>
      <c r="WEP96" s="180"/>
      <c r="WEQ96" s="180"/>
      <c r="WER96" s="180"/>
      <c r="WES96" s="180"/>
      <c r="WET96" s="180"/>
      <c r="WEU96" s="180"/>
      <c r="WEV96" s="180"/>
      <c r="WEW96" s="180"/>
      <c r="WEX96" s="180"/>
      <c r="WEY96" s="180"/>
      <c r="WEZ96" s="180"/>
      <c r="WFA96" s="180"/>
      <c r="WFB96" s="180"/>
      <c r="WFC96" s="180"/>
      <c r="WFD96" s="180"/>
      <c r="WFE96" s="180"/>
      <c r="WFF96" s="180"/>
      <c r="WFG96" s="180"/>
      <c r="WFH96" s="180"/>
      <c r="WFI96" s="180"/>
      <c r="WFJ96" s="180"/>
      <c r="WFK96" s="180"/>
      <c r="WFL96" s="180"/>
      <c r="WFM96" s="180"/>
      <c r="WFN96" s="180"/>
      <c r="WFO96" s="180"/>
      <c r="WFP96" s="180"/>
      <c r="WFQ96" s="180"/>
      <c r="WFR96" s="180"/>
      <c r="WFS96" s="180"/>
      <c r="WFT96" s="180"/>
      <c r="WFU96" s="180"/>
      <c r="WFV96" s="180"/>
      <c r="WFW96" s="180"/>
      <c r="WFX96" s="180"/>
      <c r="WFY96" s="180"/>
      <c r="WFZ96" s="180"/>
      <c r="WGA96" s="180"/>
      <c r="WGB96" s="180"/>
      <c r="WGC96" s="180"/>
      <c r="WGD96" s="180"/>
      <c r="WGE96" s="180"/>
      <c r="WGF96" s="180"/>
      <c r="WGG96" s="180"/>
      <c r="WGH96" s="180"/>
      <c r="WGI96" s="180"/>
      <c r="WGJ96" s="180"/>
      <c r="WGK96" s="180"/>
      <c r="WGL96" s="180"/>
      <c r="WGM96" s="180"/>
      <c r="WGN96" s="180"/>
      <c r="WGO96" s="180"/>
      <c r="WGP96" s="180"/>
      <c r="WGQ96" s="180"/>
      <c r="WGR96" s="180"/>
      <c r="WGS96" s="180"/>
      <c r="WGT96" s="180"/>
      <c r="WGU96" s="180"/>
      <c r="WGV96" s="180"/>
      <c r="WGW96" s="180"/>
      <c r="WGX96" s="180"/>
      <c r="WGY96" s="180"/>
      <c r="WGZ96" s="180"/>
      <c r="WHA96" s="180"/>
      <c r="WHB96" s="180"/>
      <c r="WHC96" s="180"/>
      <c r="WHD96" s="180"/>
      <c r="WHE96" s="180"/>
      <c r="WHF96" s="180"/>
      <c r="WHG96" s="180"/>
      <c r="WHH96" s="180"/>
      <c r="WHI96" s="180"/>
      <c r="WHJ96" s="180"/>
      <c r="WHK96" s="180"/>
      <c r="WHL96" s="180"/>
      <c r="WHM96" s="180"/>
      <c r="WHN96" s="180"/>
      <c r="WHO96" s="180"/>
      <c r="WHP96" s="180"/>
      <c r="WHQ96" s="180"/>
      <c r="WHR96" s="180"/>
      <c r="WHS96" s="180"/>
      <c r="WHT96" s="180"/>
      <c r="WHU96" s="180"/>
      <c r="WHV96" s="180"/>
      <c r="WHW96" s="180"/>
      <c r="WHX96" s="180"/>
      <c r="WHY96" s="180"/>
      <c r="WHZ96" s="180"/>
      <c r="WIA96" s="180"/>
      <c r="WIB96" s="180"/>
      <c r="WIC96" s="180"/>
      <c r="WID96" s="180"/>
      <c r="WIE96" s="180"/>
      <c r="WIF96" s="180"/>
      <c r="WIG96" s="180"/>
      <c r="WIH96" s="180"/>
      <c r="WII96" s="180"/>
      <c r="WIJ96" s="180"/>
      <c r="WIK96" s="180"/>
      <c r="WIL96" s="180"/>
      <c r="WIM96" s="180"/>
      <c r="WIN96" s="180"/>
      <c r="WIO96" s="180"/>
      <c r="WIP96" s="180"/>
      <c r="WIQ96" s="180"/>
      <c r="WIR96" s="180"/>
      <c r="WIS96" s="180"/>
      <c r="WIT96" s="180"/>
      <c r="WIU96" s="180"/>
      <c r="WIV96" s="180"/>
      <c r="WIW96" s="180"/>
      <c r="WIX96" s="180"/>
      <c r="WIY96" s="180"/>
      <c r="WIZ96" s="180"/>
      <c r="WJA96" s="180"/>
      <c r="WJB96" s="180"/>
      <c r="WJC96" s="180"/>
      <c r="WJD96" s="180"/>
      <c r="WJE96" s="180"/>
      <c r="WJF96" s="180"/>
      <c r="WJG96" s="180"/>
      <c r="WJH96" s="180"/>
      <c r="WJI96" s="180"/>
      <c r="WJJ96" s="180"/>
      <c r="WJK96" s="180"/>
      <c r="WJL96" s="180"/>
      <c r="WJM96" s="180"/>
      <c r="WJN96" s="180"/>
      <c r="WJO96" s="180"/>
      <c r="WJP96" s="180"/>
      <c r="WJQ96" s="180"/>
      <c r="WJR96" s="180"/>
      <c r="WJS96" s="180"/>
      <c r="WJT96" s="180"/>
      <c r="WJU96" s="180"/>
      <c r="WJV96" s="180"/>
      <c r="WJW96" s="180"/>
      <c r="WJX96" s="180"/>
      <c r="WJY96" s="180"/>
      <c r="WJZ96" s="180"/>
      <c r="WKA96" s="180"/>
      <c r="WKB96" s="180"/>
      <c r="WKC96" s="180"/>
      <c r="WKD96" s="180"/>
      <c r="WKE96" s="180"/>
      <c r="WKF96" s="180"/>
      <c r="WKG96" s="180"/>
      <c r="WKH96" s="180"/>
      <c r="WKI96" s="180"/>
      <c r="WKJ96" s="180"/>
      <c r="WKK96" s="180"/>
      <c r="WKL96" s="180"/>
      <c r="WKM96" s="180"/>
      <c r="WKN96" s="180"/>
      <c r="WKO96" s="180"/>
      <c r="WKP96" s="180"/>
      <c r="WKQ96" s="180"/>
      <c r="WKR96" s="180"/>
      <c r="WKS96" s="180"/>
      <c r="WKT96" s="180"/>
      <c r="WKU96" s="180"/>
      <c r="WKV96" s="180"/>
      <c r="WKW96" s="180"/>
      <c r="WKX96" s="180"/>
      <c r="WKY96" s="180"/>
      <c r="WKZ96" s="180"/>
      <c r="WLA96" s="180"/>
      <c r="WLB96" s="180"/>
      <c r="WLC96" s="180"/>
      <c r="WLD96" s="180"/>
      <c r="WLE96" s="180"/>
      <c r="WLF96" s="180"/>
      <c r="WLG96" s="180"/>
      <c r="WLH96" s="180"/>
      <c r="WLI96" s="180"/>
      <c r="WLJ96" s="180"/>
      <c r="WLK96" s="180"/>
      <c r="WLL96" s="180"/>
      <c r="WLM96" s="180"/>
      <c r="WLN96" s="180"/>
      <c r="WLO96" s="180"/>
      <c r="WLP96" s="180"/>
      <c r="WLQ96" s="180"/>
      <c r="WLR96" s="180"/>
      <c r="WLS96" s="180"/>
      <c r="WLT96" s="180"/>
      <c r="WLU96" s="180"/>
      <c r="WLV96" s="180"/>
      <c r="WLW96" s="180"/>
      <c r="WLX96" s="180"/>
      <c r="WLY96" s="180"/>
      <c r="WLZ96" s="180"/>
      <c r="WMA96" s="180"/>
      <c r="WMB96" s="180"/>
      <c r="WMC96" s="180"/>
      <c r="WMD96" s="180"/>
      <c r="WME96" s="180"/>
      <c r="WMF96" s="180"/>
      <c r="WMG96" s="180"/>
      <c r="WMH96" s="180"/>
      <c r="WMI96" s="180"/>
      <c r="WMJ96" s="180"/>
      <c r="WMK96" s="180"/>
      <c r="WML96" s="180"/>
      <c r="WMM96" s="180"/>
      <c r="WMN96" s="180"/>
      <c r="WMO96" s="180"/>
      <c r="WMP96" s="180"/>
      <c r="WMQ96" s="180"/>
      <c r="WMR96" s="180"/>
      <c r="WMS96" s="180"/>
      <c r="WMT96" s="180"/>
      <c r="WMU96" s="180"/>
      <c r="WMV96" s="180"/>
      <c r="WMW96" s="180"/>
      <c r="WMX96" s="180"/>
      <c r="WMY96" s="180"/>
      <c r="WMZ96" s="180"/>
      <c r="WNA96" s="180"/>
      <c r="WNB96" s="180"/>
      <c r="WNC96" s="180"/>
      <c r="WND96" s="180"/>
      <c r="WNE96" s="180"/>
      <c r="WNF96" s="180"/>
      <c r="WNG96" s="180"/>
      <c r="WNH96" s="180"/>
      <c r="WNI96" s="180"/>
      <c r="WNJ96" s="180"/>
      <c r="WNK96" s="180"/>
      <c r="WNL96" s="180"/>
      <c r="WNM96" s="180"/>
      <c r="WNN96" s="180"/>
      <c r="WNO96" s="180"/>
      <c r="WNP96" s="180"/>
      <c r="WNQ96" s="180"/>
      <c r="WNR96" s="180"/>
      <c r="WNS96" s="180"/>
      <c r="WNT96" s="180"/>
      <c r="WNU96" s="180"/>
      <c r="WNV96" s="180"/>
      <c r="WNW96" s="180"/>
      <c r="WNX96" s="180"/>
      <c r="WNY96" s="180"/>
      <c r="WNZ96" s="180"/>
      <c r="WOA96" s="180"/>
      <c r="WOB96" s="180"/>
      <c r="WOC96" s="180"/>
      <c r="WOD96" s="180"/>
      <c r="WOE96" s="180"/>
      <c r="WOF96" s="180"/>
      <c r="WOG96" s="180"/>
      <c r="WOH96" s="180"/>
      <c r="WOI96" s="180"/>
      <c r="WOJ96" s="180"/>
      <c r="WOK96" s="180"/>
      <c r="WOL96" s="180"/>
      <c r="WOM96" s="180"/>
      <c r="WON96" s="180"/>
      <c r="WOO96" s="180"/>
      <c r="WOP96" s="180"/>
      <c r="WOQ96" s="180"/>
      <c r="WOR96" s="180"/>
      <c r="WOS96" s="180"/>
      <c r="WOT96" s="180"/>
      <c r="WOU96" s="180"/>
      <c r="WOV96" s="180"/>
      <c r="WOW96" s="180"/>
      <c r="WOX96" s="180"/>
      <c r="WOY96" s="180"/>
      <c r="WOZ96" s="180"/>
      <c r="WPA96" s="180"/>
      <c r="WPB96" s="180"/>
      <c r="WPC96" s="180"/>
      <c r="WPD96" s="180"/>
      <c r="WPE96" s="180"/>
      <c r="WPF96" s="180"/>
      <c r="WPG96" s="180"/>
      <c r="WPH96" s="180"/>
      <c r="WPI96" s="180"/>
      <c r="WPJ96" s="180"/>
      <c r="WPK96" s="180"/>
      <c r="WPL96" s="180"/>
      <c r="WPM96" s="180"/>
      <c r="WPN96" s="180"/>
      <c r="WPO96" s="180"/>
      <c r="WPP96" s="180"/>
      <c r="WPQ96" s="180"/>
      <c r="WPR96" s="180"/>
      <c r="WPS96" s="180"/>
      <c r="WPT96" s="180"/>
      <c r="WPU96" s="180"/>
      <c r="WPV96" s="180"/>
      <c r="WPW96" s="180"/>
      <c r="WPX96" s="180"/>
      <c r="WPY96" s="180"/>
      <c r="WPZ96" s="180"/>
      <c r="WQA96" s="180"/>
      <c r="WQB96" s="180"/>
      <c r="WQC96" s="180"/>
      <c r="WQD96" s="180"/>
      <c r="WQE96" s="180"/>
      <c r="WQF96" s="180"/>
      <c r="WQG96" s="180"/>
      <c r="WQH96" s="180"/>
      <c r="WQI96" s="180"/>
      <c r="WQJ96" s="180"/>
      <c r="WQK96" s="180"/>
      <c r="WQL96" s="180"/>
      <c r="WQM96" s="180"/>
      <c r="WQN96" s="180"/>
      <c r="WQO96" s="180"/>
      <c r="WQP96" s="180"/>
      <c r="WQQ96" s="180"/>
      <c r="WQR96" s="180"/>
      <c r="WQS96" s="180"/>
      <c r="WQT96" s="180"/>
      <c r="WQU96" s="180"/>
      <c r="WQV96" s="180"/>
      <c r="WQW96" s="180"/>
      <c r="WQX96" s="180"/>
      <c r="WQY96" s="180"/>
      <c r="WQZ96" s="180"/>
      <c r="WRA96" s="180"/>
      <c r="WRB96" s="180"/>
      <c r="WRC96" s="180"/>
      <c r="WRD96" s="180"/>
      <c r="WRE96" s="180"/>
      <c r="WRF96" s="180"/>
      <c r="WRG96" s="180"/>
      <c r="WRH96" s="180"/>
      <c r="WRI96" s="180"/>
      <c r="WRJ96" s="180"/>
      <c r="WRK96" s="180"/>
      <c r="WRL96" s="180"/>
      <c r="WRM96" s="180"/>
      <c r="WRN96" s="180"/>
      <c r="WRO96" s="180"/>
      <c r="WRP96" s="180"/>
      <c r="WRQ96" s="180"/>
      <c r="WRR96" s="180"/>
      <c r="WRS96" s="180"/>
      <c r="WRT96" s="180"/>
      <c r="WRU96" s="180"/>
      <c r="WRV96" s="180"/>
      <c r="WRW96" s="180"/>
      <c r="WRX96" s="180"/>
      <c r="WRY96" s="180"/>
      <c r="WRZ96" s="180"/>
      <c r="WSA96" s="180"/>
      <c r="WSB96" s="180"/>
      <c r="WSC96" s="180"/>
      <c r="WSD96" s="180"/>
      <c r="WSE96" s="180"/>
      <c r="WSF96" s="180"/>
      <c r="WSG96" s="180"/>
      <c r="WSH96" s="180"/>
      <c r="WSI96" s="180"/>
      <c r="WSJ96" s="180"/>
      <c r="WSK96" s="180"/>
      <c r="WSL96" s="180"/>
      <c r="WSM96" s="180"/>
      <c r="WSN96" s="180"/>
      <c r="WSO96" s="180"/>
      <c r="WSP96" s="180"/>
      <c r="WSQ96" s="180"/>
      <c r="WSR96" s="180"/>
      <c r="WSS96" s="180"/>
      <c r="WST96" s="180"/>
      <c r="WSU96" s="180"/>
      <c r="WSV96" s="180"/>
      <c r="WSW96" s="180"/>
      <c r="WSX96" s="180"/>
      <c r="WSY96" s="180"/>
      <c r="WSZ96" s="180"/>
      <c r="WTA96" s="180"/>
      <c r="WTB96" s="180"/>
      <c r="WTC96" s="180"/>
      <c r="WTD96" s="180"/>
      <c r="WTE96" s="180"/>
      <c r="WTF96" s="180"/>
      <c r="WTG96" s="180"/>
      <c r="WTH96" s="180"/>
      <c r="WTI96" s="180"/>
      <c r="WTJ96" s="180"/>
      <c r="WTK96" s="180"/>
      <c r="WTL96" s="180"/>
      <c r="WTM96" s="180"/>
      <c r="WTN96" s="180"/>
      <c r="WTO96" s="180"/>
      <c r="WTP96" s="180"/>
      <c r="WTQ96" s="180"/>
      <c r="WTR96" s="180"/>
      <c r="WTS96" s="180"/>
      <c r="WTT96" s="180"/>
      <c r="WTU96" s="180"/>
      <c r="WTV96" s="180"/>
      <c r="WTW96" s="180"/>
      <c r="WTX96" s="180"/>
      <c r="WTY96" s="180"/>
      <c r="WTZ96" s="180"/>
      <c r="WUA96" s="180"/>
      <c r="WUB96" s="180"/>
      <c r="WUC96" s="180"/>
      <c r="WUD96" s="180"/>
      <c r="WUE96" s="180"/>
      <c r="WUF96" s="180"/>
      <c r="WUG96" s="180"/>
      <c r="WUH96" s="180"/>
      <c r="WUI96" s="180"/>
      <c r="WUJ96" s="180"/>
      <c r="WUK96" s="180"/>
      <c r="WUL96" s="180"/>
      <c r="WUM96" s="180"/>
      <c r="WUN96" s="180"/>
      <c r="WUO96" s="180"/>
      <c r="WUP96" s="180"/>
      <c r="WUQ96" s="180"/>
      <c r="WUR96" s="180"/>
      <c r="WUS96" s="180"/>
      <c r="WUT96" s="180"/>
      <c r="WUU96" s="180"/>
      <c r="WUV96" s="180"/>
      <c r="WUW96" s="180"/>
      <c r="WUX96" s="180"/>
      <c r="WUY96" s="180"/>
      <c r="WUZ96" s="180"/>
      <c r="WVA96" s="180"/>
      <c r="WVB96" s="180"/>
      <c r="WVC96" s="180"/>
      <c r="WVD96" s="180"/>
      <c r="WVE96" s="180"/>
      <c r="WVF96" s="180"/>
      <c r="WVG96" s="180"/>
      <c r="WVH96" s="180"/>
      <c r="WVI96" s="180"/>
      <c r="WVJ96" s="180"/>
      <c r="WVK96" s="180"/>
      <c r="WVL96" s="180"/>
      <c r="WVM96" s="180"/>
      <c r="WVN96" s="180"/>
      <c r="WVO96" s="180"/>
      <c r="WVP96" s="180"/>
      <c r="WVQ96" s="180"/>
      <c r="WVR96" s="180"/>
      <c r="WVS96" s="180"/>
      <c r="WVT96" s="180"/>
      <c r="WVU96" s="180"/>
      <c r="WVV96" s="180"/>
      <c r="WVW96" s="180"/>
      <c r="WVX96" s="180"/>
      <c r="WVY96" s="180"/>
      <c r="WVZ96" s="180"/>
      <c r="WWA96" s="180"/>
      <c r="WWB96" s="180"/>
      <c r="WWC96" s="180"/>
      <c r="WWD96" s="180"/>
      <c r="WWE96" s="180"/>
      <c r="WWF96" s="180"/>
      <c r="WWG96" s="180"/>
      <c r="WWH96" s="180"/>
      <c r="WWI96" s="180"/>
      <c r="WWJ96" s="180"/>
      <c r="WWK96" s="180"/>
      <c r="WWL96" s="180"/>
      <c r="WWM96" s="180"/>
      <c r="WWN96" s="180"/>
      <c r="WWO96" s="180"/>
      <c r="WWP96" s="180"/>
      <c r="WWQ96" s="180"/>
      <c r="WWR96" s="180"/>
      <c r="WWS96" s="180"/>
      <c r="WWT96" s="180"/>
      <c r="WWU96" s="180"/>
      <c r="WWV96" s="180"/>
      <c r="WWW96" s="180"/>
      <c r="WWX96" s="180"/>
      <c r="WWY96" s="180"/>
      <c r="WWZ96" s="180"/>
      <c r="WXA96" s="180"/>
      <c r="WXB96" s="180"/>
      <c r="WXC96" s="180"/>
      <c r="WXD96" s="180"/>
      <c r="WXE96" s="180"/>
      <c r="WXF96" s="180"/>
      <c r="WXG96" s="180"/>
      <c r="WXH96" s="180"/>
      <c r="WXI96" s="180"/>
      <c r="WXJ96" s="180"/>
      <c r="WXK96" s="180"/>
      <c r="WXL96" s="180"/>
      <c r="WXM96" s="180"/>
      <c r="WXN96" s="180"/>
      <c r="WXO96" s="180"/>
      <c r="WXP96" s="180"/>
      <c r="WXQ96" s="180"/>
      <c r="WXR96" s="180"/>
      <c r="WXS96" s="180"/>
      <c r="WXT96" s="180"/>
      <c r="WXU96" s="180"/>
      <c r="WXV96" s="180"/>
      <c r="WXW96" s="180"/>
      <c r="WXX96" s="180"/>
      <c r="WXY96" s="180"/>
      <c r="WXZ96" s="180"/>
      <c r="WYA96" s="180"/>
      <c r="WYB96" s="180"/>
      <c r="WYC96" s="180"/>
      <c r="WYD96" s="180"/>
      <c r="WYE96" s="180"/>
      <c r="WYF96" s="180"/>
      <c r="WYG96" s="180"/>
      <c r="WYH96" s="180"/>
      <c r="WYI96" s="180"/>
      <c r="WYJ96" s="180"/>
      <c r="WYK96" s="180"/>
      <c r="WYL96" s="180"/>
      <c r="WYM96" s="180"/>
      <c r="WYN96" s="180"/>
      <c r="WYO96" s="180"/>
      <c r="WYP96" s="180"/>
      <c r="WYQ96" s="180"/>
      <c r="WYR96" s="180"/>
      <c r="WYS96" s="180"/>
      <c r="WYT96" s="180"/>
      <c r="WYU96" s="180"/>
      <c r="WYV96" s="180"/>
      <c r="WYW96" s="180"/>
      <c r="WYX96" s="180"/>
      <c r="WYY96" s="180"/>
      <c r="WYZ96" s="180"/>
      <c r="WZA96" s="180"/>
      <c r="WZB96" s="180"/>
      <c r="WZC96" s="180"/>
      <c r="WZD96" s="180"/>
      <c r="WZE96" s="180"/>
      <c r="WZF96" s="180"/>
      <c r="WZG96" s="180"/>
      <c r="WZH96" s="180"/>
      <c r="WZI96" s="180"/>
      <c r="WZJ96" s="180"/>
      <c r="WZK96" s="180"/>
      <c r="WZL96" s="180"/>
      <c r="WZM96" s="180"/>
      <c r="WZN96" s="180"/>
      <c r="WZO96" s="180"/>
      <c r="WZP96" s="180"/>
      <c r="WZQ96" s="180"/>
      <c r="WZR96" s="180"/>
      <c r="WZS96" s="180"/>
      <c r="WZT96" s="180"/>
      <c r="WZU96" s="180"/>
      <c r="WZV96" s="180"/>
      <c r="WZW96" s="180"/>
      <c r="WZX96" s="180"/>
      <c r="WZY96" s="180"/>
      <c r="WZZ96" s="180"/>
      <c r="XAA96" s="180"/>
      <c r="XAB96" s="180"/>
      <c r="XAC96" s="180"/>
      <c r="XAD96" s="180"/>
      <c r="XAE96" s="180"/>
      <c r="XAF96" s="180"/>
      <c r="XAG96" s="180"/>
      <c r="XAH96" s="180"/>
      <c r="XAI96" s="180"/>
      <c r="XAJ96" s="180"/>
      <c r="XAK96" s="180"/>
      <c r="XAL96" s="180"/>
      <c r="XAM96" s="180"/>
      <c r="XAN96" s="180"/>
      <c r="XAO96" s="180"/>
      <c r="XAP96" s="180"/>
      <c r="XAQ96" s="180"/>
      <c r="XAR96" s="180"/>
      <c r="XAS96" s="180"/>
      <c r="XAT96" s="180"/>
      <c r="XAU96" s="180"/>
      <c r="XAV96" s="180"/>
      <c r="XAW96" s="180"/>
      <c r="XAX96" s="180"/>
      <c r="XAY96" s="180"/>
      <c r="XAZ96" s="180"/>
      <c r="XBA96" s="180"/>
      <c r="XBB96" s="180"/>
      <c r="XBC96" s="180"/>
      <c r="XBD96" s="180"/>
      <c r="XBE96" s="180"/>
      <c r="XBF96" s="180"/>
      <c r="XBG96" s="180"/>
      <c r="XBH96" s="180"/>
      <c r="XBI96" s="180"/>
      <c r="XBJ96" s="180"/>
      <c r="XBK96" s="180"/>
      <c r="XBL96" s="180"/>
      <c r="XBM96" s="180"/>
      <c r="XBN96" s="180"/>
      <c r="XBO96" s="180"/>
      <c r="XBP96" s="180"/>
      <c r="XBQ96" s="180"/>
      <c r="XBR96" s="180"/>
      <c r="XBS96" s="180"/>
      <c r="XBT96" s="180"/>
      <c r="XBU96" s="180"/>
      <c r="XBV96" s="180"/>
      <c r="XBW96" s="180"/>
      <c r="XBX96" s="180"/>
      <c r="XBY96" s="180"/>
      <c r="XBZ96" s="180"/>
      <c r="XCA96" s="180"/>
      <c r="XCB96" s="180"/>
      <c r="XCC96" s="180"/>
      <c r="XCD96" s="180"/>
      <c r="XCE96" s="180"/>
      <c r="XCF96" s="180"/>
      <c r="XCG96" s="180"/>
      <c r="XCH96" s="180"/>
      <c r="XCI96" s="180"/>
      <c r="XCJ96" s="180"/>
      <c r="XCK96" s="180"/>
      <c r="XCL96" s="180"/>
      <c r="XCM96" s="180"/>
      <c r="XCN96" s="180"/>
      <c r="XCO96" s="180"/>
      <c r="XCP96" s="180"/>
      <c r="XCQ96" s="180"/>
      <c r="XCR96" s="180"/>
      <c r="XCS96" s="180"/>
      <c r="XCT96" s="180"/>
      <c r="XCU96" s="180"/>
      <c r="XCV96" s="180"/>
      <c r="XCW96" s="180"/>
      <c r="XCX96" s="180"/>
      <c r="XCY96" s="180"/>
      <c r="XCZ96" s="180"/>
      <c r="XDA96" s="180"/>
      <c r="XDB96" s="180"/>
      <c r="XDC96" s="180"/>
      <c r="XDD96" s="180"/>
      <c r="XDE96" s="180"/>
      <c r="XDF96" s="180"/>
      <c r="XDG96" s="180"/>
      <c r="XDH96" s="180"/>
      <c r="XDI96" s="180"/>
      <c r="XDJ96" s="180"/>
      <c r="XDK96" s="180"/>
      <c r="XDL96" s="180"/>
      <c r="XDM96" s="180"/>
      <c r="XDN96" s="180"/>
      <c r="XDO96" s="180"/>
      <c r="XDP96" s="180"/>
      <c r="XDQ96" s="180"/>
      <c r="XDR96" s="180"/>
      <c r="XDS96" s="180"/>
      <c r="XDT96" s="180"/>
      <c r="XDU96" s="180"/>
      <c r="XDV96" s="180"/>
      <c r="XDW96" s="180"/>
      <c r="XDX96" s="180"/>
      <c r="XDY96" s="180"/>
      <c r="XDZ96" s="180"/>
      <c r="XEA96" s="180"/>
      <c r="XEB96" s="180"/>
      <c r="XEC96" s="180"/>
      <c r="XED96" s="180"/>
      <c r="XEE96" s="180"/>
      <c r="XEF96" s="180"/>
      <c r="XEG96" s="180"/>
      <c r="XEH96" s="180"/>
      <c r="XEI96" s="180"/>
      <c r="XEJ96" s="180"/>
      <c r="XEK96" s="180"/>
      <c r="XEL96" s="180"/>
      <c r="XEM96" s="180"/>
      <c r="XEN96" s="180"/>
      <c r="XEO96" s="180"/>
      <c r="XEP96" s="180"/>
      <c r="XEQ96" s="180"/>
      <c r="XER96" s="180"/>
      <c r="XES96" s="180"/>
      <c r="XET96" s="180"/>
      <c r="XEU96" s="180"/>
      <c r="XEV96" s="180"/>
      <c r="XEW96" s="180"/>
      <c r="XEX96" s="180"/>
      <c r="XEY96" s="180"/>
      <c r="XEZ96" s="180"/>
      <c r="XFA96" s="180"/>
      <c r="XFB96" s="180"/>
      <c r="XFC96" s="180"/>
      <c r="XFD96" s="180"/>
    </row>
    <row r="97" spans="1:61" s="62" customFormat="1">
      <c r="A97" s="68"/>
      <c r="B97" s="78"/>
      <c r="C97" s="78"/>
      <c r="D97" s="74"/>
      <c r="E97" s="62" t="str">
        <f>E$31</f>
        <v>Import 1 - network plus water share</v>
      </c>
      <c r="F97" s="371">
        <f t="shared" ref="F97:BI97" si="29">F$31</f>
        <v>0</v>
      </c>
      <c r="G97" s="371" t="str">
        <f t="shared" si="29"/>
        <v>£m (real)</v>
      </c>
      <c r="H97" s="371">
        <f t="shared" si="29"/>
        <v>0</v>
      </c>
      <c r="I97" s="577">
        <f t="shared" si="29"/>
        <v>0</v>
      </c>
      <c r="J97" s="371">
        <f t="shared" si="29"/>
        <v>0</v>
      </c>
      <c r="K97" s="371">
        <f t="shared" si="29"/>
        <v>0</v>
      </c>
      <c r="L97" s="371">
        <f t="shared" si="29"/>
        <v>0</v>
      </c>
      <c r="M97" s="371">
        <f t="shared" si="29"/>
        <v>0</v>
      </c>
      <c r="N97" s="371">
        <f t="shared" si="29"/>
        <v>0</v>
      </c>
      <c r="O97" s="371">
        <f t="shared" si="29"/>
        <v>0</v>
      </c>
      <c r="P97" s="175">
        <f t="shared" si="29"/>
        <v>0</v>
      </c>
      <c r="Q97" s="175">
        <f t="shared" si="29"/>
        <v>0</v>
      </c>
      <c r="R97" s="175">
        <f t="shared" si="29"/>
        <v>0</v>
      </c>
      <c r="S97" s="175">
        <f t="shared" si="29"/>
        <v>0</v>
      </c>
      <c r="T97" s="175">
        <f t="shared" si="29"/>
        <v>0</v>
      </c>
      <c r="U97" s="175">
        <f t="shared" si="29"/>
        <v>0</v>
      </c>
      <c r="V97" s="175">
        <f t="shared" si="29"/>
        <v>0</v>
      </c>
      <c r="W97" s="175">
        <f t="shared" si="29"/>
        <v>0</v>
      </c>
      <c r="X97" s="175">
        <f t="shared" si="29"/>
        <v>0</v>
      </c>
      <c r="Y97" s="175">
        <f t="shared" si="29"/>
        <v>0</v>
      </c>
      <c r="Z97" s="175">
        <f t="shared" si="29"/>
        <v>0</v>
      </c>
      <c r="AA97" s="175">
        <f t="shared" si="29"/>
        <v>0</v>
      </c>
      <c r="AB97" s="175">
        <f t="shared" si="29"/>
        <v>0</v>
      </c>
      <c r="AC97" s="175">
        <f t="shared" si="29"/>
        <v>0</v>
      </c>
      <c r="AD97" s="175">
        <f t="shared" si="29"/>
        <v>0</v>
      </c>
      <c r="AE97" s="175">
        <f t="shared" si="29"/>
        <v>0</v>
      </c>
      <c r="AF97" s="175">
        <f t="shared" si="29"/>
        <v>0</v>
      </c>
      <c r="AG97" s="175">
        <f t="shared" si="29"/>
        <v>0</v>
      </c>
      <c r="AH97" s="175">
        <f t="shared" si="29"/>
        <v>0</v>
      </c>
      <c r="AI97" s="175">
        <f t="shared" si="29"/>
        <v>0</v>
      </c>
      <c r="AJ97" s="175">
        <f t="shared" si="29"/>
        <v>0</v>
      </c>
      <c r="AK97" s="175">
        <f t="shared" si="29"/>
        <v>0</v>
      </c>
      <c r="AL97" s="175">
        <f t="shared" si="29"/>
        <v>0</v>
      </c>
      <c r="AM97" s="175">
        <f t="shared" si="29"/>
        <v>0</v>
      </c>
      <c r="AN97" s="175">
        <f t="shared" si="29"/>
        <v>0</v>
      </c>
      <c r="AO97" s="175">
        <f t="shared" si="29"/>
        <v>0</v>
      </c>
      <c r="AP97" s="175">
        <f t="shared" si="29"/>
        <v>0</v>
      </c>
      <c r="AQ97" s="175">
        <f t="shared" si="29"/>
        <v>0</v>
      </c>
      <c r="AR97" s="175">
        <f t="shared" si="29"/>
        <v>0</v>
      </c>
      <c r="AS97" s="175">
        <f t="shared" si="29"/>
        <v>0</v>
      </c>
      <c r="AT97" s="175">
        <f t="shared" si="29"/>
        <v>0</v>
      </c>
      <c r="AU97" s="175">
        <f t="shared" si="29"/>
        <v>0</v>
      </c>
      <c r="AV97" s="175">
        <f t="shared" si="29"/>
        <v>0</v>
      </c>
      <c r="AW97" s="175">
        <f t="shared" si="29"/>
        <v>0</v>
      </c>
      <c r="AX97" s="175">
        <f t="shared" si="29"/>
        <v>0</v>
      </c>
      <c r="AY97" s="175">
        <f t="shared" si="29"/>
        <v>0</v>
      </c>
      <c r="AZ97" s="175">
        <f t="shared" si="29"/>
        <v>0</v>
      </c>
      <c r="BA97" s="175">
        <f t="shared" si="29"/>
        <v>0</v>
      </c>
      <c r="BB97" s="175">
        <f t="shared" si="29"/>
        <v>0</v>
      </c>
      <c r="BC97" s="175">
        <f t="shared" si="29"/>
        <v>0</v>
      </c>
      <c r="BD97" s="175">
        <f t="shared" si="29"/>
        <v>0</v>
      </c>
      <c r="BE97" s="175">
        <f t="shared" si="29"/>
        <v>0</v>
      </c>
      <c r="BF97" s="175">
        <f t="shared" si="29"/>
        <v>0</v>
      </c>
      <c r="BG97" s="175">
        <f t="shared" si="29"/>
        <v>0</v>
      </c>
      <c r="BH97" s="175">
        <f t="shared" si="29"/>
        <v>0</v>
      </c>
      <c r="BI97" s="175">
        <f t="shared" si="29"/>
        <v>0</v>
      </c>
    </row>
    <row r="98" spans="1:61" s="62" customFormat="1">
      <c r="A98" s="68"/>
      <c r="B98" s="78"/>
      <c r="C98" s="78"/>
      <c r="D98" s="74"/>
      <c r="E98" s="201" t="str">
        <f>E$50</f>
        <v>Import 2 - network plus water share</v>
      </c>
      <c r="F98" s="201">
        <f t="shared" ref="F98:BI98" si="30">F$50</f>
        <v>0</v>
      </c>
      <c r="G98" s="201" t="str">
        <f t="shared" si="30"/>
        <v>£m (real)</v>
      </c>
      <c r="H98" s="180">
        <f t="shared" si="30"/>
        <v>0</v>
      </c>
      <c r="I98" s="577">
        <f t="shared" si="30"/>
        <v>0</v>
      </c>
      <c r="J98" s="180">
        <f t="shared" si="30"/>
        <v>0</v>
      </c>
      <c r="K98" s="180">
        <f t="shared" si="30"/>
        <v>0</v>
      </c>
      <c r="L98" s="180">
        <f t="shared" si="30"/>
        <v>0</v>
      </c>
      <c r="M98" s="180">
        <f t="shared" si="30"/>
        <v>0</v>
      </c>
      <c r="N98" s="180">
        <f t="shared" si="30"/>
        <v>0</v>
      </c>
      <c r="O98" s="180">
        <f t="shared" si="30"/>
        <v>0</v>
      </c>
      <c r="P98" s="175">
        <f t="shared" si="30"/>
        <v>0</v>
      </c>
      <c r="Q98" s="175">
        <f t="shared" si="30"/>
        <v>0</v>
      </c>
      <c r="R98" s="175">
        <f t="shared" si="30"/>
        <v>0</v>
      </c>
      <c r="S98" s="175">
        <f t="shared" si="30"/>
        <v>0</v>
      </c>
      <c r="T98" s="175">
        <f t="shared" si="30"/>
        <v>0</v>
      </c>
      <c r="U98" s="175">
        <f t="shared" si="30"/>
        <v>0</v>
      </c>
      <c r="V98" s="175">
        <f t="shared" si="30"/>
        <v>0</v>
      </c>
      <c r="W98" s="175">
        <f t="shared" si="30"/>
        <v>0</v>
      </c>
      <c r="X98" s="175">
        <f t="shared" si="30"/>
        <v>0</v>
      </c>
      <c r="Y98" s="175">
        <f t="shared" si="30"/>
        <v>0</v>
      </c>
      <c r="Z98" s="175">
        <f t="shared" si="30"/>
        <v>0</v>
      </c>
      <c r="AA98" s="175">
        <f t="shared" si="30"/>
        <v>0</v>
      </c>
      <c r="AB98" s="175">
        <f t="shared" si="30"/>
        <v>0</v>
      </c>
      <c r="AC98" s="175">
        <f t="shared" si="30"/>
        <v>0</v>
      </c>
      <c r="AD98" s="175">
        <f t="shared" si="30"/>
        <v>0</v>
      </c>
      <c r="AE98" s="175">
        <f t="shared" si="30"/>
        <v>0</v>
      </c>
      <c r="AF98" s="175">
        <f t="shared" si="30"/>
        <v>0</v>
      </c>
      <c r="AG98" s="175">
        <f t="shared" si="30"/>
        <v>0</v>
      </c>
      <c r="AH98" s="175">
        <f t="shared" si="30"/>
        <v>0</v>
      </c>
      <c r="AI98" s="175">
        <f t="shared" si="30"/>
        <v>0</v>
      </c>
      <c r="AJ98" s="175">
        <f t="shared" si="30"/>
        <v>0</v>
      </c>
      <c r="AK98" s="175">
        <f t="shared" si="30"/>
        <v>0</v>
      </c>
      <c r="AL98" s="175">
        <f t="shared" si="30"/>
        <v>0</v>
      </c>
      <c r="AM98" s="175">
        <f t="shared" si="30"/>
        <v>0</v>
      </c>
      <c r="AN98" s="175">
        <f t="shared" si="30"/>
        <v>0</v>
      </c>
      <c r="AO98" s="175">
        <f t="shared" si="30"/>
        <v>0</v>
      </c>
      <c r="AP98" s="175">
        <f t="shared" si="30"/>
        <v>0</v>
      </c>
      <c r="AQ98" s="175">
        <f t="shared" si="30"/>
        <v>0</v>
      </c>
      <c r="AR98" s="175">
        <f t="shared" si="30"/>
        <v>0</v>
      </c>
      <c r="AS98" s="175">
        <f t="shared" si="30"/>
        <v>0</v>
      </c>
      <c r="AT98" s="175">
        <f t="shared" si="30"/>
        <v>0</v>
      </c>
      <c r="AU98" s="175">
        <f t="shared" si="30"/>
        <v>0</v>
      </c>
      <c r="AV98" s="175">
        <f t="shared" si="30"/>
        <v>0</v>
      </c>
      <c r="AW98" s="175">
        <f t="shared" si="30"/>
        <v>0</v>
      </c>
      <c r="AX98" s="175">
        <f t="shared" si="30"/>
        <v>0</v>
      </c>
      <c r="AY98" s="175">
        <f t="shared" si="30"/>
        <v>0</v>
      </c>
      <c r="AZ98" s="175">
        <f t="shared" si="30"/>
        <v>0</v>
      </c>
      <c r="BA98" s="175">
        <f t="shared" si="30"/>
        <v>0</v>
      </c>
      <c r="BB98" s="175">
        <f t="shared" si="30"/>
        <v>0</v>
      </c>
      <c r="BC98" s="175">
        <f t="shared" si="30"/>
        <v>0</v>
      </c>
      <c r="BD98" s="175">
        <f t="shared" si="30"/>
        <v>0</v>
      </c>
      <c r="BE98" s="175">
        <f t="shared" si="30"/>
        <v>0</v>
      </c>
      <c r="BF98" s="175">
        <f t="shared" si="30"/>
        <v>0</v>
      </c>
      <c r="BG98" s="175">
        <f t="shared" si="30"/>
        <v>0</v>
      </c>
      <c r="BH98" s="175">
        <f t="shared" si="30"/>
        <v>0</v>
      </c>
      <c r="BI98" s="175">
        <f t="shared" si="30"/>
        <v>0</v>
      </c>
    </row>
    <row r="99" spans="1:61" s="62" customFormat="1">
      <c r="A99" s="68"/>
      <c r="B99" s="78"/>
      <c r="C99" s="78"/>
      <c r="D99" s="74"/>
      <c r="E99" s="201" t="str">
        <f>E$69</f>
        <v>Import 3 - network plus water share</v>
      </c>
      <c r="F99" s="201">
        <f t="shared" ref="F99:BI99" si="31">F$69</f>
        <v>0</v>
      </c>
      <c r="G99" s="201" t="str">
        <f t="shared" si="31"/>
        <v>£m (real)</v>
      </c>
      <c r="H99" s="201">
        <f t="shared" si="31"/>
        <v>0</v>
      </c>
      <c r="I99" s="577">
        <f t="shared" si="31"/>
        <v>0</v>
      </c>
      <c r="J99" s="201">
        <f t="shared" si="31"/>
        <v>0</v>
      </c>
      <c r="K99" s="201">
        <f t="shared" si="31"/>
        <v>0</v>
      </c>
      <c r="L99" s="201">
        <f t="shared" si="31"/>
        <v>0</v>
      </c>
      <c r="M99" s="201">
        <f t="shared" si="31"/>
        <v>0</v>
      </c>
      <c r="N99" s="201">
        <f t="shared" si="31"/>
        <v>0</v>
      </c>
      <c r="O99" s="201">
        <f t="shared" si="31"/>
        <v>0</v>
      </c>
      <c r="P99" s="175">
        <f t="shared" si="31"/>
        <v>0</v>
      </c>
      <c r="Q99" s="175">
        <f t="shared" si="31"/>
        <v>0</v>
      </c>
      <c r="R99" s="175">
        <f t="shared" si="31"/>
        <v>0</v>
      </c>
      <c r="S99" s="175">
        <f t="shared" si="31"/>
        <v>0</v>
      </c>
      <c r="T99" s="175">
        <f t="shared" si="31"/>
        <v>0</v>
      </c>
      <c r="U99" s="175">
        <f t="shared" si="31"/>
        <v>0</v>
      </c>
      <c r="V99" s="175">
        <f t="shared" si="31"/>
        <v>0</v>
      </c>
      <c r="W99" s="175">
        <f t="shared" si="31"/>
        <v>0</v>
      </c>
      <c r="X99" s="175">
        <f t="shared" si="31"/>
        <v>0</v>
      </c>
      <c r="Y99" s="175">
        <f t="shared" si="31"/>
        <v>0</v>
      </c>
      <c r="Z99" s="175">
        <f t="shared" si="31"/>
        <v>0</v>
      </c>
      <c r="AA99" s="175">
        <f t="shared" si="31"/>
        <v>0</v>
      </c>
      <c r="AB99" s="175">
        <f t="shared" si="31"/>
        <v>0</v>
      </c>
      <c r="AC99" s="175">
        <f t="shared" si="31"/>
        <v>0</v>
      </c>
      <c r="AD99" s="175">
        <f t="shared" si="31"/>
        <v>0</v>
      </c>
      <c r="AE99" s="175">
        <f t="shared" si="31"/>
        <v>0</v>
      </c>
      <c r="AF99" s="175">
        <f t="shared" si="31"/>
        <v>0</v>
      </c>
      <c r="AG99" s="175">
        <f t="shared" si="31"/>
        <v>0</v>
      </c>
      <c r="AH99" s="175">
        <f t="shared" si="31"/>
        <v>0</v>
      </c>
      <c r="AI99" s="175">
        <f t="shared" si="31"/>
        <v>0</v>
      </c>
      <c r="AJ99" s="175">
        <f t="shared" si="31"/>
        <v>0</v>
      </c>
      <c r="AK99" s="175">
        <f t="shared" si="31"/>
        <v>0</v>
      </c>
      <c r="AL99" s="175">
        <f t="shared" si="31"/>
        <v>0</v>
      </c>
      <c r="AM99" s="175">
        <f t="shared" si="31"/>
        <v>0</v>
      </c>
      <c r="AN99" s="175">
        <f t="shared" si="31"/>
        <v>0</v>
      </c>
      <c r="AO99" s="175">
        <f t="shared" si="31"/>
        <v>0</v>
      </c>
      <c r="AP99" s="175">
        <f t="shared" si="31"/>
        <v>0</v>
      </c>
      <c r="AQ99" s="175">
        <f t="shared" si="31"/>
        <v>0</v>
      </c>
      <c r="AR99" s="175">
        <f t="shared" si="31"/>
        <v>0</v>
      </c>
      <c r="AS99" s="175">
        <f t="shared" si="31"/>
        <v>0</v>
      </c>
      <c r="AT99" s="175">
        <f t="shared" si="31"/>
        <v>0</v>
      </c>
      <c r="AU99" s="175">
        <f t="shared" si="31"/>
        <v>0</v>
      </c>
      <c r="AV99" s="175">
        <f t="shared" si="31"/>
        <v>0</v>
      </c>
      <c r="AW99" s="175">
        <f t="shared" si="31"/>
        <v>0</v>
      </c>
      <c r="AX99" s="175">
        <f t="shared" si="31"/>
        <v>0</v>
      </c>
      <c r="AY99" s="175">
        <f t="shared" si="31"/>
        <v>0</v>
      </c>
      <c r="AZ99" s="175">
        <f t="shared" si="31"/>
        <v>0</v>
      </c>
      <c r="BA99" s="175">
        <f t="shared" si="31"/>
        <v>0</v>
      </c>
      <c r="BB99" s="175">
        <f t="shared" si="31"/>
        <v>0</v>
      </c>
      <c r="BC99" s="175">
        <f t="shared" si="31"/>
        <v>0</v>
      </c>
      <c r="BD99" s="175">
        <f t="shared" si="31"/>
        <v>0</v>
      </c>
      <c r="BE99" s="175">
        <f t="shared" si="31"/>
        <v>0</v>
      </c>
      <c r="BF99" s="175">
        <f t="shared" si="31"/>
        <v>0</v>
      </c>
      <c r="BG99" s="175">
        <f t="shared" si="31"/>
        <v>0</v>
      </c>
      <c r="BH99" s="175">
        <f t="shared" si="31"/>
        <v>0</v>
      </c>
      <c r="BI99" s="175">
        <f t="shared" si="31"/>
        <v>0</v>
      </c>
    </row>
    <row r="100" spans="1:61" s="62" customFormat="1">
      <c r="A100" s="218"/>
      <c r="B100" s="95"/>
      <c r="C100" s="95"/>
      <c r="D100" s="100"/>
      <c r="E100" s="201" t="s">
        <v>152</v>
      </c>
      <c r="F100" s="180"/>
      <c r="G100" s="201" t="s">
        <v>78</v>
      </c>
      <c r="H100" s="180"/>
      <c r="I100" s="577"/>
      <c r="J100" s="180">
        <f>SUM(J97:J99)</f>
        <v>0</v>
      </c>
      <c r="K100" s="180">
        <f t="shared" ref="K100:BI100" si="32">SUM(K97:K99)</f>
        <v>0</v>
      </c>
      <c r="L100" s="180">
        <f t="shared" si="32"/>
        <v>0</v>
      </c>
      <c r="M100" s="180">
        <f t="shared" si="32"/>
        <v>0</v>
      </c>
      <c r="N100" s="180">
        <f t="shared" si="32"/>
        <v>0</v>
      </c>
      <c r="O100" s="180">
        <f t="shared" si="32"/>
        <v>0</v>
      </c>
      <c r="P100" s="175">
        <f t="shared" si="32"/>
        <v>0</v>
      </c>
      <c r="Q100" s="175">
        <f t="shared" si="32"/>
        <v>0</v>
      </c>
      <c r="R100" s="175">
        <f t="shared" si="32"/>
        <v>0</v>
      </c>
      <c r="S100" s="175">
        <f t="shared" si="32"/>
        <v>0</v>
      </c>
      <c r="T100" s="175">
        <f t="shared" si="32"/>
        <v>0</v>
      </c>
      <c r="U100" s="175">
        <f t="shared" si="32"/>
        <v>0</v>
      </c>
      <c r="V100" s="175">
        <f t="shared" si="32"/>
        <v>0</v>
      </c>
      <c r="W100" s="175">
        <f t="shared" si="32"/>
        <v>0</v>
      </c>
      <c r="X100" s="175">
        <f t="shared" si="32"/>
        <v>0</v>
      </c>
      <c r="Y100" s="175">
        <f t="shared" si="32"/>
        <v>0</v>
      </c>
      <c r="Z100" s="175">
        <f t="shared" si="32"/>
        <v>0</v>
      </c>
      <c r="AA100" s="175">
        <f t="shared" si="32"/>
        <v>0</v>
      </c>
      <c r="AB100" s="175">
        <f t="shared" si="32"/>
        <v>0</v>
      </c>
      <c r="AC100" s="175">
        <f t="shared" si="32"/>
        <v>0</v>
      </c>
      <c r="AD100" s="175">
        <f t="shared" si="32"/>
        <v>0</v>
      </c>
      <c r="AE100" s="175">
        <f t="shared" si="32"/>
        <v>0</v>
      </c>
      <c r="AF100" s="175">
        <f t="shared" si="32"/>
        <v>0</v>
      </c>
      <c r="AG100" s="175">
        <f t="shared" si="32"/>
        <v>0</v>
      </c>
      <c r="AH100" s="175">
        <f t="shared" si="32"/>
        <v>0</v>
      </c>
      <c r="AI100" s="175">
        <f t="shared" si="32"/>
        <v>0</v>
      </c>
      <c r="AJ100" s="175">
        <f t="shared" si="32"/>
        <v>0</v>
      </c>
      <c r="AK100" s="175">
        <f t="shared" si="32"/>
        <v>0</v>
      </c>
      <c r="AL100" s="175">
        <f t="shared" si="32"/>
        <v>0</v>
      </c>
      <c r="AM100" s="175">
        <f t="shared" si="32"/>
        <v>0</v>
      </c>
      <c r="AN100" s="175">
        <f t="shared" si="32"/>
        <v>0</v>
      </c>
      <c r="AO100" s="175">
        <f t="shared" si="32"/>
        <v>0</v>
      </c>
      <c r="AP100" s="175">
        <f t="shared" si="32"/>
        <v>0</v>
      </c>
      <c r="AQ100" s="175">
        <f t="shared" si="32"/>
        <v>0</v>
      </c>
      <c r="AR100" s="175">
        <f t="shared" si="32"/>
        <v>0</v>
      </c>
      <c r="AS100" s="175">
        <f t="shared" si="32"/>
        <v>0</v>
      </c>
      <c r="AT100" s="175">
        <f t="shared" si="32"/>
        <v>0</v>
      </c>
      <c r="AU100" s="175">
        <f t="shared" si="32"/>
        <v>0</v>
      </c>
      <c r="AV100" s="175">
        <f t="shared" si="32"/>
        <v>0</v>
      </c>
      <c r="AW100" s="175">
        <f t="shared" si="32"/>
        <v>0</v>
      </c>
      <c r="AX100" s="175">
        <f t="shared" si="32"/>
        <v>0</v>
      </c>
      <c r="AY100" s="175">
        <f t="shared" si="32"/>
        <v>0</v>
      </c>
      <c r="AZ100" s="175">
        <f t="shared" si="32"/>
        <v>0</v>
      </c>
      <c r="BA100" s="175">
        <f t="shared" si="32"/>
        <v>0</v>
      </c>
      <c r="BB100" s="175">
        <f t="shared" si="32"/>
        <v>0</v>
      </c>
      <c r="BC100" s="175">
        <f t="shared" si="32"/>
        <v>0</v>
      </c>
      <c r="BD100" s="175">
        <f t="shared" si="32"/>
        <v>0</v>
      </c>
      <c r="BE100" s="175">
        <f t="shared" si="32"/>
        <v>0</v>
      </c>
      <c r="BF100" s="175">
        <f t="shared" si="32"/>
        <v>0</v>
      </c>
      <c r="BG100" s="175">
        <f t="shared" si="32"/>
        <v>0</v>
      </c>
      <c r="BH100" s="175">
        <f t="shared" si="32"/>
        <v>0</v>
      </c>
      <c r="BI100" s="175">
        <f t="shared" si="32"/>
        <v>0</v>
      </c>
    </row>
    <row r="101" spans="1:61" s="62" customFormat="1">
      <c r="A101" s="218"/>
      <c r="B101" s="95"/>
      <c r="C101" s="95"/>
      <c r="D101" s="100"/>
      <c r="E101" s="201"/>
      <c r="F101" s="180"/>
      <c r="G101" s="201"/>
      <c r="H101" s="180"/>
      <c r="I101" s="577"/>
      <c r="J101" s="180"/>
      <c r="K101" s="180"/>
      <c r="L101" s="180"/>
      <c r="M101" s="180"/>
      <c r="N101" s="180"/>
      <c r="O101" s="180"/>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row>
    <row r="102" spans="1:61" s="62" customFormat="1">
      <c r="A102" s="218"/>
      <c r="B102" s="95"/>
      <c r="C102" s="95"/>
      <c r="D102" s="100"/>
      <c r="E102" s="201" t="str">
        <f xml:space="preserve"> E$100</f>
        <v>Total network plus water share</v>
      </c>
      <c r="F102" s="201">
        <f t="shared" ref="F102:BI102" si="33" xml:space="preserve"> F$100</f>
        <v>0</v>
      </c>
      <c r="G102" s="201" t="str">
        <f t="shared" si="33"/>
        <v>£m (real)</v>
      </c>
      <c r="H102" s="180">
        <f t="shared" si="33"/>
        <v>0</v>
      </c>
      <c r="I102" s="577">
        <f t="shared" si="33"/>
        <v>0</v>
      </c>
      <c r="J102" s="201">
        <f t="shared" si="33"/>
        <v>0</v>
      </c>
      <c r="K102" s="201">
        <f t="shared" si="33"/>
        <v>0</v>
      </c>
      <c r="L102" s="201">
        <f t="shared" si="33"/>
        <v>0</v>
      </c>
      <c r="M102" s="201">
        <f t="shared" si="33"/>
        <v>0</v>
      </c>
      <c r="N102" s="201">
        <f t="shared" si="33"/>
        <v>0</v>
      </c>
      <c r="O102" s="201">
        <f t="shared" si="33"/>
        <v>0</v>
      </c>
      <c r="P102" s="175">
        <f t="shared" si="33"/>
        <v>0</v>
      </c>
      <c r="Q102" s="175">
        <f t="shared" si="33"/>
        <v>0</v>
      </c>
      <c r="R102" s="175">
        <f t="shared" si="33"/>
        <v>0</v>
      </c>
      <c r="S102" s="175">
        <f t="shared" si="33"/>
        <v>0</v>
      </c>
      <c r="T102" s="175">
        <f t="shared" si="33"/>
        <v>0</v>
      </c>
      <c r="U102" s="175">
        <f t="shared" si="33"/>
        <v>0</v>
      </c>
      <c r="V102" s="175">
        <f t="shared" si="33"/>
        <v>0</v>
      </c>
      <c r="W102" s="175">
        <f t="shared" si="33"/>
        <v>0</v>
      </c>
      <c r="X102" s="175">
        <f t="shared" si="33"/>
        <v>0</v>
      </c>
      <c r="Y102" s="175">
        <f t="shared" si="33"/>
        <v>0</v>
      </c>
      <c r="Z102" s="175">
        <f t="shared" si="33"/>
        <v>0</v>
      </c>
      <c r="AA102" s="175">
        <f t="shared" si="33"/>
        <v>0</v>
      </c>
      <c r="AB102" s="175">
        <f t="shared" si="33"/>
        <v>0</v>
      </c>
      <c r="AC102" s="175">
        <f t="shared" si="33"/>
        <v>0</v>
      </c>
      <c r="AD102" s="175">
        <f t="shared" si="33"/>
        <v>0</v>
      </c>
      <c r="AE102" s="175">
        <f t="shared" si="33"/>
        <v>0</v>
      </c>
      <c r="AF102" s="175">
        <f t="shared" si="33"/>
        <v>0</v>
      </c>
      <c r="AG102" s="175">
        <f t="shared" si="33"/>
        <v>0</v>
      </c>
      <c r="AH102" s="175">
        <f t="shared" si="33"/>
        <v>0</v>
      </c>
      <c r="AI102" s="175">
        <f t="shared" si="33"/>
        <v>0</v>
      </c>
      <c r="AJ102" s="175">
        <f t="shared" si="33"/>
        <v>0</v>
      </c>
      <c r="AK102" s="175">
        <f t="shared" si="33"/>
        <v>0</v>
      </c>
      <c r="AL102" s="175">
        <f t="shared" si="33"/>
        <v>0</v>
      </c>
      <c r="AM102" s="175">
        <f t="shared" si="33"/>
        <v>0</v>
      </c>
      <c r="AN102" s="175">
        <f t="shared" si="33"/>
        <v>0</v>
      </c>
      <c r="AO102" s="175">
        <f t="shared" si="33"/>
        <v>0</v>
      </c>
      <c r="AP102" s="175">
        <f t="shared" si="33"/>
        <v>0</v>
      </c>
      <c r="AQ102" s="175">
        <f t="shared" si="33"/>
        <v>0</v>
      </c>
      <c r="AR102" s="175">
        <f t="shared" si="33"/>
        <v>0</v>
      </c>
      <c r="AS102" s="175">
        <f t="shared" si="33"/>
        <v>0</v>
      </c>
      <c r="AT102" s="175">
        <f t="shared" si="33"/>
        <v>0</v>
      </c>
      <c r="AU102" s="175">
        <f t="shared" si="33"/>
        <v>0</v>
      </c>
      <c r="AV102" s="175">
        <f t="shared" si="33"/>
        <v>0</v>
      </c>
      <c r="AW102" s="175">
        <f t="shared" si="33"/>
        <v>0</v>
      </c>
      <c r="AX102" s="175">
        <f t="shared" si="33"/>
        <v>0</v>
      </c>
      <c r="AY102" s="175">
        <f t="shared" si="33"/>
        <v>0</v>
      </c>
      <c r="AZ102" s="175">
        <f t="shared" si="33"/>
        <v>0</v>
      </c>
      <c r="BA102" s="175">
        <f t="shared" si="33"/>
        <v>0</v>
      </c>
      <c r="BB102" s="175">
        <f t="shared" si="33"/>
        <v>0</v>
      </c>
      <c r="BC102" s="175">
        <f t="shared" si="33"/>
        <v>0</v>
      </c>
      <c r="BD102" s="175">
        <f t="shared" si="33"/>
        <v>0</v>
      </c>
      <c r="BE102" s="175">
        <f t="shared" si="33"/>
        <v>0</v>
      </c>
      <c r="BF102" s="175">
        <f t="shared" si="33"/>
        <v>0</v>
      </c>
      <c r="BG102" s="175">
        <f t="shared" si="33"/>
        <v>0</v>
      </c>
      <c r="BH102" s="175">
        <f t="shared" si="33"/>
        <v>0</v>
      </c>
      <c r="BI102" s="175">
        <f t="shared" si="33"/>
        <v>0</v>
      </c>
    </row>
    <row r="103" spans="1:61" s="62" customFormat="1">
      <c r="A103" s="218"/>
      <c r="B103" s="95"/>
      <c r="C103" s="95"/>
      <c r="D103" s="100"/>
      <c r="E103" s="201" t="s">
        <v>153</v>
      </c>
      <c r="F103" s="180">
        <f>SUM(J102:O102)</f>
        <v>0</v>
      </c>
      <c r="G103" s="201" t="s">
        <v>78</v>
      </c>
      <c r="H103" s="180"/>
      <c r="I103" s="577"/>
      <c r="J103" s="180"/>
      <c r="K103" s="180"/>
      <c r="L103" s="180"/>
      <c r="M103" s="180"/>
      <c r="N103" s="180"/>
      <c r="O103" s="180"/>
    </row>
    <row r="104" spans="1:61" s="62" customFormat="1">
      <c r="A104" s="218"/>
      <c r="B104" s="95"/>
      <c r="C104" s="95"/>
      <c r="D104" s="100"/>
      <c r="E104" s="201"/>
      <c r="F104" s="180"/>
      <c r="G104" s="201"/>
      <c r="H104" s="180"/>
      <c r="I104" s="577"/>
      <c r="J104" s="180"/>
      <c r="K104" s="180"/>
      <c r="L104" s="180"/>
      <c r="M104" s="180"/>
      <c r="N104" s="180"/>
      <c r="O104" s="180"/>
    </row>
    <row r="105" spans="1:61" s="62" customFormat="1">
      <c r="A105" s="218"/>
      <c r="B105" s="95"/>
      <c r="C105" s="95"/>
      <c r="D105" s="100"/>
      <c r="E105" s="201" t="str">
        <f xml:space="preserve"> E$95</f>
        <v>Sum of total water resources share</v>
      </c>
      <c r="F105" s="180">
        <f xml:space="preserve"> F$95</f>
        <v>0</v>
      </c>
      <c r="G105" s="201" t="str">
        <f xml:space="preserve"> G$95</f>
        <v>£m (real)</v>
      </c>
      <c r="H105" s="175">
        <f t="shared" ref="H105:BI105" si="34" xml:space="preserve"> H$95</f>
        <v>0</v>
      </c>
      <c r="I105" s="577">
        <f t="shared" si="34"/>
        <v>0</v>
      </c>
      <c r="J105" s="175">
        <f t="shared" si="34"/>
        <v>0</v>
      </c>
      <c r="K105" s="175">
        <f t="shared" si="34"/>
        <v>0</v>
      </c>
      <c r="L105" s="175">
        <f t="shared" si="34"/>
        <v>0</v>
      </c>
      <c r="M105" s="175">
        <f t="shared" si="34"/>
        <v>0</v>
      </c>
      <c r="N105" s="175">
        <f t="shared" si="34"/>
        <v>0</v>
      </c>
      <c r="O105" s="175">
        <f t="shared" si="34"/>
        <v>0</v>
      </c>
      <c r="P105" s="175">
        <f t="shared" si="34"/>
        <v>0</v>
      </c>
      <c r="Q105" s="175">
        <f t="shared" si="34"/>
        <v>0</v>
      </c>
      <c r="R105" s="175">
        <f t="shared" si="34"/>
        <v>0</v>
      </c>
      <c r="S105" s="175">
        <f t="shared" si="34"/>
        <v>0</v>
      </c>
      <c r="T105" s="175">
        <f t="shared" si="34"/>
        <v>0</v>
      </c>
      <c r="U105" s="175">
        <f t="shared" si="34"/>
        <v>0</v>
      </c>
      <c r="V105" s="175">
        <f t="shared" si="34"/>
        <v>0</v>
      </c>
      <c r="W105" s="175">
        <f t="shared" si="34"/>
        <v>0</v>
      </c>
      <c r="X105" s="175">
        <f t="shared" si="34"/>
        <v>0</v>
      </c>
      <c r="Y105" s="175">
        <f t="shared" si="34"/>
        <v>0</v>
      </c>
      <c r="Z105" s="175">
        <f t="shared" si="34"/>
        <v>0</v>
      </c>
      <c r="AA105" s="175">
        <f t="shared" si="34"/>
        <v>0</v>
      </c>
      <c r="AB105" s="175">
        <f t="shared" si="34"/>
        <v>0</v>
      </c>
      <c r="AC105" s="175">
        <f t="shared" si="34"/>
        <v>0</v>
      </c>
      <c r="AD105" s="175">
        <f t="shared" si="34"/>
        <v>0</v>
      </c>
      <c r="AE105" s="175">
        <f t="shared" si="34"/>
        <v>0</v>
      </c>
      <c r="AF105" s="175">
        <f t="shared" si="34"/>
        <v>0</v>
      </c>
      <c r="AG105" s="175">
        <f t="shared" si="34"/>
        <v>0</v>
      </c>
      <c r="AH105" s="175">
        <f t="shared" si="34"/>
        <v>0</v>
      </c>
      <c r="AI105" s="175">
        <f t="shared" si="34"/>
        <v>0</v>
      </c>
      <c r="AJ105" s="175">
        <f t="shared" si="34"/>
        <v>0</v>
      </c>
      <c r="AK105" s="175">
        <f t="shared" si="34"/>
        <v>0</v>
      </c>
      <c r="AL105" s="175">
        <f t="shared" si="34"/>
        <v>0</v>
      </c>
      <c r="AM105" s="175">
        <f t="shared" si="34"/>
        <v>0</v>
      </c>
      <c r="AN105" s="175">
        <f t="shared" si="34"/>
        <v>0</v>
      </c>
      <c r="AO105" s="175">
        <f t="shared" si="34"/>
        <v>0</v>
      </c>
      <c r="AP105" s="175">
        <f t="shared" si="34"/>
        <v>0</v>
      </c>
      <c r="AQ105" s="175">
        <f t="shared" si="34"/>
        <v>0</v>
      </c>
      <c r="AR105" s="175">
        <f t="shared" si="34"/>
        <v>0</v>
      </c>
      <c r="AS105" s="175">
        <f t="shared" si="34"/>
        <v>0</v>
      </c>
      <c r="AT105" s="175">
        <f t="shared" si="34"/>
        <v>0</v>
      </c>
      <c r="AU105" s="175">
        <f t="shared" si="34"/>
        <v>0</v>
      </c>
      <c r="AV105" s="175">
        <f t="shared" si="34"/>
        <v>0</v>
      </c>
      <c r="AW105" s="175">
        <f t="shared" si="34"/>
        <v>0</v>
      </c>
      <c r="AX105" s="175">
        <f t="shared" si="34"/>
        <v>0</v>
      </c>
      <c r="AY105" s="175">
        <f t="shared" si="34"/>
        <v>0</v>
      </c>
      <c r="AZ105" s="175">
        <f t="shared" si="34"/>
        <v>0</v>
      </c>
      <c r="BA105" s="175">
        <f t="shared" si="34"/>
        <v>0</v>
      </c>
      <c r="BB105" s="175">
        <f t="shared" si="34"/>
        <v>0</v>
      </c>
      <c r="BC105" s="175">
        <f t="shared" si="34"/>
        <v>0</v>
      </c>
      <c r="BD105" s="175">
        <f t="shared" si="34"/>
        <v>0</v>
      </c>
      <c r="BE105" s="175">
        <f t="shared" si="34"/>
        <v>0</v>
      </c>
      <c r="BF105" s="175">
        <f t="shared" si="34"/>
        <v>0</v>
      </c>
      <c r="BG105" s="175">
        <f t="shared" si="34"/>
        <v>0</v>
      </c>
      <c r="BH105" s="175">
        <f t="shared" si="34"/>
        <v>0</v>
      </c>
      <c r="BI105" s="175">
        <f t="shared" si="34"/>
        <v>0</v>
      </c>
    </row>
    <row r="106" spans="1:61" s="62" customFormat="1">
      <c r="A106" s="218"/>
      <c r="B106" s="95"/>
      <c r="C106" s="95"/>
      <c r="D106" s="100"/>
      <c r="E106" s="201" t="str">
        <f xml:space="preserve"> E$103</f>
        <v>Sum of total network plus water share</v>
      </c>
      <c r="F106" s="180">
        <f xml:space="preserve"> F$103</f>
        <v>0</v>
      </c>
      <c r="G106" s="201" t="str">
        <f xml:space="preserve"> G$103</f>
        <v>£m (real)</v>
      </c>
      <c r="H106" s="175">
        <f t="shared" ref="H106:BI106" si="35" xml:space="preserve"> H$103</f>
        <v>0</v>
      </c>
      <c r="I106" s="577">
        <f t="shared" si="35"/>
        <v>0</v>
      </c>
      <c r="J106" s="175">
        <f t="shared" si="35"/>
        <v>0</v>
      </c>
      <c r="K106" s="175">
        <f t="shared" si="35"/>
        <v>0</v>
      </c>
      <c r="L106" s="175">
        <f t="shared" si="35"/>
        <v>0</v>
      </c>
      <c r="M106" s="175">
        <f t="shared" si="35"/>
        <v>0</v>
      </c>
      <c r="N106" s="175">
        <f t="shared" si="35"/>
        <v>0</v>
      </c>
      <c r="O106" s="175">
        <f t="shared" si="35"/>
        <v>0</v>
      </c>
      <c r="P106" s="175">
        <f t="shared" si="35"/>
        <v>0</v>
      </c>
      <c r="Q106" s="175">
        <f t="shared" si="35"/>
        <v>0</v>
      </c>
      <c r="R106" s="175">
        <f t="shared" si="35"/>
        <v>0</v>
      </c>
      <c r="S106" s="175">
        <f t="shared" si="35"/>
        <v>0</v>
      </c>
      <c r="T106" s="175">
        <f t="shared" si="35"/>
        <v>0</v>
      </c>
      <c r="U106" s="175">
        <f t="shared" si="35"/>
        <v>0</v>
      </c>
      <c r="V106" s="175">
        <f t="shared" si="35"/>
        <v>0</v>
      </c>
      <c r="W106" s="175">
        <f t="shared" si="35"/>
        <v>0</v>
      </c>
      <c r="X106" s="175">
        <f t="shared" si="35"/>
        <v>0</v>
      </c>
      <c r="Y106" s="175">
        <f t="shared" si="35"/>
        <v>0</v>
      </c>
      <c r="Z106" s="175">
        <f t="shared" si="35"/>
        <v>0</v>
      </c>
      <c r="AA106" s="175">
        <f t="shared" si="35"/>
        <v>0</v>
      </c>
      <c r="AB106" s="175">
        <f t="shared" si="35"/>
        <v>0</v>
      </c>
      <c r="AC106" s="175">
        <f t="shared" si="35"/>
        <v>0</v>
      </c>
      <c r="AD106" s="175">
        <f t="shared" si="35"/>
        <v>0</v>
      </c>
      <c r="AE106" s="175">
        <f t="shared" si="35"/>
        <v>0</v>
      </c>
      <c r="AF106" s="175">
        <f t="shared" si="35"/>
        <v>0</v>
      </c>
      <c r="AG106" s="175">
        <f t="shared" si="35"/>
        <v>0</v>
      </c>
      <c r="AH106" s="175">
        <f t="shared" si="35"/>
        <v>0</v>
      </c>
      <c r="AI106" s="175">
        <f t="shared" si="35"/>
        <v>0</v>
      </c>
      <c r="AJ106" s="175">
        <f t="shared" si="35"/>
        <v>0</v>
      </c>
      <c r="AK106" s="175">
        <f t="shared" si="35"/>
        <v>0</v>
      </c>
      <c r="AL106" s="175">
        <f t="shared" si="35"/>
        <v>0</v>
      </c>
      <c r="AM106" s="175">
        <f t="shared" si="35"/>
        <v>0</v>
      </c>
      <c r="AN106" s="175">
        <f t="shared" si="35"/>
        <v>0</v>
      </c>
      <c r="AO106" s="175">
        <f t="shared" si="35"/>
        <v>0</v>
      </c>
      <c r="AP106" s="175">
        <f t="shared" si="35"/>
        <v>0</v>
      </c>
      <c r="AQ106" s="175">
        <f t="shared" si="35"/>
        <v>0</v>
      </c>
      <c r="AR106" s="175">
        <f t="shared" si="35"/>
        <v>0</v>
      </c>
      <c r="AS106" s="175">
        <f t="shared" si="35"/>
        <v>0</v>
      </c>
      <c r="AT106" s="175">
        <f t="shared" si="35"/>
        <v>0</v>
      </c>
      <c r="AU106" s="175">
        <f t="shared" si="35"/>
        <v>0</v>
      </c>
      <c r="AV106" s="175">
        <f t="shared" si="35"/>
        <v>0</v>
      </c>
      <c r="AW106" s="175">
        <f t="shared" si="35"/>
        <v>0</v>
      </c>
      <c r="AX106" s="175">
        <f t="shared" si="35"/>
        <v>0</v>
      </c>
      <c r="AY106" s="175">
        <f t="shared" si="35"/>
        <v>0</v>
      </c>
      <c r="AZ106" s="175">
        <f t="shared" si="35"/>
        <v>0</v>
      </c>
      <c r="BA106" s="175">
        <f t="shared" si="35"/>
        <v>0</v>
      </c>
      <c r="BB106" s="175">
        <f t="shared" si="35"/>
        <v>0</v>
      </c>
      <c r="BC106" s="175">
        <f t="shared" si="35"/>
        <v>0</v>
      </c>
      <c r="BD106" s="175">
        <f t="shared" si="35"/>
        <v>0</v>
      </c>
      <c r="BE106" s="175">
        <f t="shared" si="35"/>
        <v>0</v>
      </c>
      <c r="BF106" s="175">
        <f t="shared" si="35"/>
        <v>0</v>
      </c>
      <c r="BG106" s="175">
        <f t="shared" si="35"/>
        <v>0</v>
      </c>
      <c r="BH106" s="175">
        <f t="shared" si="35"/>
        <v>0</v>
      </c>
      <c r="BI106" s="175">
        <f t="shared" si="35"/>
        <v>0</v>
      </c>
    </row>
    <row r="107" spans="1:61" s="62" customFormat="1">
      <c r="A107" s="218"/>
      <c r="B107" s="95"/>
      <c r="C107" s="95"/>
      <c r="D107" s="100"/>
      <c r="E107" s="201" t="s">
        <v>154</v>
      </c>
      <c r="F107" s="180">
        <f>SUM(F105:F106)</f>
        <v>0</v>
      </c>
      <c r="G107" s="201" t="s">
        <v>78</v>
      </c>
      <c r="H107" s="180"/>
      <c r="I107" s="577"/>
      <c r="J107" s="180"/>
      <c r="K107" s="180"/>
      <c r="L107" s="180"/>
      <c r="M107" s="180"/>
      <c r="N107" s="180"/>
      <c r="O107" s="180"/>
    </row>
    <row r="108" spans="1:61" s="62" customFormat="1">
      <c r="A108" s="68"/>
      <c r="B108" s="78"/>
      <c r="C108" s="78"/>
      <c r="D108" s="74"/>
      <c r="E108" s="201"/>
      <c r="F108" s="180"/>
      <c r="G108" s="201"/>
      <c r="H108" s="180"/>
      <c r="I108" s="577"/>
      <c r="J108" s="180"/>
      <c r="K108" s="180"/>
      <c r="L108" s="180"/>
      <c r="M108" s="180"/>
      <c r="N108" s="180"/>
      <c r="O108" s="180"/>
    </row>
    <row r="109" spans="1:61" s="62" customFormat="1">
      <c r="A109" s="218"/>
      <c r="B109" s="95"/>
      <c r="C109" s="95"/>
      <c r="D109" s="100"/>
      <c r="E109" s="201" t="str">
        <f xml:space="preserve"> E$95</f>
        <v>Sum of total water resources share</v>
      </c>
      <c r="F109" s="180">
        <f xml:space="preserve"> F$95</f>
        <v>0</v>
      </c>
      <c r="G109" s="201" t="str">
        <f xml:space="preserve"> G$95</f>
        <v>£m (real)</v>
      </c>
      <c r="H109" s="175">
        <f t="shared" ref="H109:BI109" si="36" xml:space="preserve"> H$95</f>
        <v>0</v>
      </c>
      <c r="I109" s="577">
        <f t="shared" si="36"/>
        <v>0</v>
      </c>
      <c r="J109" s="175">
        <f t="shared" si="36"/>
        <v>0</v>
      </c>
      <c r="K109" s="175">
        <f t="shared" si="36"/>
        <v>0</v>
      </c>
      <c r="L109" s="175">
        <f t="shared" si="36"/>
        <v>0</v>
      </c>
      <c r="M109" s="175">
        <f t="shared" si="36"/>
        <v>0</v>
      </c>
      <c r="N109" s="175">
        <f t="shared" si="36"/>
        <v>0</v>
      </c>
      <c r="O109" s="175">
        <f t="shared" si="36"/>
        <v>0</v>
      </c>
      <c r="P109" s="175">
        <f t="shared" si="36"/>
        <v>0</v>
      </c>
      <c r="Q109" s="175">
        <f t="shared" si="36"/>
        <v>0</v>
      </c>
      <c r="R109" s="175">
        <f t="shared" si="36"/>
        <v>0</v>
      </c>
      <c r="S109" s="175">
        <f t="shared" si="36"/>
        <v>0</v>
      </c>
      <c r="T109" s="175">
        <f t="shared" si="36"/>
        <v>0</v>
      </c>
      <c r="U109" s="175">
        <f t="shared" si="36"/>
        <v>0</v>
      </c>
      <c r="V109" s="175">
        <f t="shared" si="36"/>
        <v>0</v>
      </c>
      <c r="W109" s="175">
        <f t="shared" si="36"/>
        <v>0</v>
      </c>
      <c r="X109" s="175">
        <f t="shared" si="36"/>
        <v>0</v>
      </c>
      <c r="Y109" s="175">
        <f t="shared" si="36"/>
        <v>0</v>
      </c>
      <c r="Z109" s="175">
        <f t="shared" si="36"/>
        <v>0</v>
      </c>
      <c r="AA109" s="175">
        <f t="shared" si="36"/>
        <v>0</v>
      </c>
      <c r="AB109" s="175">
        <f t="shared" si="36"/>
        <v>0</v>
      </c>
      <c r="AC109" s="175">
        <f t="shared" si="36"/>
        <v>0</v>
      </c>
      <c r="AD109" s="175">
        <f t="shared" si="36"/>
        <v>0</v>
      </c>
      <c r="AE109" s="175">
        <f t="shared" si="36"/>
        <v>0</v>
      </c>
      <c r="AF109" s="175">
        <f t="shared" si="36"/>
        <v>0</v>
      </c>
      <c r="AG109" s="175">
        <f t="shared" si="36"/>
        <v>0</v>
      </c>
      <c r="AH109" s="175">
        <f t="shared" si="36"/>
        <v>0</v>
      </c>
      <c r="AI109" s="175">
        <f t="shared" si="36"/>
        <v>0</v>
      </c>
      <c r="AJ109" s="175">
        <f t="shared" si="36"/>
        <v>0</v>
      </c>
      <c r="AK109" s="175">
        <f t="shared" si="36"/>
        <v>0</v>
      </c>
      <c r="AL109" s="175">
        <f t="shared" si="36"/>
        <v>0</v>
      </c>
      <c r="AM109" s="175">
        <f t="shared" si="36"/>
        <v>0</v>
      </c>
      <c r="AN109" s="175">
        <f t="shared" si="36"/>
        <v>0</v>
      </c>
      <c r="AO109" s="175">
        <f t="shared" si="36"/>
        <v>0</v>
      </c>
      <c r="AP109" s="175">
        <f t="shared" si="36"/>
        <v>0</v>
      </c>
      <c r="AQ109" s="175">
        <f t="shared" si="36"/>
        <v>0</v>
      </c>
      <c r="AR109" s="175">
        <f t="shared" si="36"/>
        <v>0</v>
      </c>
      <c r="AS109" s="175">
        <f t="shared" si="36"/>
        <v>0</v>
      </c>
      <c r="AT109" s="175">
        <f t="shared" si="36"/>
        <v>0</v>
      </c>
      <c r="AU109" s="175">
        <f t="shared" si="36"/>
        <v>0</v>
      </c>
      <c r="AV109" s="175">
        <f t="shared" si="36"/>
        <v>0</v>
      </c>
      <c r="AW109" s="175">
        <f t="shared" si="36"/>
        <v>0</v>
      </c>
      <c r="AX109" s="175">
        <f t="shared" si="36"/>
        <v>0</v>
      </c>
      <c r="AY109" s="175">
        <f t="shared" si="36"/>
        <v>0</v>
      </c>
      <c r="AZ109" s="175">
        <f t="shared" si="36"/>
        <v>0</v>
      </c>
      <c r="BA109" s="175">
        <f t="shared" si="36"/>
        <v>0</v>
      </c>
      <c r="BB109" s="175">
        <f t="shared" si="36"/>
        <v>0</v>
      </c>
      <c r="BC109" s="175">
        <f t="shared" si="36"/>
        <v>0</v>
      </c>
      <c r="BD109" s="175">
        <f t="shared" si="36"/>
        <v>0</v>
      </c>
      <c r="BE109" s="175">
        <f t="shared" si="36"/>
        <v>0</v>
      </c>
      <c r="BF109" s="175">
        <f t="shared" si="36"/>
        <v>0</v>
      </c>
      <c r="BG109" s="175">
        <f t="shared" si="36"/>
        <v>0</v>
      </c>
      <c r="BH109" s="175">
        <f t="shared" si="36"/>
        <v>0</v>
      </c>
      <c r="BI109" s="175">
        <f t="shared" si="36"/>
        <v>0</v>
      </c>
    </row>
    <row r="110" spans="1:61" s="62" customFormat="1">
      <c r="A110" s="68"/>
      <c r="B110" s="78"/>
      <c r="C110" s="78"/>
      <c r="D110" s="74"/>
      <c r="E110" s="201" t="str">
        <f xml:space="preserve"> E$107</f>
        <v>Total import costs</v>
      </c>
      <c r="F110" s="180">
        <f xml:space="preserve"> F$107</f>
        <v>0</v>
      </c>
      <c r="G110" s="201" t="str">
        <f xml:space="preserve"> G$107</f>
        <v>£m (real)</v>
      </c>
      <c r="H110" s="175">
        <f t="shared" ref="H110:BI110" si="37" xml:space="preserve"> H$107</f>
        <v>0</v>
      </c>
      <c r="I110" s="577">
        <f t="shared" si="37"/>
        <v>0</v>
      </c>
      <c r="J110" s="175">
        <f t="shared" si="37"/>
        <v>0</v>
      </c>
      <c r="K110" s="175">
        <f t="shared" si="37"/>
        <v>0</v>
      </c>
      <c r="L110" s="175">
        <f t="shared" si="37"/>
        <v>0</v>
      </c>
      <c r="M110" s="175">
        <f t="shared" si="37"/>
        <v>0</v>
      </c>
      <c r="N110" s="175">
        <f t="shared" si="37"/>
        <v>0</v>
      </c>
      <c r="O110" s="175">
        <f t="shared" si="37"/>
        <v>0</v>
      </c>
      <c r="P110" s="175">
        <f t="shared" si="37"/>
        <v>0</v>
      </c>
      <c r="Q110" s="175">
        <f t="shared" si="37"/>
        <v>0</v>
      </c>
      <c r="R110" s="175">
        <f t="shared" si="37"/>
        <v>0</v>
      </c>
      <c r="S110" s="175">
        <f t="shared" si="37"/>
        <v>0</v>
      </c>
      <c r="T110" s="175">
        <f t="shared" si="37"/>
        <v>0</v>
      </c>
      <c r="U110" s="175">
        <f t="shared" si="37"/>
        <v>0</v>
      </c>
      <c r="V110" s="175">
        <f t="shared" si="37"/>
        <v>0</v>
      </c>
      <c r="W110" s="175">
        <f t="shared" si="37"/>
        <v>0</v>
      </c>
      <c r="X110" s="175">
        <f t="shared" si="37"/>
        <v>0</v>
      </c>
      <c r="Y110" s="175">
        <f t="shared" si="37"/>
        <v>0</v>
      </c>
      <c r="Z110" s="175">
        <f t="shared" si="37"/>
        <v>0</v>
      </c>
      <c r="AA110" s="175">
        <f t="shared" si="37"/>
        <v>0</v>
      </c>
      <c r="AB110" s="175">
        <f t="shared" si="37"/>
        <v>0</v>
      </c>
      <c r="AC110" s="175">
        <f t="shared" si="37"/>
        <v>0</v>
      </c>
      <c r="AD110" s="175">
        <f t="shared" si="37"/>
        <v>0</v>
      </c>
      <c r="AE110" s="175">
        <f t="shared" si="37"/>
        <v>0</v>
      </c>
      <c r="AF110" s="175">
        <f t="shared" si="37"/>
        <v>0</v>
      </c>
      <c r="AG110" s="175">
        <f t="shared" si="37"/>
        <v>0</v>
      </c>
      <c r="AH110" s="175">
        <f t="shared" si="37"/>
        <v>0</v>
      </c>
      <c r="AI110" s="175">
        <f t="shared" si="37"/>
        <v>0</v>
      </c>
      <c r="AJ110" s="175">
        <f t="shared" si="37"/>
        <v>0</v>
      </c>
      <c r="AK110" s="175">
        <f t="shared" si="37"/>
        <v>0</v>
      </c>
      <c r="AL110" s="175">
        <f t="shared" si="37"/>
        <v>0</v>
      </c>
      <c r="AM110" s="175">
        <f t="shared" si="37"/>
        <v>0</v>
      </c>
      <c r="AN110" s="175">
        <f t="shared" si="37"/>
        <v>0</v>
      </c>
      <c r="AO110" s="175">
        <f t="shared" si="37"/>
        <v>0</v>
      </c>
      <c r="AP110" s="175">
        <f t="shared" si="37"/>
        <v>0</v>
      </c>
      <c r="AQ110" s="175">
        <f t="shared" si="37"/>
        <v>0</v>
      </c>
      <c r="AR110" s="175">
        <f t="shared" si="37"/>
        <v>0</v>
      </c>
      <c r="AS110" s="175">
        <f t="shared" si="37"/>
        <v>0</v>
      </c>
      <c r="AT110" s="175">
        <f t="shared" si="37"/>
        <v>0</v>
      </c>
      <c r="AU110" s="175">
        <f t="shared" si="37"/>
        <v>0</v>
      </c>
      <c r="AV110" s="175">
        <f t="shared" si="37"/>
        <v>0</v>
      </c>
      <c r="AW110" s="175">
        <f t="shared" si="37"/>
        <v>0</v>
      </c>
      <c r="AX110" s="175">
        <f t="shared" si="37"/>
        <v>0</v>
      </c>
      <c r="AY110" s="175">
        <f t="shared" si="37"/>
        <v>0</v>
      </c>
      <c r="AZ110" s="175">
        <f t="shared" si="37"/>
        <v>0</v>
      </c>
      <c r="BA110" s="175">
        <f t="shared" si="37"/>
        <v>0</v>
      </c>
      <c r="BB110" s="175">
        <f t="shared" si="37"/>
        <v>0</v>
      </c>
      <c r="BC110" s="175">
        <f t="shared" si="37"/>
        <v>0</v>
      </c>
      <c r="BD110" s="175">
        <f t="shared" si="37"/>
        <v>0</v>
      </c>
      <c r="BE110" s="175">
        <f t="shared" si="37"/>
        <v>0</v>
      </c>
      <c r="BF110" s="175">
        <f t="shared" si="37"/>
        <v>0</v>
      </c>
      <c r="BG110" s="175">
        <f t="shared" si="37"/>
        <v>0</v>
      </c>
      <c r="BH110" s="175">
        <f t="shared" si="37"/>
        <v>0</v>
      </c>
      <c r="BI110" s="175">
        <f t="shared" si="37"/>
        <v>0</v>
      </c>
    </row>
    <row r="111" spans="1:61" s="176" customFormat="1">
      <c r="A111" s="99"/>
      <c r="B111" s="219"/>
      <c r="C111" s="219"/>
      <c r="D111" s="220"/>
      <c r="E111" s="210" t="s">
        <v>155</v>
      </c>
      <c r="F111" s="221">
        <f xml:space="preserve"> IF(F110 = 0, 0, F109 / F110)</f>
        <v>0</v>
      </c>
      <c r="G111" s="210" t="s">
        <v>68</v>
      </c>
      <c r="H111" s="181"/>
      <c r="I111" s="578"/>
      <c r="J111" s="181"/>
      <c r="K111" s="181"/>
      <c r="L111" s="181"/>
      <c r="M111" s="181"/>
      <c r="N111" s="181"/>
      <c r="O111" s="181"/>
    </row>
    <row r="112" spans="1:61" s="176" customFormat="1">
      <c r="A112" s="99"/>
      <c r="B112" s="219"/>
      <c r="C112" s="219"/>
      <c r="D112" s="220"/>
      <c r="E112" s="210"/>
      <c r="F112" s="221"/>
      <c r="G112" s="210"/>
      <c r="H112" s="181"/>
      <c r="I112" s="578"/>
      <c r="J112" s="181"/>
      <c r="K112" s="181"/>
      <c r="L112" s="181"/>
      <c r="M112" s="181"/>
      <c r="N112" s="181"/>
      <c r="O112" s="181"/>
    </row>
    <row r="113" spans="1:16384" s="62" customFormat="1">
      <c r="A113" s="218"/>
      <c r="B113" s="95"/>
      <c r="C113" s="95"/>
      <c r="D113" s="100"/>
      <c r="E113" s="201" t="str">
        <f xml:space="preserve"> E$103</f>
        <v>Sum of total network plus water share</v>
      </c>
      <c r="F113" s="180">
        <f xml:space="preserve"> F$103</f>
        <v>0</v>
      </c>
      <c r="G113" s="201" t="str">
        <f xml:space="preserve"> G$103</f>
        <v>£m (real)</v>
      </c>
      <c r="H113" s="175">
        <f t="shared" ref="H113:BI113" si="38" xml:space="preserve"> H$103</f>
        <v>0</v>
      </c>
      <c r="I113" s="577">
        <f t="shared" si="38"/>
        <v>0</v>
      </c>
      <c r="J113" s="175">
        <f t="shared" si="38"/>
        <v>0</v>
      </c>
      <c r="K113" s="175">
        <f t="shared" si="38"/>
        <v>0</v>
      </c>
      <c r="L113" s="175">
        <f t="shared" si="38"/>
        <v>0</v>
      </c>
      <c r="M113" s="175">
        <f t="shared" si="38"/>
        <v>0</v>
      </c>
      <c r="N113" s="175">
        <f t="shared" si="38"/>
        <v>0</v>
      </c>
      <c r="O113" s="175">
        <f t="shared" si="38"/>
        <v>0</v>
      </c>
      <c r="P113" s="175">
        <f t="shared" si="38"/>
        <v>0</v>
      </c>
      <c r="Q113" s="175">
        <f t="shared" si="38"/>
        <v>0</v>
      </c>
      <c r="R113" s="175">
        <f t="shared" si="38"/>
        <v>0</v>
      </c>
      <c r="S113" s="175">
        <f t="shared" si="38"/>
        <v>0</v>
      </c>
      <c r="T113" s="175">
        <f t="shared" si="38"/>
        <v>0</v>
      </c>
      <c r="U113" s="175">
        <f t="shared" si="38"/>
        <v>0</v>
      </c>
      <c r="V113" s="175">
        <f t="shared" si="38"/>
        <v>0</v>
      </c>
      <c r="W113" s="175">
        <f t="shared" si="38"/>
        <v>0</v>
      </c>
      <c r="X113" s="175">
        <f t="shared" si="38"/>
        <v>0</v>
      </c>
      <c r="Y113" s="175">
        <f t="shared" si="38"/>
        <v>0</v>
      </c>
      <c r="Z113" s="175">
        <f t="shared" si="38"/>
        <v>0</v>
      </c>
      <c r="AA113" s="175">
        <f t="shared" si="38"/>
        <v>0</v>
      </c>
      <c r="AB113" s="175">
        <f t="shared" si="38"/>
        <v>0</v>
      </c>
      <c r="AC113" s="175">
        <f t="shared" si="38"/>
        <v>0</v>
      </c>
      <c r="AD113" s="175">
        <f t="shared" si="38"/>
        <v>0</v>
      </c>
      <c r="AE113" s="175">
        <f t="shared" si="38"/>
        <v>0</v>
      </c>
      <c r="AF113" s="175">
        <f t="shared" si="38"/>
        <v>0</v>
      </c>
      <c r="AG113" s="175">
        <f t="shared" si="38"/>
        <v>0</v>
      </c>
      <c r="AH113" s="175">
        <f t="shared" si="38"/>
        <v>0</v>
      </c>
      <c r="AI113" s="175">
        <f t="shared" si="38"/>
        <v>0</v>
      </c>
      <c r="AJ113" s="175">
        <f t="shared" si="38"/>
        <v>0</v>
      </c>
      <c r="AK113" s="175">
        <f t="shared" si="38"/>
        <v>0</v>
      </c>
      <c r="AL113" s="175">
        <f t="shared" si="38"/>
        <v>0</v>
      </c>
      <c r="AM113" s="175">
        <f t="shared" si="38"/>
        <v>0</v>
      </c>
      <c r="AN113" s="175">
        <f t="shared" si="38"/>
        <v>0</v>
      </c>
      <c r="AO113" s="175">
        <f t="shared" si="38"/>
        <v>0</v>
      </c>
      <c r="AP113" s="175">
        <f t="shared" si="38"/>
        <v>0</v>
      </c>
      <c r="AQ113" s="175">
        <f t="shared" si="38"/>
        <v>0</v>
      </c>
      <c r="AR113" s="175">
        <f t="shared" si="38"/>
        <v>0</v>
      </c>
      <c r="AS113" s="175">
        <f t="shared" si="38"/>
        <v>0</v>
      </c>
      <c r="AT113" s="175">
        <f t="shared" si="38"/>
        <v>0</v>
      </c>
      <c r="AU113" s="175">
        <f t="shared" si="38"/>
        <v>0</v>
      </c>
      <c r="AV113" s="175">
        <f t="shared" si="38"/>
        <v>0</v>
      </c>
      <c r="AW113" s="175">
        <f t="shared" si="38"/>
        <v>0</v>
      </c>
      <c r="AX113" s="175">
        <f t="shared" si="38"/>
        <v>0</v>
      </c>
      <c r="AY113" s="175">
        <f t="shared" si="38"/>
        <v>0</v>
      </c>
      <c r="AZ113" s="175">
        <f t="shared" si="38"/>
        <v>0</v>
      </c>
      <c r="BA113" s="175">
        <f t="shared" si="38"/>
        <v>0</v>
      </c>
      <c r="BB113" s="175">
        <f t="shared" si="38"/>
        <v>0</v>
      </c>
      <c r="BC113" s="175">
        <f t="shared" si="38"/>
        <v>0</v>
      </c>
      <c r="BD113" s="175">
        <f t="shared" si="38"/>
        <v>0</v>
      </c>
      <c r="BE113" s="175">
        <f t="shared" si="38"/>
        <v>0</v>
      </c>
      <c r="BF113" s="175">
        <f t="shared" si="38"/>
        <v>0</v>
      </c>
      <c r="BG113" s="175">
        <f t="shared" si="38"/>
        <v>0</v>
      </c>
      <c r="BH113" s="175">
        <f t="shared" si="38"/>
        <v>0</v>
      </c>
      <c r="BI113" s="175">
        <f t="shared" si="38"/>
        <v>0</v>
      </c>
    </row>
    <row r="114" spans="1:16384" s="62" customFormat="1">
      <c r="A114" s="68"/>
      <c r="B114" s="78"/>
      <c r="C114" s="78"/>
      <c r="D114" s="74"/>
      <c r="E114" s="201" t="str">
        <f xml:space="preserve"> E$107</f>
        <v>Total import costs</v>
      </c>
      <c r="F114" s="180">
        <f xml:space="preserve"> F$107</f>
        <v>0</v>
      </c>
      <c r="G114" s="201" t="str">
        <f xml:space="preserve"> G$107</f>
        <v>£m (real)</v>
      </c>
      <c r="H114" s="175">
        <f t="shared" ref="H114:BI114" si="39" xml:space="preserve"> H$107</f>
        <v>0</v>
      </c>
      <c r="I114" s="577">
        <f t="shared" si="39"/>
        <v>0</v>
      </c>
      <c r="J114" s="175">
        <f t="shared" si="39"/>
        <v>0</v>
      </c>
      <c r="K114" s="175">
        <f t="shared" si="39"/>
        <v>0</v>
      </c>
      <c r="L114" s="175">
        <f t="shared" si="39"/>
        <v>0</v>
      </c>
      <c r="M114" s="175">
        <f t="shared" si="39"/>
        <v>0</v>
      </c>
      <c r="N114" s="175">
        <f t="shared" si="39"/>
        <v>0</v>
      </c>
      <c r="O114" s="175">
        <f t="shared" si="39"/>
        <v>0</v>
      </c>
      <c r="P114" s="175">
        <f t="shared" si="39"/>
        <v>0</v>
      </c>
      <c r="Q114" s="175">
        <f t="shared" si="39"/>
        <v>0</v>
      </c>
      <c r="R114" s="175">
        <f t="shared" si="39"/>
        <v>0</v>
      </c>
      <c r="S114" s="175">
        <f t="shared" si="39"/>
        <v>0</v>
      </c>
      <c r="T114" s="175">
        <f t="shared" si="39"/>
        <v>0</v>
      </c>
      <c r="U114" s="175">
        <f t="shared" si="39"/>
        <v>0</v>
      </c>
      <c r="V114" s="175">
        <f t="shared" si="39"/>
        <v>0</v>
      </c>
      <c r="W114" s="175">
        <f t="shared" si="39"/>
        <v>0</v>
      </c>
      <c r="X114" s="175">
        <f t="shared" si="39"/>
        <v>0</v>
      </c>
      <c r="Y114" s="175">
        <f t="shared" si="39"/>
        <v>0</v>
      </c>
      <c r="Z114" s="175">
        <f t="shared" si="39"/>
        <v>0</v>
      </c>
      <c r="AA114" s="175">
        <f t="shared" si="39"/>
        <v>0</v>
      </c>
      <c r="AB114" s="175">
        <f t="shared" si="39"/>
        <v>0</v>
      </c>
      <c r="AC114" s="175">
        <f t="shared" si="39"/>
        <v>0</v>
      </c>
      <c r="AD114" s="175">
        <f t="shared" si="39"/>
        <v>0</v>
      </c>
      <c r="AE114" s="175">
        <f t="shared" si="39"/>
        <v>0</v>
      </c>
      <c r="AF114" s="175">
        <f t="shared" si="39"/>
        <v>0</v>
      </c>
      <c r="AG114" s="175">
        <f t="shared" si="39"/>
        <v>0</v>
      </c>
      <c r="AH114" s="175">
        <f t="shared" si="39"/>
        <v>0</v>
      </c>
      <c r="AI114" s="175">
        <f t="shared" si="39"/>
        <v>0</v>
      </c>
      <c r="AJ114" s="175">
        <f t="shared" si="39"/>
        <v>0</v>
      </c>
      <c r="AK114" s="175">
        <f t="shared" si="39"/>
        <v>0</v>
      </c>
      <c r="AL114" s="175">
        <f t="shared" si="39"/>
        <v>0</v>
      </c>
      <c r="AM114" s="175">
        <f t="shared" si="39"/>
        <v>0</v>
      </c>
      <c r="AN114" s="175">
        <f t="shared" si="39"/>
        <v>0</v>
      </c>
      <c r="AO114" s="175">
        <f t="shared" si="39"/>
        <v>0</v>
      </c>
      <c r="AP114" s="175">
        <f t="shared" si="39"/>
        <v>0</v>
      </c>
      <c r="AQ114" s="175">
        <f t="shared" si="39"/>
        <v>0</v>
      </c>
      <c r="AR114" s="175">
        <f t="shared" si="39"/>
        <v>0</v>
      </c>
      <c r="AS114" s="175">
        <f t="shared" si="39"/>
        <v>0</v>
      </c>
      <c r="AT114" s="175">
        <f t="shared" si="39"/>
        <v>0</v>
      </c>
      <c r="AU114" s="175">
        <f t="shared" si="39"/>
        <v>0</v>
      </c>
      <c r="AV114" s="175">
        <f t="shared" si="39"/>
        <v>0</v>
      </c>
      <c r="AW114" s="175">
        <f t="shared" si="39"/>
        <v>0</v>
      </c>
      <c r="AX114" s="175">
        <f t="shared" si="39"/>
        <v>0</v>
      </c>
      <c r="AY114" s="175">
        <f t="shared" si="39"/>
        <v>0</v>
      </c>
      <c r="AZ114" s="175">
        <f t="shared" si="39"/>
        <v>0</v>
      </c>
      <c r="BA114" s="175">
        <f t="shared" si="39"/>
        <v>0</v>
      </c>
      <c r="BB114" s="175">
        <f t="shared" si="39"/>
        <v>0</v>
      </c>
      <c r="BC114" s="175">
        <f t="shared" si="39"/>
        <v>0</v>
      </c>
      <c r="BD114" s="175">
        <f t="shared" si="39"/>
        <v>0</v>
      </c>
      <c r="BE114" s="175">
        <f t="shared" si="39"/>
        <v>0</v>
      </c>
      <c r="BF114" s="175">
        <f t="shared" si="39"/>
        <v>0</v>
      </c>
      <c r="BG114" s="175">
        <f t="shared" si="39"/>
        <v>0</v>
      </c>
      <c r="BH114" s="175">
        <f t="shared" si="39"/>
        <v>0</v>
      </c>
      <c r="BI114" s="175">
        <f t="shared" si="39"/>
        <v>0</v>
      </c>
    </row>
    <row r="115" spans="1:16384" s="176" customFormat="1">
      <c r="A115" s="99"/>
      <c r="B115" s="219"/>
      <c r="C115" s="219"/>
      <c r="D115" s="220"/>
      <c r="E115" s="210" t="s">
        <v>156</v>
      </c>
      <c r="F115" s="221">
        <f xml:space="preserve"> IF(F114 = 0, 0, F113 / F114)</f>
        <v>0</v>
      </c>
      <c r="G115" s="210" t="s">
        <v>68</v>
      </c>
      <c r="H115" s="181"/>
      <c r="I115" s="578"/>
      <c r="J115" s="181"/>
      <c r="K115" s="181"/>
      <c r="L115" s="181"/>
      <c r="M115" s="181"/>
      <c r="N115" s="181"/>
      <c r="O115" s="181"/>
    </row>
    <row r="116" spans="1:16384" s="62" customFormat="1">
      <c r="A116" s="68"/>
      <c r="B116" s="78"/>
      <c r="C116" s="78"/>
      <c r="D116" s="74"/>
      <c r="E116" s="201"/>
      <c r="F116" s="179"/>
      <c r="G116" s="201"/>
      <c r="H116" s="180"/>
      <c r="I116" s="577"/>
      <c r="J116" s="180"/>
      <c r="K116" s="180"/>
      <c r="L116" s="180"/>
      <c r="M116" s="180"/>
      <c r="N116" s="180"/>
      <c r="O116" s="180"/>
    </row>
    <row r="117" spans="1:16384" s="15" customFormat="1">
      <c r="A117" s="79" t="s">
        <v>157</v>
      </c>
      <c r="B117" s="80"/>
      <c r="C117" s="80"/>
      <c r="D117" s="81"/>
      <c r="E117" s="207"/>
      <c r="G117" s="207"/>
      <c r="H117" s="224"/>
      <c r="I117" s="576"/>
    </row>
    <row r="118" spans="1:16384" s="62" customFormat="1">
      <c r="A118" s="68"/>
      <c r="B118" s="78"/>
      <c r="C118" s="78"/>
      <c r="D118" s="74"/>
      <c r="E118" s="201"/>
      <c r="G118" s="201"/>
      <c r="H118" s="180"/>
      <c r="I118" s="577"/>
    </row>
    <row r="119" spans="1:16384" s="309" customFormat="1">
      <c r="A119" s="307"/>
      <c r="B119" s="303"/>
      <c r="C119" s="303"/>
      <c r="D119" s="308"/>
      <c r="E119" s="314" t="str">
        <f>InpR!E$112</f>
        <v xml:space="preserve">Real cost of capital </v>
      </c>
      <c r="F119" s="361">
        <f>InpR!F$112</f>
        <v>0</v>
      </c>
      <c r="G119" s="314" t="str">
        <f>InpR!G$112</f>
        <v>Percentage</v>
      </c>
      <c r="H119" s="310"/>
      <c r="I119" s="423"/>
    </row>
    <row r="120" spans="1:16384" s="309" customFormat="1">
      <c r="A120" s="307"/>
      <c r="B120" s="303"/>
      <c r="C120" s="303"/>
      <c r="D120" s="308"/>
      <c r="E120" s="314" t="str">
        <f>InpR!E$114</f>
        <v>Years for time value of money calculation</v>
      </c>
      <c r="F120" s="423">
        <f>InpR!F$114</f>
        <v>0</v>
      </c>
      <c r="G120" s="314" t="str">
        <f>InpR!G$114</f>
        <v>Years</v>
      </c>
      <c r="H120" s="423">
        <f>InpR!H$114</f>
        <v>0</v>
      </c>
      <c r="I120" s="423">
        <f>InpR!I$114</f>
        <v>0</v>
      </c>
      <c r="J120" s="314">
        <f>InpR!J$114</f>
        <v>0</v>
      </c>
      <c r="K120" s="314">
        <f>InpR!K$114</f>
        <v>5</v>
      </c>
      <c r="L120" s="314">
        <f>InpR!L$114</f>
        <v>4</v>
      </c>
      <c r="M120" s="314">
        <f>InpR!M$114</f>
        <v>3</v>
      </c>
      <c r="N120" s="314">
        <f>InpR!N$114</f>
        <v>2</v>
      </c>
      <c r="O120" s="314">
        <f>InpR!O$114</f>
        <v>1</v>
      </c>
      <c r="P120" s="423">
        <f>InpR!P$114</f>
        <v>0</v>
      </c>
      <c r="Q120" s="423">
        <f>InpR!Q$114</f>
        <v>0</v>
      </c>
      <c r="R120" s="423">
        <f>InpR!R$114</f>
        <v>0</v>
      </c>
      <c r="S120" s="423">
        <f>InpR!S$114</f>
        <v>0</v>
      </c>
      <c r="T120" s="423">
        <f>InpR!T$114</f>
        <v>0</v>
      </c>
      <c r="U120" s="423">
        <f>InpR!U$114</f>
        <v>0</v>
      </c>
      <c r="V120" s="423">
        <f>InpR!V$114</f>
        <v>0</v>
      </c>
      <c r="W120" s="423">
        <f>InpR!W$114</f>
        <v>0</v>
      </c>
      <c r="X120" s="423">
        <f>InpR!X$114</f>
        <v>0</v>
      </c>
      <c r="Y120" s="423">
        <f>InpR!Y$114</f>
        <v>0</v>
      </c>
      <c r="Z120" s="423">
        <f>InpR!Z$114</f>
        <v>0</v>
      </c>
      <c r="AA120" s="423">
        <f>InpR!AA$114</f>
        <v>0</v>
      </c>
      <c r="AB120" s="423">
        <f>InpR!AB$114</f>
        <v>0</v>
      </c>
      <c r="AC120" s="423">
        <f>InpR!AC$114</f>
        <v>0</v>
      </c>
      <c r="AD120" s="423">
        <f>InpR!AD$114</f>
        <v>0</v>
      </c>
      <c r="AE120" s="423">
        <f>InpR!AE$114</f>
        <v>0</v>
      </c>
      <c r="AF120" s="423">
        <f>InpR!AF$114</f>
        <v>0</v>
      </c>
      <c r="AG120" s="423">
        <f>InpR!AG$114</f>
        <v>0</v>
      </c>
      <c r="AH120" s="423">
        <f>InpR!AH$114</f>
        <v>0</v>
      </c>
      <c r="AI120" s="423">
        <f>InpR!AI$114</f>
        <v>0</v>
      </c>
      <c r="AJ120" s="423">
        <f>InpR!AJ$114</f>
        <v>0</v>
      </c>
      <c r="AK120" s="423">
        <f>InpR!AK$114</f>
        <v>0</v>
      </c>
      <c r="AL120" s="423">
        <f>InpR!AL$114</f>
        <v>0</v>
      </c>
      <c r="AM120" s="423">
        <f>InpR!AM$114</f>
        <v>0</v>
      </c>
      <c r="AN120" s="423">
        <f>InpR!AN$114</f>
        <v>0</v>
      </c>
      <c r="AO120" s="423">
        <f>InpR!AO$114</f>
        <v>0</v>
      </c>
      <c r="AP120" s="423">
        <f>InpR!AP$114</f>
        <v>0</v>
      </c>
      <c r="AQ120" s="423">
        <f>InpR!AQ$114</f>
        <v>0</v>
      </c>
      <c r="AR120" s="423">
        <f>InpR!AR$114</f>
        <v>0</v>
      </c>
      <c r="AS120" s="423">
        <f>InpR!AS$114</f>
        <v>0</v>
      </c>
      <c r="AT120" s="423">
        <f>InpR!AT$114</f>
        <v>0</v>
      </c>
      <c r="AU120" s="423">
        <f>InpR!AU$114</f>
        <v>0</v>
      </c>
      <c r="AV120" s="423">
        <f>InpR!AV$114</f>
        <v>0</v>
      </c>
      <c r="AW120" s="423">
        <f>InpR!AW$114</f>
        <v>0</v>
      </c>
      <c r="AX120" s="423">
        <f>InpR!AX$114</f>
        <v>0</v>
      </c>
      <c r="AY120" s="423">
        <f>InpR!AY$114</f>
        <v>0</v>
      </c>
      <c r="AZ120" s="423">
        <f>InpR!AZ$114</f>
        <v>0</v>
      </c>
      <c r="BA120" s="423">
        <f>InpR!BA$114</f>
        <v>0</v>
      </c>
      <c r="BB120" s="423">
        <f>InpR!BB$114</f>
        <v>0</v>
      </c>
      <c r="BC120" s="423">
        <f>InpR!BC$114</f>
        <v>0</v>
      </c>
      <c r="BD120" s="423">
        <f>InpR!BD$114</f>
        <v>0</v>
      </c>
      <c r="BE120" s="423">
        <f>InpR!BE$114</f>
        <v>0</v>
      </c>
      <c r="BF120" s="423">
        <f>InpR!BF$114</f>
        <v>0</v>
      </c>
      <c r="BG120" s="423">
        <f>InpR!BG$114</f>
        <v>0</v>
      </c>
      <c r="BH120" s="423">
        <f>InpR!BH$114</f>
        <v>0</v>
      </c>
      <c r="BI120" s="423">
        <f>InpR!BI$114</f>
        <v>0</v>
      </c>
    </row>
    <row r="121" spans="1:16384" s="62" customFormat="1">
      <c r="A121" s="68"/>
      <c r="B121" s="78"/>
      <c r="C121" s="78"/>
      <c r="D121" s="74"/>
      <c r="E121" s="201" t="s">
        <v>160</v>
      </c>
      <c r="G121" s="201" t="s">
        <v>72</v>
      </c>
      <c r="H121" s="180"/>
      <c r="I121" s="577"/>
      <c r="J121" s="222">
        <f xml:space="preserve"> (1 + $F119) ^ J120</f>
        <v>1</v>
      </c>
      <c r="K121" s="222">
        <f xml:space="preserve"> (1 + $F119) ^ K120</f>
        <v>1</v>
      </c>
      <c r="L121" s="222">
        <f t="shared" ref="L121:BI121" si="40" xml:space="preserve"> (1 + $F119) ^ L120</f>
        <v>1</v>
      </c>
      <c r="M121" s="222">
        <f t="shared" si="40"/>
        <v>1</v>
      </c>
      <c r="N121" s="222">
        <f t="shared" si="40"/>
        <v>1</v>
      </c>
      <c r="O121" s="222">
        <f t="shared" si="40"/>
        <v>1</v>
      </c>
      <c r="P121" s="222">
        <f t="shared" si="40"/>
        <v>1</v>
      </c>
      <c r="Q121" s="222">
        <f t="shared" si="40"/>
        <v>1</v>
      </c>
      <c r="R121" s="222">
        <f t="shared" si="40"/>
        <v>1</v>
      </c>
      <c r="S121" s="222">
        <f t="shared" si="40"/>
        <v>1</v>
      </c>
      <c r="T121" s="222">
        <f t="shared" si="40"/>
        <v>1</v>
      </c>
      <c r="U121" s="222">
        <f t="shared" si="40"/>
        <v>1</v>
      </c>
      <c r="V121" s="222">
        <f t="shared" si="40"/>
        <v>1</v>
      </c>
      <c r="W121" s="222">
        <f t="shared" si="40"/>
        <v>1</v>
      </c>
      <c r="X121" s="222">
        <f t="shared" si="40"/>
        <v>1</v>
      </c>
      <c r="Y121" s="222">
        <f t="shared" si="40"/>
        <v>1</v>
      </c>
      <c r="Z121" s="222">
        <f t="shared" si="40"/>
        <v>1</v>
      </c>
      <c r="AA121" s="222">
        <f t="shared" si="40"/>
        <v>1</v>
      </c>
      <c r="AB121" s="222">
        <f t="shared" si="40"/>
        <v>1</v>
      </c>
      <c r="AC121" s="222">
        <f t="shared" si="40"/>
        <v>1</v>
      </c>
      <c r="AD121" s="222">
        <f t="shared" si="40"/>
        <v>1</v>
      </c>
      <c r="AE121" s="222">
        <f t="shared" si="40"/>
        <v>1</v>
      </c>
      <c r="AF121" s="222">
        <f t="shared" si="40"/>
        <v>1</v>
      </c>
      <c r="AG121" s="222">
        <f t="shared" si="40"/>
        <v>1</v>
      </c>
      <c r="AH121" s="222">
        <f t="shared" si="40"/>
        <v>1</v>
      </c>
      <c r="AI121" s="222">
        <f t="shared" si="40"/>
        <v>1</v>
      </c>
      <c r="AJ121" s="222">
        <f t="shared" si="40"/>
        <v>1</v>
      </c>
      <c r="AK121" s="222">
        <f t="shared" si="40"/>
        <v>1</v>
      </c>
      <c r="AL121" s="222">
        <f t="shared" si="40"/>
        <v>1</v>
      </c>
      <c r="AM121" s="222">
        <f t="shared" si="40"/>
        <v>1</v>
      </c>
      <c r="AN121" s="222">
        <f t="shared" si="40"/>
        <v>1</v>
      </c>
      <c r="AO121" s="222">
        <f t="shared" si="40"/>
        <v>1</v>
      </c>
      <c r="AP121" s="222">
        <f t="shared" si="40"/>
        <v>1</v>
      </c>
      <c r="AQ121" s="222">
        <f t="shared" si="40"/>
        <v>1</v>
      </c>
      <c r="AR121" s="222">
        <f t="shared" si="40"/>
        <v>1</v>
      </c>
      <c r="AS121" s="222">
        <f t="shared" si="40"/>
        <v>1</v>
      </c>
      <c r="AT121" s="222">
        <f t="shared" si="40"/>
        <v>1</v>
      </c>
      <c r="AU121" s="222">
        <f t="shared" si="40"/>
        <v>1</v>
      </c>
      <c r="AV121" s="222">
        <f t="shared" si="40"/>
        <v>1</v>
      </c>
      <c r="AW121" s="222">
        <f t="shared" si="40"/>
        <v>1</v>
      </c>
      <c r="AX121" s="222">
        <f t="shared" si="40"/>
        <v>1</v>
      </c>
      <c r="AY121" s="222">
        <f t="shared" si="40"/>
        <v>1</v>
      </c>
      <c r="AZ121" s="222">
        <f t="shared" si="40"/>
        <v>1</v>
      </c>
      <c r="BA121" s="222">
        <f t="shared" si="40"/>
        <v>1</v>
      </c>
      <c r="BB121" s="222">
        <f t="shared" si="40"/>
        <v>1</v>
      </c>
      <c r="BC121" s="222">
        <f t="shared" si="40"/>
        <v>1</v>
      </c>
      <c r="BD121" s="222">
        <f t="shared" si="40"/>
        <v>1</v>
      </c>
      <c r="BE121" s="222">
        <f t="shared" si="40"/>
        <v>1</v>
      </c>
      <c r="BF121" s="222">
        <f t="shared" si="40"/>
        <v>1</v>
      </c>
      <c r="BG121" s="222">
        <f t="shared" si="40"/>
        <v>1</v>
      </c>
      <c r="BH121" s="222">
        <f t="shared" si="40"/>
        <v>1</v>
      </c>
      <c r="BI121" s="222">
        <f t="shared" si="40"/>
        <v>1</v>
      </c>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222"/>
      <c r="CK121" s="222"/>
      <c r="CL121" s="222"/>
      <c r="CM121" s="222"/>
      <c r="CN121" s="222"/>
      <c r="CO121" s="222"/>
      <c r="CP121" s="222"/>
      <c r="CQ121" s="222"/>
      <c r="CR121" s="222"/>
      <c r="CS121" s="222"/>
      <c r="CT121" s="222"/>
      <c r="CU121" s="222"/>
      <c r="CV121" s="222"/>
      <c r="CW121" s="222"/>
      <c r="CX121" s="222"/>
      <c r="CY121" s="222"/>
      <c r="CZ121" s="222"/>
      <c r="DA121" s="222"/>
      <c r="DB121" s="222"/>
      <c r="DC121" s="222"/>
      <c r="DD121" s="222"/>
      <c r="DE121" s="222"/>
      <c r="DF121" s="222"/>
      <c r="DG121" s="222"/>
      <c r="DH121" s="222"/>
      <c r="DI121" s="222"/>
      <c r="DJ121" s="222"/>
      <c r="DK121" s="222"/>
      <c r="DL121" s="222"/>
      <c r="DM121" s="222"/>
      <c r="DN121" s="222"/>
      <c r="DO121" s="222"/>
      <c r="DP121" s="222"/>
      <c r="DQ121" s="222"/>
      <c r="DR121" s="222"/>
      <c r="DS121" s="222"/>
      <c r="DT121" s="222"/>
      <c r="DU121" s="222"/>
      <c r="DV121" s="222"/>
      <c r="DW121" s="222"/>
      <c r="DX121" s="222"/>
      <c r="DY121" s="222"/>
      <c r="DZ121" s="222"/>
      <c r="EA121" s="222"/>
      <c r="EB121" s="222"/>
      <c r="EC121" s="222"/>
      <c r="ED121" s="222"/>
      <c r="EE121" s="222"/>
      <c r="EF121" s="222"/>
      <c r="EG121" s="222"/>
      <c r="EH121" s="222"/>
      <c r="EI121" s="222"/>
      <c r="EJ121" s="222"/>
      <c r="EK121" s="222"/>
      <c r="EL121" s="222"/>
      <c r="EM121" s="222"/>
      <c r="EN121" s="222"/>
      <c r="EO121" s="222"/>
      <c r="EP121" s="222"/>
      <c r="EQ121" s="222"/>
      <c r="ER121" s="222"/>
      <c r="ES121" s="222"/>
      <c r="ET121" s="222"/>
      <c r="EU121" s="222"/>
      <c r="EV121" s="222"/>
      <c r="EW121" s="222"/>
      <c r="EX121" s="222"/>
      <c r="EY121" s="222"/>
      <c r="EZ121" s="222"/>
      <c r="FA121" s="222"/>
      <c r="FB121" s="222"/>
      <c r="FC121" s="222"/>
      <c r="FD121" s="222"/>
      <c r="FE121" s="222"/>
      <c r="FF121" s="222"/>
      <c r="FG121" s="222"/>
      <c r="FH121" s="222"/>
      <c r="FI121" s="222"/>
      <c r="FJ121" s="222"/>
      <c r="FK121" s="222"/>
      <c r="FL121" s="222"/>
      <c r="FM121" s="222"/>
      <c r="FN121" s="222"/>
      <c r="FO121" s="222"/>
      <c r="FP121" s="222"/>
      <c r="FQ121" s="222"/>
      <c r="FR121" s="222"/>
      <c r="FS121" s="222"/>
      <c r="FT121" s="222"/>
      <c r="FU121" s="222"/>
      <c r="FV121" s="222"/>
      <c r="FW121" s="222"/>
      <c r="FX121" s="222"/>
      <c r="FY121" s="222"/>
      <c r="FZ121" s="222"/>
      <c r="GA121" s="222"/>
      <c r="GB121" s="222"/>
      <c r="GC121" s="222"/>
      <c r="GD121" s="222"/>
      <c r="GE121" s="222"/>
      <c r="GF121" s="222"/>
      <c r="GG121" s="222"/>
      <c r="GH121" s="222"/>
      <c r="GI121" s="222"/>
      <c r="GJ121" s="222"/>
      <c r="GK121" s="222"/>
      <c r="GL121" s="222"/>
      <c r="GM121" s="222"/>
      <c r="GN121" s="222"/>
      <c r="GO121" s="222"/>
      <c r="GP121" s="222"/>
      <c r="GQ121" s="222"/>
      <c r="GR121" s="222"/>
      <c r="GS121" s="222"/>
      <c r="GT121" s="222"/>
      <c r="GU121" s="222"/>
      <c r="GV121" s="222"/>
      <c r="GW121" s="222"/>
      <c r="GX121" s="222"/>
      <c r="GY121" s="222"/>
      <c r="GZ121" s="222"/>
      <c r="HA121" s="222"/>
      <c r="HB121" s="222"/>
      <c r="HC121" s="222"/>
      <c r="HD121" s="222"/>
      <c r="HE121" s="222"/>
      <c r="HF121" s="222"/>
      <c r="HG121" s="222"/>
      <c r="HH121" s="222"/>
      <c r="HI121" s="222"/>
      <c r="HJ121" s="222"/>
      <c r="HK121" s="222"/>
      <c r="HL121" s="222"/>
      <c r="HM121" s="222"/>
      <c r="HN121" s="222"/>
      <c r="HO121" s="222"/>
      <c r="HP121" s="222"/>
      <c r="HQ121" s="222"/>
      <c r="HR121" s="222"/>
      <c r="HS121" s="222"/>
      <c r="HT121" s="222"/>
      <c r="HU121" s="222"/>
      <c r="HV121" s="222"/>
      <c r="HW121" s="222"/>
      <c r="HX121" s="222"/>
      <c r="HY121" s="222"/>
      <c r="HZ121" s="222"/>
      <c r="IA121" s="222"/>
      <c r="IB121" s="222"/>
      <c r="IC121" s="222"/>
      <c r="ID121" s="222"/>
      <c r="IE121" s="222"/>
      <c r="IF121" s="222"/>
      <c r="IG121" s="222"/>
      <c r="IH121" s="222"/>
      <c r="II121" s="222"/>
      <c r="IJ121" s="222"/>
      <c r="IK121" s="222"/>
      <c r="IL121" s="222"/>
      <c r="IM121" s="222"/>
      <c r="IN121" s="222"/>
      <c r="IO121" s="222"/>
      <c r="IP121" s="222"/>
      <c r="IQ121" s="222"/>
      <c r="IR121" s="222"/>
      <c r="IS121" s="222"/>
      <c r="IT121" s="222"/>
      <c r="IU121" s="222"/>
      <c r="IV121" s="222"/>
      <c r="IW121" s="222"/>
      <c r="IX121" s="222"/>
      <c r="IY121" s="222"/>
      <c r="IZ121" s="222"/>
      <c r="JA121" s="222"/>
      <c r="JB121" s="222"/>
      <c r="JC121" s="222"/>
      <c r="JD121" s="222"/>
      <c r="JE121" s="222"/>
      <c r="JF121" s="222"/>
      <c r="JG121" s="222"/>
      <c r="JH121" s="222"/>
      <c r="JI121" s="222"/>
      <c r="JJ121" s="222"/>
      <c r="JK121" s="222"/>
      <c r="JL121" s="222"/>
      <c r="JM121" s="222"/>
      <c r="JN121" s="222"/>
      <c r="JO121" s="222"/>
      <c r="JP121" s="222"/>
      <c r="JQ121" s="222"/>
      <c r="JR121" s="222"/>
      <c r="JS121" s="222"/>
      <c r="JT121" s="222"/>
      <c r="JU121" s="222"/>
      <c r="JV121" s="222"/>
      <c r="JW121" s="222"/>
      <c r="JX121" s="222"/>
      <c r="JY121" s="222"/>
      <c r="JZ121" s="222"/>
      <c r="KA121" s="222"/>
      <c r="KB121" s="222"/>
      <c r="KC121" s="222"/>
      <c r="KD121" s="222"/>
      <c r="KE121" s="222"/>
      <c r="KF121" s="222"/>
      <c r="KG121" s="222"/>
      <c r="KH121" s="222"/>
      <c r="KI121" s="222"/>
      <c r="KJ121" s="222"/>
      <c r="KK121" s="222"/>
      <c r="KL121" s="222"/>
      <c r="KM121" s="222"/>
      <c r="KN121" s="222"/>
      <c r="KO121" s="222"/>
      <c r="KP121" s="222"/>
      <c r="KQ121" s="222"/>
      <c r="KR121" s="222"/>
      <c r="KS121" s="222"/>
      <c r="KT121" s="222"/>
      <c r="KU121" s="222"/>
      <c r="KV121" s="222"/>
      <c r="KW121" s="222"/>
      <c r="KX121" s="222"/>
      <c r="KY121" s="222"/>
      <c r="KZ121" s="222"/>
      <c r="LA121" s="222"/>
      <c r="LB121" s="222"/>
      <c r="LC121" s="222"/>
      <c r="LD121" s="222"/>
      <c r="LE121" s="222"/>
      <c r="LF121" s="222"/>
      <c r="LG121" s="222"/>
      <c r="LH121" s="222"/>
      <c r="LI121" s="222"/>
      <c r="LJ121" s="222"/>
      <c r="LK121" s="222"/>
      <c r="LL121" s="222"/>
      <c r="LM121" s="222"/>
      <c r="LN121" s="222"/>
      <c r="LO121" s="222"/>
      <c r="LP121" s="222"/>
      <c r="LQ121" s="222"/>
      <c r="LR121" s="222"/>
      <c r="LS121" s="222"/>
      <c r="LT121" s="222"/>
      <c r="LU121" s="222"/>
      <c r="LV121" s="222"/>
      <c r="LW121" s="222"/>
      <c r="LX121" s="222"/>
      <c r="LY121" s="222"/>
      <c r="LZ121" s="222"/>
      <c r="MA121" s="222"/>
      <c r="MB121" s="222"/>
      <c r="MC121" s="222"/>
      <c r="MD121" s="222"/>
      <c r="ME121" s="222"/>
      <c r="MF121" s="222"/>
      <c r="MG121" s="222"/>
      <c r="MH121" s="222"/>
      <c r="MI121" s="222"/>
      <c r="MJ121" s="222"/>
      <c r="MK121" s="222"/>
      <c r="ML121" s="222"/>
      <c r="MM121" s="222"/>
      <c r="MN121" s="222"/>
      <c r="MO121" s="222"/>
      <c r="MP121" s="222"/>
      <c r="MQ121" s="222"/>
      <c r="MR121" s="222"/>
      <c r="MS121" s="222"/>
      <c r="MT121" s="222"/>
      <c r="MU121" s="222"/>
      <c r="MV121" s="222"/>
      <c r="MW121" s="222"/>
      <c r="MX121" s="222"/>
      <c r="MY121" s="222"/>
      <c r="MZ121" s="222"/>
      <c r="NA121" s="222"/>
      <c r="NB121" s="222"/>
      <c r="NC121" s="222"/>
      <c r="ND121" s="222"/>
      <c r="NE121" s="222"/>
      <c r="NF121" s="222"/>
      <c r="NG121" s="222"/>
      <c r="NH121" s="222"/>
      <c r="NI121" s="222"/>
      <c r="NJ121" s="222"/>
      <c r="NK121" s="222"/>
      <c r="NL121" s="222"/>
      <c r="NM121" s="222"/>
      <c r="NN121" s="222"/>
      <c r="NO121" s="222"/>
      <c r="NP121" s="222"/>
      <c r="NQ121" s="222"/>
      <c r="NR121" s="222"/>
      <c r="NS121" s="222"/>
      <c r="NT121" s="222"/>
      <c r="NU121" s="222"/>
      <c r="NV121" s="222"/>
      <c r="NW121" s="222"/>
      <c r="NX121" s="222"/>
      <c r="NY121" s="222"/>
      <c r="NZ121" s="222"/>
      <c r="OA121" s="222"/>
      <c r="OB121" s="222"/>
      <c r="OC121" s="222"/>
      <c r="OD121" s="222"/>
      <c r="OE121" s="222"/>
      <c r="OF121" s="222"/>
      <c r="OG121" s="222"/>
      <c r="OH121" s="222"/>
      <c r="OI121" s="222"/>
      <c r="OJ121" s="222"/>
      <c r="OK121" s="222"/>
      <c r="OL121" s="222"/>
      <c r="OM121" s="222"/>
      <c r="ON121" s="222"/>
      <c r="OO121" s="222"/>
      <c r="OP121" s="222"/>
      <c r="OQ121" s="222"/>
      <c r="OR121" s="222"/>
      <c r="OS121" s="222"/>
      <c r="OT121" s="222"/>
      <c r="OU121" s="222"/>
      <c r="OV121" s="222"/>
      <c r="OW121" s="222"/>
      <c r="OX121" s="222"/>
      <c r="OY121" s="222"/>
      <c r="OZ121" s="222"/>
      <c r="PA121" s="222"/>
      <c r="PB121" s="222"/>
      <c r="PC121" s="222"/>
      <c r="PD121" s="222"/>
      <c r="PE121" s="222"/>
      <c r="PF121" s="222"/>
      <c r="PG121" s="222"/>
      <c r="PH121" s="222"/>
      <c r="PI121" s="222"/>
      <c r="PJ121" s="222"/>
      <c r="PK121" s="222"/>
      <c r="PL121" s="222"/>
      <c r="PM121" s="222"/>
      <c r="PN121" s="222"/>
      <c r="PO121" s="222"/>
      <c r="PP121" s="222"/>
      <c r="PQ121" s="222"/>
      <c r="PR121" s="222"/>
      <c r="PS121" s="222"/>
      <c r="PT121" s="222"/>
      <c r="PU121" s="222"/>
      <c r="PV121" s="222"/>
      <c r="PW121" s="222"/>
      <c r="PX121" s="222"/>
      <c r="PY121" s="222"/>
      <c r="PZ121" s="222"/>
      <c r="QA121" s="222"/>
      <c r="QB121" s="222"/>
      <c r="QC121" s="222"/>
      <c r="QD121" s="222"/>
      <c r="QE121" s="222"/>
      <c r="QF121" s="222"/>
      <c r="QG121" s="222"/>
      <c r="QH121" s="222"/>
      <c r="QI121" s="222"/>
      <c r="QJ121" s="222"/>
      <c r="QK121" s="222"/>
      <c r="QL121" s="222"/>
      <c r="QM121" s="222"/>
      <c r="QN121" s="222"/>
      <c r="QO121" s="222"/>
      <c r="QP121" s="222"/>
      <c r="QQ121" s="222"/>
      <c r="QR121" s="222"/>
      <c r="QS121" s="222"/>
      <c r="QT121" s="222"/>
      <c r="QU121" s="222"/>
      <c r="QV121" s="222"/>
      <c r="QW121" s="222"/>
      <c r="QX121" s="222"/>
      <c r="QY121" s="222"/>
      <c r="QZ121" s="222"/>
      <c r="RA121" s="222"/>
      <c r="RB121" s="222"/>
      <c r="RC121" s="222"/>
      <c r="RD121" s="222"/>
      <c r="RE121" s="222"/>
      <c r="RF121" s="222"/>
      <c r="RG121" s="222"/>
      <c r="RH121" s="222"/>
      <c r="RI121" s="222"/>
      <c r="RJ121" s="222"/>
      <c r="RK121" s="222"/>
      <c r="RL121" s="222"/>
      <c r="RM121" s="222"/>
      <c r="RN121" s="222"/>
      <c r="RO121" s="222"/>
      <c r="RP121" s="222"/>
      <c r="RQ121" s="222"/>
      <c r="RR121" s="222"/>
      <c r="RS121" s="222"/>
      <c r="RT121" s="222"/>
      <c r="RU121" s="222"/>
      <c r="RV121" s="222"/>
      <c r="RW121" s="222"/>
      <c r="RX121" s="222"/>
      <c r="RY121" s="222"/>
      <c r="RZ121" s="222"/>
      <c r="SA121" s="222"/>
      <c r="SB121" s="222"/>
      <c r="SC121" s="222"/>
      <c r="SD121" s="222"/>
      <c r="SE121" s="222"/>
      <c r="SF121" s="222"/>
      <c r="SG121" s="222"/>
      <c r="SH121" s="222"/>
      <c r="SI121" s="222"/>
      <c r="SJ121" s="222"/>
      <c r="SK121" s="222"/>
      <c r="SL121" s="222"/>
      <c r="SM121" s="222"/>
      <c r="SN121" s="222"/>
      <c r="SO121" s="222"/>
      <c r="SP121" s="222"/>
      <c r="SQ121" s="222"/>
      <c r="SR121" s="222"/>
      <c r="SS121" s="222"/>
      <c r="ST121" s="222"/>
      <c r="SU121" s="222"/>
      <c r="SV121" s="222"/>
      <c r="SW121" s="222"/>
      <c r="SX121" s="222"/>
      <c r="SY121" s="222"/>
      <c r="SZ121" s="222"/>
      <c r="TA121" s="222"/>
      <c r="TB121" s="222"/>
      <c r="TC121" s="222"/>
      <c r="TD121" s="222"/>
      <c r="TE121" s="222"/>
      <c r="TF121" s="222"/>
      <c r="TG121" s="222"/>
      <c r="TH121" s="222"/>
      <c r="TI121" s="222"/>
      <c r="TJ121" s="222"/>
      <c r="TK121" s="222"/>
      <c r="TL121" s="222"/>
      <c r="TM121" s="222"/>
      <c r="TN121" s="222"/>
      <c r="TO121" s="222"/>
      <c r="TP121" s="222"/>
      <c r="TQ121" s="222"/>
      <c r="TR121" s="222"/>
      <c r="TS121" s="222"/>
      <c r="TT121" s="222"/>
      <c r="TU121" s="222"/>
      <c r="TV121" s="222"/>
      <c r="TW121" s="222"/>
      <c r="TX121" s="222"/>
      <c r="TY121" s="222"/>
      <c r="TZ121" s="222"/>
      <c r="UA121" s="222"/>
      <c r="UB121" s="222"/>
      <c r="UC121" s="222"/>
      <c r="UD121" s="222"/>
      <c r="UE121" s="222"/>
      <c r="UF121" s="222"/>
      <c r="UG121" s="222"/>
      <c r="UH121" s="222"/>
      <c r="UI121" s="222"/>
      <c r="UJ121" s="222"/>
      <c r="UK121" s="222"/>
      <c r="UL121" s="222"/>
      <c r="UM121" s="222"/>
      <c r="UN121" s="222"/>
      <c r="UO121" s="222"/>
      <c r="UP121" s="222"/>
      <c r="UQ121" s="222"/>
      <c r="UR121" s="222"/>
      <c r="US121" s="222"/>
      <c r="UT121" s="222"/>
      <c r="UU121" s="222"/>
      <c r="UV121" s="222"/>
      <c r="UW121" s="222"/>
      <c r="UX121" s="222"/>
      <c r="UY121" s="222"/>
      <c r="UZ121" s="222"/>
      <c r="VA121" s="222"/>
      <c r="VB121" s="222"/>
      <c r="VC121" s="222"/>
      <c r="VD121" s="222"/>
      <c r="VE121" s="222"/>
      <c r="VF121" s="222"/>
      <c r="VG121" s="222"/>
      <c r="VH121" s="222"/>
      <c r="VI121" s="222"/>
      <c r="VJ121" s="222"/>
      <c r="VK121" s="222"/>
      <c r="VL121" s="222"/>
      <c r="VM121" s="222"/>
      <c r="VN121" s="222"/>
      <c r="VO121" s="222"/>
      <c r="VP121" s="222"/>
      <c r="VQ121" s="222"/>
      <c r="VR121" s="222"/>
      <c r="VS121" s="222"/>
      <c r="VT121" s="222"/>
      <c r="VU121" s="222"/>
      <c r="VV121" s="222"/>
      <c r="VW121" s="222"/>
      <c r="VX121" s="222"/>
      <c r="VY121" s="222"/>
      <c r="VZ121" s="222"/>
      <c r="WA121" s="222"/>
      <c r="WB121" s="222"/>
      <c r="WC121" s="222"/>
      <c r="WD121" s="222"/>
      <c r="WE121" s="222"/>
      <c r="WF121" s="222"/>
      <c r="WG121" s="222"/>
      <c r="WH121" s="222"/>
      <c r="WI121" s="222"/>
      <c r="WJ121" s="222"/>
      <c r="WK121" s="222"/>
      <c r="WL121" s="222"/>
      <c r="WM121" s="222"/>
      <c r="WN121" s="222"/>
      <c r="WO121" s="222"/>
      <c r="WP121" s="222"/>
      <c r="WQ121" s="222"/>
      <c r="WR121" s="222"/>
      <c r="WS121" s="222"/>
      <c r="WT121" s="222"/>
      <c r="WU121" s="222"/>
      <c r="WV121" s="222"/>
      <c r="WW121" s="222"/>
      <c r="WX121" s="222"/>
      <c r="WY121" s="222"/>
      <c r="WZ121" s="222"/>
      <c r="XA121" s="222"/>
      <c r="XB121" s="222"/>
      <c r="XC121" s="222"/>
      <c r="XD121" s="222"/>
      <c r="XE121" s="222"/>
      <c r="XF121" s="222"/>
      <c r="XG121" s="222"/>
      <c r="XH121" s="222"/>
      <c r="XI121" s="222"/>
      <c r="XJ121" s="222"/>
      <c r="XK121" s="222"/>
      <c r="XL121" s="222"/>
      <c r="XM121" s="222"/>
      <c r="XN121" s="222"/>
      <c r="XO121" s="222"/>
      <c r="XP121" s="222"/>
      <c r="XQ121" s="222"/>
      <c r="XR121" s="222"/>
      <c r="XS121" s="222"/>
      <c r="XT121" s="222"/>
      <c r="XU121" s="222"/>
      <c r="XV121" s="222"/>
      <c r="XW121" s="222"/>
      <c r="XX121" s="222"/>
      <c r="XY121" s="222"/>
      <c r="XZ121" s="222"/>
      <c r="YA121" s="222"/>
      <c r="YB121" s="222"/>
      <c r="YC121" s="222"/>
      <c r="YD121" s="222"/>
      <c r="YE121" s="222"/>
      <c r="YF121" s="222"/>
      <c r="YG121" s="222"/>
      <c r="YH121" s="222"/>
      <c r="YI121" s="222"/>
      <c r="YJ121" s="222"/>
      <c r="YK121" s="222"/>
      <c r="YL121" s="222"/>
      <c r="YM121" s="222"/>
      <c r="YN121" s="222"/>
      <c r="YO121" s="222"/>
      <c r="YP121" s="222"/>
      <c r="YQ121" s="222"/>
      <c r="YR121" s="222"/>
      <c r="YS121" s="222"/>
      <c r="YT121" s="222"/>
      <c r="YU121" s="222"/>
      <c r="YV121" s="222"/>
      <c r="YW121" s="222"/>
      <c r="YX121" s="222"/>
      <c r="YY121" s="222"/>
      <c r="YZ121" s="222"/>
      <c r="ZA121" s="222"/>
      <c r="ZB121" s="222"/>
      <c r="ZC121" s="222"/>
      <c r="ZD121" s="222"/>
      <c r="ZE121" s="222"/>
      <c r="ZF121" s="222"/>
      <c r="ZG121" s="222"/>
      <c r="ZH121" s="222"/>
      <c r="ZI121" s="222"/>
      <c r="ZJ121" s="222"/>
      <c r="ZK121" s="222"/>
      <c r="ZL121" s="222"/>
      <c r="ZM121" s="222"/>
      <c r="ZN121" s="222"/>
      <c r="ZO121" s="222"/>
      <c r="ZP121" s="222"/>
      <c r="ZQ121" s="222"/>
      <c r="ZR121" s="222"/>
      <c r="ZS121" s="222"/>
      <c r="ZT121" s="222"/>
      <c r="ZU121" s="222"/>
      <c r="ZV121" s="222"/>
      <c r="ZW121" s="222"/>
      <c r="ZX121" s="222"/>
      <c r="ZY121" s="222"/>
      <c r="ZZ121" s="222"/>
      <c r="AAA121" s="222"/>
      <c r="AAB121" s="222"/>
      <c r="AAC121" s="222"/>
      <c r="AAD121" s="222"/>
      <c r="AAE121" s="222"/>
      <c r="AAF121" s="222"/>
      <c r="AAG121" s="222"/>
      <c r="AAH121" s="222"/>
      <c r="AAI121" s="222"/>
      <c r="AAJ121" s="222"/>
      <c r="AAK121" s="222"/>
      <c r="AAL121" s="222"/>
      <c r="AAM121" s="222"/>
      <c r="AAN121" s="222"/>
      <c r="AAO121" s="222"/>
      <c r="AAP121" s="222"/>
      <c r="AAQ121" s="222"/>
      <c r="AAR121" s="222"/>
      <c r="AAS121" s="222"/>
      <c r="AAT121" s="222"/>
      <c r="AAU121" s="222"/>
      <c r="AAV121" s="222"/>
      <c r="AAW121" s="222"/>
      <c r="AAX121" s="222"/>
      <c r="AAY121" s="222"/>
      <c r="AAZ121" s="222"/>
      <c r="ABA121" s="222"/>
      <c r="ABB121" s="222"/>
      <c r="ABC121" s="222"/>
      <c r="ABD121" s="222"/>
      <c r="ABE121" s="222"/>
      <c r="ABF121" s="222"/>
      <c r="ABG121" s="222"/>
      <c r="ABH121" s="222"/>
      <c r="ABI121" s="222"/>
      <c r="ABJ121" s="222"/>
      <c r="ABK121" s="222"/>
      <c r="ABL121" s="222"/>
      <c r="ABM121" s="222"/>
      <c r="ABN121" s="222"/>
      <c r="ABO121" s="222"/>
      <c r="ABP121" s="222"/>
      <c r="ABQ121" s="222"/>
      <c r="ABR121" s="222"/>
      <c r="ABS121" s="222"/>
      <c r="ABT121" s="222"/>
      <c r="ABU121" s="222"/>
      <c r="ABV121" s="222"/>
      <c r="ABW121" s="222"/>
      <c r="ABX121" s="222"/>
      <c r="ABY121" s="222"/>
      <c r="ABZ121" s="222"/>
      <c r="ACA121" s="222"/>
      <c r="ACB121" s="222"/>
      <c r="ACC121" s="222"/>
      <c r="ACD121" s="222"/>
      <c r="ACE121" s="222"/>
      <c r="ACF121" s="222"/>
      <c r="ACG121" s="222"/>
      <c r="ACH121" s="222"/>
      <c r="ACI121" s="222"/>
      <c r="ACJ121" s="222"/>
      <c r="ACK121" s="222"/>
      <c r="ACL121" s="222"/>
      <c r="ACM121" s="222"/>
      <c r="ACN121" s="222"/>
      <c r="ACO121" s="222"/>
      <c r="ACP121" s="222"/>
      <c r="ACQ121" s="222"/>
      <c r="ACR121" s="222"/>
      <c r="ACS121" s="222"/>
      <c r="ACT121" s="222"/>
      <c r="ACU121" s="222"/>
      <c r="ACV121" s="222"/>
      <c r="ACW121" s="222"/>
      <c r="ACX121" s="222"/>
      <c r="ACY121" s="222"/>
      <c r="ACZ121" s="222"/>
      <c r="ADA121" s="222"/>
      <c r="ADB121" s="222"/>
      <c r="ADC121" s="222"/>
      <c r="ADD121" s="222"/>
      <c r="ADE121" s="222"/>
      <c r="ADF121" s="222"/>
      <c r="ADG121" s="222"/>
      <c r="ADH121" s="222"/>
      <c r="ADI121" s="222"/>
      <c r="ADJ121" s="222"/>
      <c r="ADK121" s="222"/>
      <c r="ADL121" s="222"/>
      <c r="ADM121" s="222"/>
      <c r="ADN121" s="222"/>
      <c r="ADO121" s="222"/>
      <c r="ADP121" s="222"/>
      <c r="ADQ121" s="222"/>
      <c r="ADR121" s="222"/>
      <c r="ADS121" s="222"/>
      <c r="ADT121" s="222"/>
      <c r="ADU121" s="222"/>
      <c r="ADV121" s="222"/>
      <c r="ADW121" s="222"/>
      <c r="ADX121" s="222"/>
      <c r="ADY121" s="222"/>
      <c r="ADZ121" s="222"/>
      <c r="AEA121" s="222"/>
      <c r="AEB121" s="222"/>
      <c r="AEC121" s="222"/>
      <c r="AED121" s="222"/>
      <c r="AEE121" s="222"/>
      <c r="AEF121" s="222"/>
      <c r="AEG121" s="222"/>
      <c r="AEH121" s="222"/>
      <c r="AEI121" s="222"/>
      <c r="AEJ121" s="222"/>
      <c r="AEK121" s="222"/>
      <c r="AEL121" s="222"/>
      <c r="AEM121" s="222"/>
      <c r="AEN121" s="222"/>
      <c r="AEO121" s="222"/>
      <c r="AEP121" s="222"/>
      <c r="AEQ121" s="222"/>
      <c r="AER121" s="222"/>
      <c r="AES121" s="222"/>
      <c r="AET121" s="222"/>
      <c r="AEU121" s="222"/>
      <c r="AEV121" s="222"/>
      <c r="AEW121" s="222"/>
      <c r="AEX121" s="222"/>
      <c r="AEY121" s="222"/>
      <c r="AEZ121" s="222"/>
      <c r="AFA121" s="222"/>
      <c r="AFB121" s="222"/>
      <c r="AFC121" s="222"/>
      <c r="AFD121" s="222"/>
      <c r="AFE121" s="222"/>
      <c r="AFF121" s="222"/>
      <c r="AFG121" s="222"/>
      <c r="AFH121" s="222"/>
      <c r="AFI121" s="222"/>
      <c r="AFJ121" s="222"/>
      <c r="AFK121" s="222"/>
      <c r="AFL121" s="222"/>
      <c r="AFM121" s="222"/>
      <c r="AFN121" s="222"/>
      <c r="AFO121" s="222"/>
      <c r="AFP121" s="222"/>
      <c r="AFQ121" s="222"/>
      <c r="AFR121" s="222"/>
      <c r="AFS121" s="222"/>
      <c r="AFT121" s="222"/>
      <c r="AFU121" s="222"/>
      <c r="AFV121" s="222"/>
      <c r="AFW121" s="222"/>
      <c r="AFX121" s="222"/>
      <c r="AFY121" s="222"/>
      <c r="AFZ121" s="222"/>
      <c r="AGA121" s="222"/>
      <c r="AGB121" s="222"/>
      <c r="AGC121" s="222"/>
      <c r="AGD121" s="222"/>
      <c r="AGE121" s="222"/>
      <c r="AGF121" s="222"/>
      <c r="AGG121" s="222"/>
      <c r="AGH121" s="222"/>
      <c r="AGI121" s="222"/>
      <c r="AGJ121" s="222"/>
      <c r="AGK121" s="222"/>
      <c r="AGL121" s="222"/>
      <c r="AGM121" s="222"/>
      <c r="AGN121" s="222"/>
      <c r="AGO121" s="222"/>
      <c r="AGP121" s="222"/>
      <c r="AGQ121" s="222"/>
      <c r="AGR121" s="222"/>
      <c r="AGS121" s="222"/>
      <c r="AGT121" s="222"/>
      <c r="AGU121" s="222"/>
      <c r="AGV121" s="222"/>
      <c r="AGW121" s="222"/>
      <c r="AGX121" s="222"/>
      <c r="AGY121" s="222"/>
      <c r="AGZ121" s="222"/>
      <c r="AHA121" s="222"/>
      <c r="AHB121" s="222"/>
      <c r="AHC121" s="222"/>
      <c r="AHD121" s="222"/>
      <c r="AHE121" s="222"/>
      <c r="AHF121" s="222"/>
      <c r="AHG121" s="222"/>
      <c r="AHH121" s="222"/>
      <c r="AHI121" s="222"/>
      <c r="AHJ121" s="222"/>
      <c r="AHK121" s="222"/>
      <c r="AHL121" s="222"/>
      <c r="AHM121" s="222"/>
      <c r="AHN121" s="222"/>
      <c r="AHO121" s="222"/>
      <c r="AHP121" s="222"/>
      <c r="AHQ121" s="222"/>
      <c r="AHR121" s="222"/>
      <c r="AHS121" s="222"/>
      <c r="AHT121" s="222"/>
      <c r="AHU121" s="222"/>
      <c r="AHV121" s="222"/>
      <c r="AHW121" s="222"/>
      <c r="AHX121" s="222"/>
      <c r="AHY121" s="222"/>
      <c r="AHZ121" s="222"/>
      <c r="AIA121" s="222"/>
      <c r="AIB121" s="222"/>
      <c r="AIC121" s="222"/>
      <c r="AID121" s="222"/>
      <c r="AIE121" s="222"/>
      <c r="AIF121" s="222"/>
      <c r="AIG121" s="222"/>
      <c r="AIH121" s="222"/>
      <c r="AII121" s="222"/>
      <c r="AIJ121" s="222"/>
      <c r="AIK121" s="222"/>
      <c r="AIL121" s="222"/>
      <c r="AIM121" s="222"/>
      <c r="AIN121" s="222"/>
      <c r="AIO121" s="222"/>
      <c r="AIP121" s="222"/>
      <c r="AIQ121" s="222"/>
      <c r="AIR121" s="222"/>
      <c r="AIS121" s="222"/>
      <c r="AIT121" s="222"/>
      <c r="AIU121" s="222"/>
      <c r="AIV121" s="222"/>
      <c r="AIW121" s="222"/>
      <c r="AIX121" s="222"/>
      <c r="AIY121" s="222"/>
      <c r="AIZ121" s="222"/>
      <c r="AJA121" s="222"/>
      <c r="AJB121" s="222"/>
      <c r="AJC121" s="222"/>
      <c r="AJD121" s="222"/>
      <c r="AJE121" s="222"/>
      <c r="AJF121" s="222"/>
      <c r="AJG121" s="222"/>
      <c r="AJH121" s="222"/>
      <c r="AJI121" s="222"/>
      <c r="AJJ121" s="222"/>
      <c r="AJK121" s="222"/>
      <c r="AJL121" s="222"/>
      <c r="AJM121" s="222"/>
      <c r="AJN121" s="222"/>
      <c r="AJO121" s="222"/>
      <c r="AJP121" s="222"/>
      <c r="AJQ121" s="222"/>
      <c r="AJR121" s="222"/>
      <c r="AJS121" s="222"/>
      <c r="AJT121" s="222"/>
      <c r="AJU121" s="222"/>
      <c r="AJV121" s="222"/>
      <c r="AJW121" s="222"/>
      <c r="AJX121" s="222"/>
      <c r="AJY121" s="222"/>
      <c r="AJZ121" s="222"/>
      <c r="AKA121" s="222"/>
      <c r="AKB121" s="222"/>
      <c r="AKC121" s="222"/>
      <c r="AKD121" s="222"/>
      <c r="AKE121" s="222"/>
      <c r="AKF121" s="222"/>
      <c r="AKG121" s="222"/>
      <c r="AKH121" s="222"/>
      <c r="AKI121" s="222"/>
      <c r="AKJ121" s="222"/>
      <c r="AKK121" s="222"/>
      <c r="AKL121" s="222"/>
      <c r="AKM121" s="222"/>
      <c r="AKN121" s="222"/>
      <c r="AKO121" s="222"/>
      <c r="AKP121" s="222"/>
      <c r="AKQ121" s="222"/>
      <c r="AKR121" s="222"/>
      <c r="AKS121" s="222"/>
      <c r="AKT121" s="222"/>
      <c r="AKU121" s="222"/>
      <c r="AKV121" s="222"/>
      <c r="AKW121" s="222"/>
      <c r="AKX121" s="222"/>
      <c r="AKY121" s="222"/>
      <c r="AKZ121" s="222"/>
      <c r="ALA121" s="222"/>
      <c r="ALB121" s="222"/>
      <c r="ALC121" s="222"/>
      <c r="ALD121" s="222"/>
      <c r="ALE121" s="222"/>
      <c r="ALF121" s="222"/>
      <c r="ALG121" s="222"/>
      <c r="ALH121" s="222"/>
      <c r="ALI121" s="222"/>
      <c r="ALJ121" s="222"/>
      <c r="ALK121" s="222"/>
      <c r="ALL121" s="222"/>
      <c r="ALM121" s="222"/>
      <c r="ALN121" s="222"/>
      <c r="ALO121" s="222"/>
      <c r="ALP121" s="222"/>
      <c r="ALQ121" s="222"/>
      <c r="ALR121" s="222"/>
      <c r="ALS121" s="222"/>
      <c r="ALT121" s="222"/>
      <c r="ALU121" s="222"/>
      <c r="ALV121" s="222"/>
      <c r="ALW121" s="222"/>
      <c r="ALX121" s="222"/>
      <c r="ALY121" s="222"/>
      <c r="ALZ121" s="222"/>
      <c r="AMA121" s="222"/>
      <c r="AMB121" s="222"/>
      <c r="AMC121" s="222"/>
      <c r="AMD121" s="222"/>
      <c r="AME121" s="222"/>
      <c r="AMF121" s="222"/>
      <c r="AMG121" s="222"/>
      <c r="AMH121" s="222"/>
      <c r="AMI121" s="222"/>
      <c r="AMJ121" s="222"/>
      <c r="AMK121" s="222"/>
      <c r="AML121" s="222"/>
      <c r="AMM121" s="222"/>
      <c r="AMN121" s="222"/>
      <c r="AMO121" s="222"/>
      <c r="AMP121" s="222"/>
      <c r="AMQ121" s="222"/>
      <c r="AMR121" s="222"/>
      <c r="AMS121" s="222"/>
      <c r="AMT121" s="222"/>
      <c r="AMU121" s="222"/>
      <c r="AMV121" s="222"/>
      <c r="AMW121" s="222"/>
      <c r="AMX121" s="222"/>
      <c r="AMY121" s="222"/>
      <c r="AMZ121" s="222"/>
      <c r="ANA121" s="222"/>
      <c r="ANB121" s="222"/>
      <c r="ANC121" s="222"/>
      <c r="AND121" s="222"/>
      <c r="ANE121" s="222"/>
      <c r="ANF121" s="222"/>
      <c r="ANG121" s="222"/>
      <c r="ANH121" s="222"/>
      <c r="ANI121" s="222"/>
      <c r="ANJ121" s="222"/>
      <c r="ANK121" s="222"/>
      <c r="ANL121" s="222"/>
      <c r="ANM121" s="222"/>
      <c r="ANN121" s="222"/>
      <c r="ANO121" s="222"/>
      <c r="ANP121" s="222"/>
      <c r="ANQ121" s="222"/>
      <c r="ANR121" s="222"/>
      <c r="ANS121" s="222"/>
      <c r="ANT121" s="222"/>
      <c r="ANU121" s="222"/>
      <c r="ANV121" s="222"/>
      <c r="ANW121" s="222"/>
      <c r="ANX121" s="222"/>
      <c r="ANY121" s="222"/>
      <c r="ANZ121" s="222"/>
      <c r="AOA121" s="222"/>
      <c r="AOB121" s="222"/>
      <c r="AOC121" s="222"/>
      <c r="AOD121" s="222"/>
      <c r="AOE121" s="222"/>
      <c r="AOF121" s="222"/>
      <c r="AOG121" s="222"/>
      <c r="AOH121" s="222"/>
      <c r="AOI121" s="222"/>
      <c r="AOJ121" s="222"/>
      <c r="AOK121" s="222"/>
      <c r="AOL121" s="222"/>
      <c r="AOM121" s="222"/>
      <c r="AON121" s="222"/>
      <c r="AOO121" s="222"/>
      <c r="AOP121" s="222"/>
      <c r="AOQ121" s="222"/>
      <c r="AOR121" s="222"/>
      <c r="AOS121" s="222"/>
      <c r="AOT121" s="222"/>
      <c r="AOU121" s="222"/>
      <c r="AOV121" s="222"/>
      <c r="AOW121" s="222"/>
      <c r="AOX121" s="222"/>
      <c r="AOY121" s="222"/>
      <c r="AOZ121" s="222"/>
      <c r="APA121" s="222"/>
      <c r="APB121" s="222"/>
      <c r="APC121" s="222"/>
      <c r="APD121" s="222"/>
      <c r="APE121" s="222"/>
      <c r="APF121" s="222"/>
      <c r="APG121" s="222"/>
      <c r="APH121" s="222"/>
      <c r="API121" s="222"/>
      <c r="APJ121" s="222"/>
      <c r="APK121" s="222"/>
      <c r="APL121" s="222"/>
      <c r="APM121" s="222"/>
      <c r="APN121" s="222"/>
      <c r="APO121" s="222"/>
      <c r="APP121" s="222"/>
      <c r="APQ121" s="222"/>
      <c r="APR121" s="222"/>
      <c r="APS121" s="222"/>
      <c r="APT121" s="222"/>
      <c r="APU121" s="222"/>
      <c r="APV121" s="222"/>
      <c r="APW121" s="222"/>
      <c r="APX121" s="222"/>
      <c r="APY121" s="222"/>
      <c r="APZ121" s="222"/>
      <c r="AQA121" s="222"/>
      <c r="AQB121" s="222"/>
      <c r="AQC121" s="222"/>
      <c r="AQD121" s="222"/>
      <c r="AQE121" s="222"/>
      <c r="AQF121" s="222"/>
      <c r="AQG121" s="222"/>
      <c r="AQH121" s="222"/>
      <c r="AQI121" s="222"/>
      <c r="AQJ121" s="222"/>
      <c r="AQK121" s="222"/>
      <c r="AQL121" s="222"/>
      <c r="AQM121" s="222"/>
      <c r="AQN121" s="222"/>
      <c r="AQO121" s="222"/>
      <c r="AQP121" s="222"/>
      <c r="AQQ121" s="222"/>
      <c r="AQR121" s="222"/>
      <c r="AQS121" s="222"/>
      <c r="AQT121" s="222"/>
      <c r="AQU121" s="222"/>
      <c r="AQV121" s="222"/>
      <c r="AQW121" s="222"/>
      <c r="AQX121" s="222"/>
      <c r="AQY121" s="222"/>
      <c r="AQZ121" s="222"/>
      <c r="ARA121" s="222"/>
      <c r="ARB121" s="222"/>
      <c r="ARC121" s="222"/>
      <c r="ARD121" s="222"/>
      <c r="ARE121" s="222"/>
      <c r="ARF121" s="222"/>
      <c r="ARG121" s="222"/>
      <c r="ARH121" s="222"/>
      <c r="ARI121" s="222"/>
      <c r="ARJ121" s="222"/>
      <c r="ARK121" s="222"/>
      <c r="ARL121" s="222"/>
      <c r="ARM121" s="222"/>
      <c r="ARN121" s="222"/>
      <c r="ARO121" s="222"/>
      <c r="ARP121" s="222"/>
      <c r="ARQ121" s="222"/>
      <c r="ARR121" s="222"/>
      <c r="ARS121" s="222"/>
      <c r="ART121" s="222"/>
      <c r="ARU121" s="222"/>
      <c r="ARV121" s="222"/>
      <c r="ARW121" s="222"/>
      <c r="ARX121" s="222"/>
      <c r="ARY121" s="222"/>
      <c r="ARZ121" s="222"/>
      <c r="ASA121" s="222"/>
      <c r="ASB121" s="222"/>
      <c r="ASC121" s="222"/>
      <c r="ASD121" s="222"/>
      <c r="ASE121" s="222"/>
      <c r="ASF121" s="222"/>
      <c r="ASG121" s="222"/>
      <c r="ASH121" s="222"/>
      <c r="ASI121" s="222"/>
      <c r="ASJ121" s="222"/>
      <c r="ASK121" s="222"/>
      <c r="ASL121" s="222"/>
      <c r="ASM121" s="222"/>
      <c r="ASN121" s="222"/>
      <c r="ASO121" s="222"/>
      <c r="ASP121" s="222"/>
      <c r="ASQ121" s="222"/>
      <c r="ASR121" s="222"/>
      <c r="ASS121" s="222"/>
      <c r="AST121" s="222"/>
      <c r="ASU121" s="222"/>
      <c r="ASV121" s="222"/>
      <c r="ASW121" s="222"/>
      <c r="ASX121" s="222"/>
      <c r="ASY121" s="222"/>
      <c r="ASZ121" s="222"/>
      <c r="ATA121" s="222"/>
      <c r="ATB121" s="222"/>
      <c r="ATC121" s="222"/>
      <c r="ATD121" s="222"/>
      <c r="ATE121" s="222"/>
      <c r="ATF121" s="222"/>
      <c r="ATG121" s="222"/>
      <c r="ATH121" s="222"/>
      <c r="ATI121" s="222"/>
      <c r="ATJ121" s="222"/>
      <c r="ATK121" s="222"/>
      <c r="ATL121" s="222"/>
      <c r="ATM121" s="222"/>
      <c r="ATN121" s="222"/>
      <c r="ATO121" s="222"/>
      <c r="ATP121" s="222"/>
      <c r="ATQ121" s="222"/>
      <c r="ATR121" s="222"/>
      <c r="ATS121" s="222"/>
      <c r="ATT121" s="222"/>
      <c r="ATU121" s="222"/>
      <c r="ATV121" s="222"/>
      <c r="ATW121" s="222"/>
      <c r="ATX121" s="222"/>
      <c r="ATY121" s="222"/>
      <c r="ATZ121" s="222"/>
      <c r="AUA121" s="222"/>
      <c r="AUB121" s="222"/>
      <c r="AUC121" s="222"/>
      <c r="AUD121" s="222"/>
      <c r="AUE121" s="222"/>
      <c r="AUF121" s="222"/>
      <c r="AUG121" s="222"/>
      <c r="AUH121" s="222"/>
      <c r="AUI121" s="222"/>
      <c r="AUJ121" s="222"/>
      <c r="AUK121" s="222"/>
      <c r="AUL121" s="222"/>
      <c r="AUM121" s="222"/>
      <c r="AUN121" s="222"/>
      <c r="AUO121" s="222"/>
      <c r="AUP121" s="222"/>
      <c r="AUQ121" s="222"/>
      <c r="AUR121" s="222"/>
      <c r="AUS121" s="222"/>
      <c r="AUT121" s="222"/>
      <c r="AUU121" s="222"/>
      <c r="AUV121" s="222"/>
      <c r="AUW121" s="222"/>
      <c r="AUX121" s="222"/>
      <c r="AUY121" s="222"/>
      <c r="AUZ121" s="222"/>
      <c r="AVA121" s="222"/>
      <c r="AVB121" s="222"/>
      <c r="AVC121" s="222"/>
      <c r="AVD121" s="222"/>
      <c r="AVE121" s="222"/>
      <c r="AVF121" s="222"/>
      <c r="AVG121" s="222"/>
      <c r="AVH121" s="222"/>
      <c r="AVI121" s="222"/>
      <c r="AVJ121" s="222"/>
      <c r="AVK121" s="222"/>
      <c r="AVL121" s="222"/>
      <c r="AVM121" s="222"/>
      <c r="AVN121" s="222"/>
      <c r="AVO121" s="222"/>
      <c r="AVP121" s="222"/>
      <c r="AVQ121" s="222"/>
      <c r="AVR121" s="222"/>
      <c r="AVS121" s="222"/>
      <c r="AVT121" s="222"/>
      <c r="AVU121" s="222"/>
      <c r="AVV121" s="222"/>
      <c r="AVW121" s="222"/>
      <c r="AVX121" s="222"/>
      <c r="AVY121" s="222"/>
      <c r="AVZ121" s="222"/>
      <c r="AWA121" s="222"/>
      <c r="AWB121" s="222"/>
      <c r="AWC121" s="222"/>
      <c r="AWD121" s="222"/>
      <c r="AWE121" s="222"/>
      <c r="AWF121" s="222"/>
      <c r="AWG121" s="222"/>
      <c r="AWH121" s="222"/>
      <c r="AWI121" s="222"/>
      <c r="AWJ121" s="222"/>
      <c r="AWK121" s="222"/>
      <c r="AWL121" s="222"/>
      <c r="AWM121" s="222"/>
      <c r="AWN121" s="222"/>
      <c r="AWO121" s="222"/>
      <c r="AWP121" s="222"/>
      <c r="AWQ121" s="222"/>
      <c r="AWR121" s="222"/>
      <c r="AWS121" s="222"/>
      <c r="AWT121" s="222"/>
      <c r="AWU121" s="222"/>
      <c r="AWV121" s="222"/>
      <c r="AWW121" s="222"/>
      <c r="AWX121" s="222"/>
      <c r="AWY121" s="222"/>
      <c r="AWZ121" s="222"/>
      <c r="AXA121" s="222"/>
      <c r="AXB121" s="222"/>
      <c r="AXC121" s="222"/>
      <c r="AXD121" s="222"/>
      <c r="AXE121" s="222"/>
      <c r="AXF121" s="222"/>
      <c r="AXG121" s="222"/>
      <c r="AXH121" s="222"/>
      <c r="AXI121" s="222"/>
      <c r="AXJ121" s="222"/>
      <c r="AXK121" s="222"/>
      <c r="AXL121" s="222"/>
      <c r="AXM121" s="222"/>
      <c r="AXN121" s="222"/>
      <c r="AXO121" s="222"/>
      <c r="AXP121" s="222"/>
      <c r="AXQ121" s="222"/>
      <c r="AXR121" s="222"/>
      <c r="AXS121" s="222"/>
      <c r="AXT121" s="222"/>
      <c r="AXU121" s="222"/>
      <c r="AXV121" s="222"/>
      <c r="AXW121" s="222"/>
      <c r="AXX121" s="222"/>
      <c r="AXY121" s="222"/>
      <c r="AXZ121" s="222"/>
      <c r="AYA121" s="222"/>
      <c r="AYB121" s="222"/>
      <c r="AYC121" s="222"/>
      <c r="AYD121" s="222"/>
      <c r="AYE121" s="222"/>
      <c r="AYF121" s="222"/>
      <c r="AYG121" s="222"/>
      <c r="AYH121" s="222"/>
      <c r="AYI121" s="222"/>
      <c r="AYJ121" s="222"/>
      <c r="AYK121" s="222"/>
      <c r="AYL121" s="222"/>
      <c r="AYM121" s="222"/>
      <c r="AYN121" s="222"/>
      <c r="AYO121" s="222"/>
      <c r="AYP121" s="222"/>
      <c r="AYQ121" s="222"/>
      <c r="AYR121" s="222"/>
      <c r="AYS121" s="222"/>
      <c r="AYT121" s="222"/>
      <c r="AYU121" s="222"/>
      <c r="AYV121" s="222"/>
      <c r="AYW121" s="222"/>
      <c r="AYX121" s="222"/>
      <c r="AYY121" s="222"/>
      <c r="AYZ121" s="222"/>
      <c r="AZA121" s="222"/>
      <c r="AZB121" s="222"/>
      <c r="AZC121" s="222"/>
      <c r="AZD121" s="222"/>
      <c r="AZE121" s="222"/>
      <c r="AZF121" s="222"/>
      <c r="AZG121" s="222"/>
      <c r="AZH121" s="222"/>
      <c r="AZI121" s="222"/>
      <c r="AZJ121" s="222"/>
      <c r="AZK121" s="222"/>
      <c r="AZL121" s="222"/>
      <c r="AZM121" s="222"/>
      <c r="AZN121" s="222"/>
      <c r="AZO121" s="222"/>
      <c r="AZP121" s="222"/>
      <c r="AZQ121" s="222"/>
      <c r="AZR121" s="222"/>
      <c r="AZS121" s="222"/>
      <c r="AZT121" s="222"/>
      <c r="AZU121" s="222"/>
      <c r="AZV121" s="222"/>
      <c r="AZW121" s="222"/>
      <c r="AZX121" s="222"/>
      <c r="AZY121" s="222"/>
      <c r="AZZ121" s="222"/>
      <c r="BAA121" s="222"/>
      <c r="BAB121" s="222"/>
      <c r="BAC121" s="222"/>
      <c r="BAD121" s="222"/>
      <c r="BAE121" s="222"/>
      <c r="BAF121" s="222"/>
      <c r="BAG121" s="222"/>
      <c r="BAH121" s="222"/>
      <c r="BAI121" s="222"/>
      <c r="BAJ121" s="222"/>
      <c r="BAK121" s="222"/>
      <c r="BAL121" s="222"/>
      <c r="BAM121" s="222"/>
      <c r="BAN121" s="222"/>
      <c r="BAO121" s="222"/>
      <c r="BAP121" s="222"/>
      <c r="BAQ121" s="222"/>
      <c r="BAR121" s="222"/>
      <c r="BAS121" s="222"/>
      <c r="BAT121" s="222"/>
      <c r="BAU121" s="222"/>
      <c r="BAV121" s="222"/>
      <c r="BAW121" s="222"/>
      <c r="BAX121" s="222"/>
      <c r="BAY121" s="222"/>
      <c r="BAZ121" s="222"/>
      <c r="BBA121" s="222"/>
      <c r="BBB121" s="222"/>
      <c r="BBC121" s="222"/>
      <c r="BBD121" s="222"/>
      <c r="BBE121" s="222"/>
      <c r="BBF121" s="222"/>
      <c r="BBG121" s="222"/>
      <c r="BBH121" s="222"/>
      <c r="BBI121" s="222"/>
      <c r="BBJ121" s="222"/>
      <c r="BBK121" s="222"/>
      <c r="BBL121" s="222"/>
      <c r="BBM121" s="222"/>
      <c r="BBN121" s="222"/>
      <c r="BBO121" s="222"/>
      <c r="BBP121" s="222"/>
      <c r="BBQ121" s="222"/>
      <c r="BBR121" s="222"/>
      <c r="BBS121" s="222"/>
      <c r="BBT121" s="222"/>
      <c r="BBU121" s="222"/>
      <c r="BBV121" s="222"/>
      <c r="BBW121" s="222"/>
      <c r="BBX121" s="222"/>
      <c r="BBY121" s="222"/>
      <c r="BBZ121" s="222"/>
      <c r="BCA121" s="222"/>
      <c r="BCB121" s="222"/>
      <c r="BCC121" s="222"/>
      <c r="BCD121" s="222"/>
      <c r="BCE121" s="222"/>
      <c r="BCF121" s="222"/>
      <c r="BCG121" s="222"/>
      <c r="BCH121" s="222"/>
      <c r="BCI121" s="222"/>
      <c r="BCJ121" s="222"/>
      <c r="BCK121" s="222"/>
      <c r="BCL121" s="222"/>
      <c r="BCM121" s="222"/>
      <c r="BCN121" s="222"/>
      <c r="BCO121" s="222"/>
      <c r="BCP121" s="222"/>
      <c r="BCQ121" s="222"/>
      <c r="BCR121" s="222"/>
      <c r="BCS121" s="222"/>
      <c r="BCT121" s="222"/>
      <c r="BCU121" s="222"/>
      <c r="BCV121" s="222"/>
      <c r="BCW121" s="222"/>
      <c r="BCX121" s="222"/>
      <c r="BCY121" s="222"/>
      <c r="BCZ121" s="222"/>
      <c r="BDA121" s="222"/>
      <c r="BDB121" s="222"/>
      <c r="BDC121" s="222"/>
      <c r="BDD121" s="222"/>
      <c r="BDE121" s="222"/>
      <c r="BDF121" s="222"/>
      <c r="BDG121" s="222"/>
      <c r="BDH121" s="222"/>
      <c r="BDI121" s="222"/>
      <c r="BDJ121" s="222"/>
      <c r="BDK121" s="222"/>
      <c r="BDL121" s="222"/>
      <c r="BDM121" s="222"/>
      <c r="BDN121" s="222"/>
      <c r="BDO121" s="222"/>
      <c r="BDP121" s="222"/>
      <c r="BDQ121" s="222"/>
      <c r="BDR121" s="222"/>
      <c r="BDS121" s="222"/>
      <c r="BDT121" s="222"/>
      <c r="BDU121" s="222"/>
      <c r="BDV121" s="222"/>
      <c r="BDW121" s="222"/>
      <c r="BDX121" s="222"/>
      <c r="BDY121" s="222"/>
      <c r="BDZ121" s="222"/>
      <c r="BEA121" s="222"/>
      <c r="BEB121" s="222"/>
      <c r="BEC121" s="222"/>
      <c r="BED121" s="222"/>
      <c r="BEE121" s="222"/>
      <c r="BEF121" s="222"/>
      <c r="BEG121" s="222"/>
      <c r="BEH121" s="222"/>
      <c r="BEI121" s="222"/>
      <c r="BEJ121" s="222"/>
      <c r="BEK121" s="222"/>
      <c r="BEL121" s="222"/>
      <c r="BEM121" s="222"/>
      <c r="BEN121" s="222"/>
      <c r="BEO121" s="222"/>
      <c r="BEP121" s="222"/>
      <c r="BEQ121" s="222"/>
      <c r="BER121" s="222"/>
      <c r="BES121" s="222"/>
      <c r="BET121" s="222"/>
      <c r="BEU121" s="222"/>
      <c r="BEV121" s="222"/>
      <c r="BEW121" s="222"/>
      <c r="BEX121" s="222"/>
      <c r="BEY121" s="222"/>
      <c r="BEZ121" s="222"/>
      <c r="BFA121" s="222"/>
      <c r="BFB121" s="222"/>
      <c r="BFC121" s="222"/>
      <c r="BFD121" s="222"/>
      <c r="BFE121" s="222"/>
      <c r="BFF121" s="222"/>
      <c r="BFG121" s="222"/>
      <c r="BFH121" s="222"/>
      <c r="BFI121" s="222"/>
      <c r="BFJ121" s="222"/>
      <c r="BFK121" s="222"/>
      <c r="BFL121" s="222"/>
      <c r="BFM121" s="222"/>
      <c r="BFN121" s="222"/>
      <c r="BFO121" s="222"/>
      <c r="BFP121" s="222"/>
      <c r="BFQ121" s="222"/>
      <c r="BFR121" s="222"/>
      <c r="BFS121" s="222"/>
      <c r="BFT121" s="222"/>
      <c r="BFU121" s="222"/>
      <c r="BFV121" s="222"/>
      <c r="BFW121" s="222"/>
      <c r="BFX121" s="222"/>
      <c r="BFY121" s="222"/>
      <c r="BFZ121" s="222"/>
      <c r="BGA121" s="222"/>
      <c r="BGB121" s="222"/>
      <c r="BGC121" s="222"/>
      <c r="BGD121" s="222"/>
      <c r="BGE121" s="222"/>
      <c r="BGF121" s="222"/>
      <c r="BGG121" s="222"/>
      <c r="BGH121" s="222"/>
      <c r="BGI121" s="222"/>
      <c r="BGJ121" s="222"/>
      <c r="BGK121" s="222"/>
      <c r="BGL121" s="222"/>
      <c r="BGM121" s="222"/>
      <c r="BGN121" s="222"/>
      <c r="BGO121" s="222"/>
      <c r="BGP121" s="222"/>
      <c r="BGQ121" s="222"/>
      <c r="BGR121" s="222"/>
      <c r="BGS121" s="222"/>
      <c r="BGT121" s="222"/>
      <c r="BGU121" s="222"/>
      <c r="BGV121" s="222"/>
      <c r="BGW121" s="222"/>
      <c r="BGX121" s="222"/>
      <c r="BGY121" s="222"/>
      <c r="BGZ121" s="222"/>
      <c r="BHA121" s="222"/>
      <c r="BHB121" s="222"/>
      <c r="BHC121" s="222"/>
      <c r="BHD121" s="222"/>
      <c r="BHE121" s="222"/>
      <c r="BHF121" s="222"/>
      <c r="BHG121" s="222"/>
      <c r="BHH121" s="222"/>
      <c r="BHI121" s="222"/>
      <c r="BHJ121" s="222"/>
      <c r="BHK121" s="222"/>
      <c r="BHL121" s="222"/>
      <c r="BHM121" s="222"/>
      <c r="BHN121" s="222"/>
      <c r="BHO121" s="222"/>
      <c r="BHP121" s="222"/>
      <c r="BHQ121" s="222"/>
      <c r="BHR121" s="222"/>
      <c r="BHS121" s="222"/>
      <c r="BHT121" s="222"/>
      <c r="BHU121" s="222"/>
      <c r="BHV121" s="222"/>
      <c r="BHW121" s="222"/>
      <c r="BHX121" s="222"/>
      <c r="BHY121" s="222"/>
      <c r="BHZ121" s="222"/>
      <c r="BIA121" s="222"/>
      <c r="BIB121" s="222"/>
      <c r="BIC121" s="222"/>
      <c r="BID121" s="222"/>
      <c r="BIE121" s="222"/>
      <c r="BIF121" s="222"/>
      <c r="BIG121" s="222"/>
      <c r="BIH121" s="222"/>
      <c r="BII121" s="222"/>
      <c r="BIJ121" s="222"/>
      <c r="BIK121" s="222"/>
      <c r="BIL121" s="222"/>
      <c r="BIM121" s="222"/>
      <c r="BIN121" s="222"/>
      <c r="BIO121" s="222"/>
      <c r="BIP121" s="222"/>
      <c r="BIQ121" s="222"/>
      <c r="BIR121" s="222"/>
      <c r="BIS121" s="222"/>
      <c r="BIT121" s="222"/>
      <c r="BIU121" s="222"/>
      <c r="BIV121" s="222"/>
      <c r="BIW121" s="222"/>
      <c r="BIX121" s="222"/>
      <c r="BIY121" s="222"/>
      <c r="BIZ121" s="222"/>
      <c r="BJA121" s="222"/>
      <c r="BJB121" s="222"/>
      <c r="BJC121" s="222"/>
      <c r="BJD121" s="222"/>
      <c r="BJE121" s="222"/>
      <c r="BJF121" s="222"/>
      <c r="BJG121" s="222"/>
      <c r="BJH121" s="222"/>
      <c r="BJI121" s="222"/>
      <c r="BJJ121" s="222"/>
      <c r="BJK121" s="222"/>
      <c r="BJL121" s="222"/>
      <c r="BJM121" s="222"/>
      <c r="BJN121" s="222"/>
      <c r="BJO121" s="222"/>
      <c r="BJP121" s="222"/>
      <c r="BJQ121" s="222"/>
      <c r="BJR121" s="222"/>
      <c r="BJS121" s="222"/>
      <c r="BJT121" s="222"/>
      <c r="BJU121" s="222"/>
      <c r="BJV121" s="222"/>
      <c r="BJW121" s="222"/>
      <c r="BJX121" s="222"/>
      <c r="BJY121" s="222"/>
      <c r="BJZ121" s="222"/>
      <c r="BKA121" s="222"/>
      <c r="BKB121" s="222"/>
      <c r="BKC121" s="222"/>
      <c r="BKD121" s="222"/>
      <c r="BKE121" s="222"/>
      <c r="BKF121" s="222"/>
      <c r="BKG121" s="222"/>
      <c r="BKH121" s="222"/>
      <c r="BKI121" s="222"/>
      <c r="BKJ121" s="222"/>
      <c r="BKK121" s="222"/>
      <c r="BKL121" s="222"/>
      <c r="BKM121" s="222"/>
      <c r="BKN121" s="222"/>
      <c r="BKO121" s="222"/>
      <c r="BKP121" s="222"/>
      <c r="BKQ121" s="222"/>
      <c r="BKR121" s="222"/>
      <c r="BKS121" s="222"/>
      <c r="BKT121" s="222"/>
      <c r="BKU121" s="222"/>
      <c r="BKV121" s="222"/>
      <c r="BKW121" s="222"/>
      <c r="BKX121" s="222"/>
      <c r="BKY121" s="222"/>
      <c r="BKZ121" s="222"/>
      <c r="BLA121" s="222"/>
      <c r="BLB121" s="222"/>
      <c r="BLC121" s="222"/>
      <c r="BLD121" s="222"/>
      <c r="BLE121" s="222"/>
      <c r="BLF121" s="222"/>
      <c r="BLG121" s="222"/>
      <c r="BLH121" s="222"/>
      <c r="BLI121" s="222"/>
      <c r="BLJ121" s="222"/>
      <c r="BLK121" s="222"/>
      <c r="BLL121" s="222"/>
      <c r="BLM121" s="222"/>
      <c r="BLN121" s="222"/>
      <c r="BLO121" s="222"/>
      <c r="BLP121" s="222"/>
      <c r="BLQ121" s="222"/>
      <c r="BLR121" s="222"/>
      <c r="BLS121" s="222"/>
      <c r="BLT121" s="222"/>
      <c r="BLU121" s="222"/>
      <c r="BLV121" s="222"/>
      <c r="BLW121" s="222"/>
      <c r="BLX121" s="222"/>
      <c r="BLY121" s="222"/>
      <c r="BLZ121" s="222"/>
      <c r="BMA121" s="222"/>
      <c r="BMB121" s="222"/>
      <c r="BMC121" s="222"/>
      <c r="BMD121" s="222"/>
      <c r="BME121" s="222"/>
      <c r="BMF121" s="222"/>
      <c r="BMG121" s="222"/>
      <c r="BMH121" s="222"/>
      <c r="BMI121" s="222"/>
      <c r="BMJ121" s="222"/>
      <c r="BMK121" s="222"/>
      <c r="BML121" s="222"/>
      <c r="BMM121" s="222"/>
      <c r="BMN121" s="222"/>
      <c r="BMO121" s="222"/>
      <c r="BMP121" s="222"/>
      <c r="BMQ121" s="222"/>
      <c r="BMR121" s="222"/>
      <c r="BMS121" s="222"/>
      <c r="BMT121" s="222"/>
      <c r="BMU121" s="222"/>
      <c r="BMV121" s="222"/>
      <c r="BMW121" s="222"/>
      <c r="BMX121" s="222"/>
      <c r="BMY121" s="222"/>
      <c r="BMZ121" s="222"/>
      <c r="BNA121" s="222"/>
      <c r="BNB121" s="222"/>
      <c r="BNC121" s="222"/>
      <c r="BND121" s="222"/>
      <c r="BNE121" s="222"/>
      <c r="BNF121" s="222"/>
      <c r="BNG121" s="222"/>
      <c r="BNH121" s="222"/>
      <c r="BNI121" s="222"/>
      <c r="BNJ121" s="222"/>
      <c r="BNK121" s="222"/>
      <c r="BNL121" s="222"/>
      <c r="BNM121" s="222"/>
      <c r="BNN121" s="222"/>
      <c r="BNO121" s="222"/>
      <c r="BNP121" s="222"/>
      <c r="BNQ121" s="222"/>
      <c r="BNR121" s="222"/>
      <c r="BNS121" s="222"/>
      <c r="BNT121" s="222"/>
      <c r="BNU121" s="222"/>
      <c r="BNV121" s="222"/>
      <c r="BNW121" s="222"/>
      <c r="BNX121" s="222"/>
      <c r="BNY121" s="222"/>
      <c r="BNZ121" s="222"/>
      <c r="BOA121" s="222"/>
      <c r="BOB121" s="222"/>
      <c r="BOC121" s="222"/>
      <c r="BOD121" s="222"/>
      <c r="BOE121" s="222"/>
      <c r="BOF121" s="222"/>
      <c r="BOG121" s="222"/>
      <c r="BOH121" s="222"/>
      <c r="BOI121" s="222"/>
      <c r="BOJ121" s="222"/>
      <c r="BOK121" s="222"/>
      <c r="BOL121" s="222"/>
      <c r="BOM121" s="222"/>
      <c r="BON121" s="222"/>
      <c r="BOO121" s="222"/>
      <c r="BOP121" s="222"/>
      <c r="BOQ121" s="222"/>
      <c r="BOR121" s="222"/>
      <c r="BOS121" s="222"/>
      <c r="BOT121" s="222"/>
      <c r="BOU121" s="222"/>
      <c r="BOV121" s="222"/>
      <c r="BOW121" s="222"/>
      <c r="BOX121" s="222"/>
      <c r="BOY121" s="222"/>
      <c r="BOZ121" s="222"/>
      <c r="BPA121" s="222"/>
      <c r="BPB121" s="222"/>
      <c r="BPC121" s="222"/>
      <c r="BPD121" s="222"/>
      <c r="BPE121" s="222"/>
      <c r="BPF121" s="222"/>
      <c r="BPG121" s="222"/>
      <c r="BPH121" s="222"/>
      <c r="BPI121" s="222"/>
      <c r="BPJ121" s="222"/>
      <c r="BPK121" s="222"/>
      <c r="BPL121" s="222"/>
      <c r="BPM121" s="222"/>
      <c r="BPN121" s="222"/>
      <c r="BPO121" s="222"/>
      <c r="BPP121" s="222"/>
      <c r="BPQ121" s="222"/>
      <c r="BPR121" s="222"/>
      <c r="BPS121" s="222"/>
      <c r="BPT121" s="222"/>
      <c r="BPU121" s="222"/>
      <c r="BPV121" s="222"/>
      <c r="BPW121" s="222"/>
      <c r="BPX121" s="222"/>
      <c r="BPY121" s="222"/>
      <c r="BPZ121" s="222"/>
      <c r="BQA121" s="222"/>
      <c r="BQB121" s="222"/>
      <c r="BQC121" s="222"/>
      <c r="BQD121" s="222"/>
      <c r="BQE121" s="222"/>
      <c r="BQF121" s="222"/>
      <c r="BQG121" s="222"/>
      <c r="BQH121" s="222"/>
      <c r="BQI121" s="222"/>
      <c r="BQJ121" s="222"/>
      <c r="BQK121" s="222"/>
      <c r="BQL121" s="222"/>
      <c r="BQM121" s="222"/>
      <c r="BQN121" s="222"/>
      <c r="BQO121" s="222"/>
      <c r="BQP121" s="222"/>
      <c r="BQQ121" s="222"/>
      <c r="BQR121" s="222"/>
      <c r="BQS121" s="222"/>
      <c r="BQT121" s="222"/>
      <c r="BQU121" s="222"/>
      <c r="BQV121" s="222"/>
      <c r="BQW121" s="222"/>
      <c r="BQX121" s="222"/>
      <c r="BQY121" s="222"/>
      <c r="BQZ121" s="222"/>
      <c r="BRA121" s="222"/>
      <c r="BRB121" s="222"/>
      <c r="BRC121" s="222"/>
      <c r="BRD121" s="222"/>
      <c r="BRE121" s="222"/>
      <c r="BRF121" s="222"/>
      <c r="BRG121" s="222"/>
      <c r="BRH121" s="222"/>
      <c r="BRI121" s="222"/>
      <c r="BRJ121" s="222"/>
      <c r="BRK121" s="222"/>
      <c r="BRL121" s="222"/>
      <c r="BRM121" s="222"/>
      <c r="BRN121" s="222"/>
      <c r="BRO121" s="222"/>
      <c r="BRP121" s="222"/>
      <c r="BRQ121" s="222"/>
      <c r="BRR121" s="222"/>
      <c r="BRS121" s="222"/>
      <c r="BRT121" s="222"/>
      <c r="BRU121" s="222"/>
      <c r="BRV121" s="222"/>
      <c r="BRW121" s="222"/>
      <c r="BRX121" s="222"/>
      <c r="BRY121" s="222"/>
      <c r="BRZ121" s="222"/>
      <c r="BSA121" s="222"/>
      <c r="BSB121" s="222"/>
      <c r="BSC121" s="222"/>
      <c r="BSD121" s="222"/>
      <c r="BSE121" s="222"/>
      <c r="BSF121" s="222"/>
      <c r="BSG121" s="222"/>
      <c r="BSH121" s="222"/>
      <c r="BSI121" s="222"/>
      <c r="BSJ121" s="222"/>
      <c r="BSK121" s="222"/>
      <c r="BSL121" s="222"/>
      <c r="BSM121" s="222"/>
      <c r="BSN121" s="222"/>
      <c r="BSO121" s="222"/>
      <c r="BSP121" s="222"/>
      <c r="BSQ121" s="222"/>
      <c r="BSR121" s="222"/>
      <c r="BSS121" s="222"/>
      <c r="BST121" s="222"/>
      <c r="BSU121" s="222"/>
      <c r="BSV121" s="222"/>
      <c r="BSW121" s="222"/>
      <c r="BSX121" s="222"/>
      <c r="BSY121" s="222"/>
      <c r="BSZ121" s="222"/>
      <c r="BTA121" s="222"/>
      <c r="BTB121" s="222"/>
      <c r="BTC121" s="222"/>
      <c r="BTD121" s="222"/>
      <c r="BTE121" s="222"/>
      <c r="BTF121" s="222"/>
      <c r="BTG121" s="222"/>
      <c r="BTH121" s="222"/>
      <c r="BTI121" s="222"/>
      <c r="BTJ121" s="222"/>
      <c r="BTK121" s="222"/>
      <c r="BTL121" s="222"/>
      <c r="BTM121" s="222"/>
      <c r="BTN121" s="222"/>
      <c r="BTO121" s="222"/>
      <c r="BTP121" s="222"/>
      <c r="BTQ121" s="222"/>
      <c r="BTR121" s="222"/>
      <c r="BTS121" s="222"/>
      <c r="BTT121" s="222"/>
      <c r="BTU121" s="222"/>
      <c r="BTV121" s="222"/>
      <c r="BTW121" s="222"/>
      <c r="BTX121" s="222"/>
      <c r="BTY121" s="222"/>
      <c r="BTZ121" s="222"/>
      <c r="BUA121" s="222"/>
      <c r="BUB121" s="222"/>
      <c r="BUC121" s="222"/>
      <c r="BUD121" s="222"/>
      <c r="BUE121" s="222"/>
      <c r="BUF121" s="222"/>
      <c r="BUG121" s="222"/>
      <c r="BUH121" s="222"/>
      <c r="BUI121" s="222"/>
      <c r="BUJ121" s="222"/>
      <c r="BUK121" s="222"/>
      <c r="BUL121" s="222"/>
      <c r="BUM121" s="222"/>
      <c r="BUN121" s="222"/>
      <c r="BUO121" s="222"/>
      <c r="BUP121" s="222"/>
      <c r="BUQ121" s="222"/>
      <c r="BUR121" s="222"/>
      <c r="BUS121" s="222"/>
      <c r="BUT121" s="222"/>
      <c r="BUU121" s="222"/>
      <c r="BUV121" s="222"/>
      <c r="BUW121" s="222"/>
      <c r="BUX121" s="222"/>
      <c r="BUY121" s="222"/>
      <c r="BUZ121" s="222"/>
      <c r="BVA121" s="222"/>
      <c r="BVB121" s="222"/>
      <c r="BVC121" s="222"/>
      <c r="BVD121" s="222"/>
      <c r="BVE121" s="222"/>
      <c r="BVF121" s="222"/>
      <c r="BVG121" s="222"/>
      <c r="BVH121" s="222"/>
      <c r="BVI121" s="222"/>
      <c r="BVJ121" s="222"/>
      <c r="BVK121" s="222"/>
      <c r="BVL121" s="222"/>
      <c r="BVM121" s="222"/>
      <c r="BVN121" s="222"/>
      <c r="BVO121" s="222"/>
      <c r="BVP121" s="222"/>
      <c r="BVQ121" s="222"/>
      <c r="BVR121" s="222"/>
      <c r="BVS121" s="222"/>
      <c r="BVT121" s="222"/>
      <c r="BVU121" s="222"/>
      <c r="BVV121" s="222"/>
      <c r="BVW121" s="222"/>
      <c r="BVX121" s="222"/>
      <c r="BVY121" s="222"/>
      <c r="BVZ121" s="222"/>
      <c r="BWA121" s="222"/>
      <c r="BWB121" s="222"/>
      <c r="BWC121" s="222"/>
      <c r="BWD121" s="222"/>
      <c r="BWE121" s="222"/>
      <c r="BWF121" s="222"/>
      <c r="BWG121" s="222"/>
      <c r="BWH121" s="222"/>
      <c r="BWI121" s="222"/>
      <c r="BWJ121" s="222"/>
      <c r="BWK121" s="222"/>
      <c r="BWL121" s="222"/>
      <c r="BWM121" s="222"/>
      <c r="BWN121" s="222"/>
      <c r="BWO121" s="222"/>
      <c r="BWP121" s="222"/>
      <c r="BWQ121" s="222"/>
      <c r="BWR121" s="222"/>
      <c r="BWS121" s="222"/>
      <c r="BWT121" s="222"/>
      <c r="BWU121" s="222"/>
      <c r="BWV121" s="222"/>
      <c r="BWW121" s="222"/>
      <c r="BWX121" s="222"/>
      <c r="BWY121" s="222"/>
      <c r="BWZ121" s="222"/>
      <c r="BXA121" s="222"/>
      <c r="BXB121" s="222"/>
      <c r="BXC121" s="222"/>
      <c r="BXD121" s="222"/>
      <c r="BXE121" s="222"/>
      <c r="BXF121" s="222"/>
      <c r="BXG121" s="222"/>
      <c r="BXH121" s="222"/>
      <c r="BXI121" s="222"/>
      <c r="BXJ121" s="222"/>
      <c r="BXK121" s="222"/>
      <c r="BXL121" s="222"/>
      <c r="BXM121" s="222"/>
      <c r="BXN121" s="222"/>
      <c r="BXO121" s="222"/>
      <c r="BXP121" s="222"/>
      <c r="BXQ121" s="222"/>
      <c r="BXR121" s="222"/>
      <c r="BXS121" s="222"/>
      <c r="BXT121" s="222"/>
      <c r="BXU121" s="222"/>
      <c r="BXV121" s="222"/>
      <c r="BXW121" s="222"/>
      <c r="BXX121" s="222"/>
      <c r="BXY121" s="222"/>
      <c r="BXZ121" s="222"/>
      <c r="BYA121" s="222"/>
      <c r="BYB121" s="222"/>
      <c r="BYC121" s="222"/>
      <c r="BYD121" s="222"/>
      <c r="BYE121" s="222"/>
      <c r="BYF121" s="222"/>
      <c r="BYG121" s="222"/>
      <c r="BYH121" s="222"/>
      <c r="BYI121" s="222"/>
      <c r="BYJ121" s="222"/>
      <c r="BYK121" s="222"/>
      <c r="BYL121" s="222"/>
      <c r="BYM121" s="222"/>
      <c r="BYN121" s="222"/>
      <c r="BYO121" s="222"/>
      <c r="BYP121" s="222"/>
      <c r="BYQ121" s="222"/>
      <c r="BYR121" s="222"/>
      <c r="BYS121" s="222"/>
      <c r="BYT121" s="222"/>
      <c r="BYU121" s="222"/>
      <c r="BYV121" s="222"/>
      <c r="BYW121" s="222"/>
      <c r="BYX121" s="222"/>
      <c r="BYY121" s="222"/>
      <c r="BYZ121" s="222"/>
      <c r="BZA121" s="222"/>
      <c r="BZB121" s="222"/>
      <c r="BZC121" s="222"/>
      <c r="BZD121" s="222"/>
      <c r="BZE121" s="222"/>
      <c r="BZF121" s="222"/>
      <c r="BZG121" s="222"/>
      <c r="BZH121" s="222"/>
      <c r="BZI121" s="222"/>
      <c r="BZJ121" s="222"/>
      <c r="BZK121" s="222"/>
      <c r="BZL121" s="222"/>
      <c r="BZM121" s="222"/>
      <c r="BZN121" s="222"/>
      <c r="BZO121" s="222"/>
      <c r="BZP121" s="222"/>
      <c r="BZQ121" s="222"/>
      <c r="BZR121" s="222"/>
      <c r="BZS121" s="222"/>
      <c r="BZT121" s="222"/>
      <c r="BZU121" s="222"/>
      <c r="BZV121" s="222"/>
      <c r="BZW121" s="222"/>
      <c r="BZX121" s="222"/>
      <c r="BZY121" s="222"/>
      <c r="BZZ121" s="222"/>
      <c r="CAA121" s="222"/>
      <c r="CAB121" s="222"/>
      <c r="CAC121" s="222"/>
      <c r="CAD121" s="222"/>
      <c r="CAE121" s="222"/>
      <c r="CAF121" s="222"/>
      <c r="CAG121" s="222"/>
      <c r="CAH121" s="222"/>
      <c r="CAI121" s="222"/>
      <c r="CAJ121" s="222"/>
      <c r="CAK121" s="222"/>
      <c r="CAL121" s="222"/>
      <c r="CAM121" s="222"/>
      <c r="CAN121" s="222"/>
      <c r="CAO121" s="222"/>
      <c r="CAP121" s="222"/>
      <c r="CAQ121" s="222"/>
      <c r="CAR121" s="222"/>
      <c r="CAS121" s="222"/>
      <c r="CAT121" s="222"/>
      <c r="CAU121" s="222"/>
      <c r="CAV121" s="222"/>
      <c r="CAW121" s="222"/>
      <c r="CAX121" s="222"/>
      <c r="CAY121" s="222"/>
      <c r="CAZ121" s="222"/>
      <c r="CBA121" s="222"/>
      <c r="CBB121" s="222"/>
      <c r="CBC121" s="222"/>
      <c r="CBD121" s="222"/>
      <c r="CBE121" s="222"/>
      <c r="CBF121" s="222"/>
      <c r="CBG121" s="222"/>
      <c r="CBH121" s="222"/>
      <c r="CBI121" s="222"/>
      <c r="CBJ121" s="222"/>
      <c r="CBK121" s="222"/>
      <c r="CBL121" s="222"/>
      <c r="CBM121" s="222"/>
      <c r="CBN121" s="222"/>
      <c r="CBO121" s="222"/>
      <c r="CBP121" s="222"/>
      <c r="CBQ121" s="222"/>
      <c r="CBR121" s="222"/>
      <c r="CBS121" s="222"/>
      <c r="CBT121" s="222"/>
      <c r="CBU121" s="222"/>
      <c r="CBV121" s="222"/>
      <c r="CBW121" s="222"/>
      <c r="CBX121" s="222"/>
      <c r="CBY121" s="222"/>
      <c r="CBZ121" s="222"/>
      <c r="CCA121" s="222"/>
      <c r="CCB121" s="222"/>
      <c r="CCC121" s="222"/>
      <c r="CCD121" s="222"/>
      <c r="CCE121" s="222"/>
      <c r="CCF121" s="222"/>
      <c r="CCG121" s="222"/>
      <c r="CCH121" s="222"/>
      <c r="CCI121" s="222"/>
      <c r="CCJ121" s="222"/>
      <c r="CCK121" s="222"/>
      <c r="CCL121" s="222"/>
      <c r="CCM121" s="222"/>
      <c r="CCN121" s="222"/>
      <c r="CCO121" s="222"/>
      <c r="CCP121" s="222"/>
      <c r="CCQ121" s="222"/>
      <c r="CCR121" s="222"/>
      <c r="CCS121" s="222"/>
      <c r="CCT121" s="222"/>
      <c r="CCU121" s="222"/>
      <c r="CCV121" s="222"/>
      <c r="CCW121" s="222"/>
      <c r="CCX121" s="222"/>
      <c r="CCY121" s="222"/>
      <c r="CCZ121" s="222"/>
      <c r="CDA121" s="222"/>
      <c r="CDB121" s="222"/>
      <c r="CDC121" s="222"/>
      <c r="CDD121" s="222"/>
      <c r="CDE121" s="222"/>
      <c r="CDF121" s="222"/>
      <c r="CDG121" s="222"/>
      <c r="CDH121" s="222"/>
      <c r="CDI121" s="222"/>
      <c r="CDJ121" s="222"/>
      <c r="CDK121" s="222"/>
      <c r="CDL121" s="222"/>
      <c r="CDM121" s="222"/>
      <c r="CDN121" s="222"/>
      <c r="CDO121" s="222"/>
      <c r="CDP121" s="222"/>
      <c r="CDQ121" s="222"/>
      <c r="CDR121" s="222"/>
      <c r="CDS121" s="222"/>
      <c r="CDT121" s="222"/>
      <c r="CDU121" s="222"/>
      <c r="CDV121" s="222"/>
      <c r="CDW121" s="222"/>
      <c r="CDX121" s="222"/>
      <c r="CDY121" s="222"/>
      <c r="CDZ121" s="222"/>
      <c r="CEA121" s="222"/>
      <c r="CEB121" s="222"/>
      <c r="CEC121" s="222"/>
      <c r="CED121" s="222"/>
      <c r="CEE121" s="222"/>
      <c r="CEF121" s="222"/>
      <c r="CEG121" s="222"/>
      <c r="CEH121" s="222"/>
      <c r="CEI121" s="222"/>
      <c r="CEJ121" s="222"/>
      <c r="CEK121" s="222"/>
      <c r="CEL121" s="222"/>
      <c r="CEM121" s="222"/>
      <c r="CEN121" s="222"/>
      <c r="CEO121" s="222"/>
      <c r="CEP121" s="222"/>
      <c r="CEQ121" s="222"/>
      <c r="CER121" s="222"/>
      <c r="CES121" s="222"/>
      <c r="CET121" s="222"/>
      <c r="CEU121" s="222"/>
      <c r="CEV121" s="222"/>
      <c r="CEW121" s="222"/>
      <c r="CEX121" s="222"/>
      <c r="CEY121" s="222"/>
      <c r="CEZ121" s="222"/>
      <c r="CFA121" s="222"/>
      <c r="CFB121" s="222"/>
      <c r="CFC121" s="222"/>
      <c r="CFD121" s="222"/>
      <c r="CFE121" s="222"/>
      <c r="CFF121" s="222"/>
      <c r="CFG121" s="222"/>
      <c r="CFH121" s="222"/>
      <c r="CFI121" s="222"/>
      <c r="CFJ121" s="222"/>
      <c r="CFK121" s="222"/>
      <c r="CFL121" s="222"/>
      <c r="CFM121" s="222"/>
      <c r="CFN121" s="222"/>
      <c r="CFO121" s="222"/>
      <c r="CFP121" s="222"/>
      <c r="CFQ121" s="222"/>
      <c r="CFR121" s="222"/>
      <c r="CFS121" s="222"/>
      <c r="CFT121" s="222"/>
      <c r="CFU121" s="222"/>
      <c r="CFV121" s="222"/>
      <c r="CFW121" s="222"/>
      <c r="CFX121" s="222"/>
      <c r="CFY121" s="222"/>
      <c r="CFZ121" s="222"/>
      <c r="CGA121" s="222"/>
      <c r="CGB121" s="222"/>
      <c r="CGC121" s="222"/>
      <c r="CGD121" s="222"/>
      <c r="CGE121" s="222"/>
      <c r="CGF121" s="222"/>
      <c r="CGG121" s="222"/>
      <c r="CGH121" s="222"/>
      <c r="CGI121" s="222"/>
      <c r="CGJ121" s="222"/>
      <c r="CGK121" s="222"/>
      <c r="CGL121" s="222"/>
      <c r="CGM121" s="222"/>
      <c r="CGN121" s="222"/>
      <c r="CGO121" s="222"/>
      <c r="CGP121" s="222"/>
      <c r="CGQ121" s="222"/>
      <c r="CGR121" s="222"/>
      <c r="CGS121" s="222"/>
      <c r="CGT121" s="222"/>
      <c r="CGU121" s="222"/>
      <c r="CGV121" s="222"/>
      <c r="CGW121" s="222"/>
      <c r="CGX121" s="222"/>
      <c r="CGY121" s="222"/>
      <c r="CGZ121" s="222"/>
      <c r="CHA121" s="222"/>
      <c r="CHB121" s="222"/>
      <c r="CHC121" s="222"/>
      <c r="CHD121" s="222"/>
      <c r="CHE121" s="222"/>
      <c r="CHF121" s="222"/>
      <c r="CHG121" s="222"/>
      <c r="CHH121" s="222"/>
      <c r="CHI121" s="222"/>
      <c r="CHJ121" s="222"/>
      <c r="CHK121" s="222"/>
      <c r="CHL121" s="222"/>
      <c r="CHM121" s="222"/>
      <c r="CHN121" s="222"/>
      <c r="CHO121" s="222"/>
      <c r="CHP121" s="222"/>
      <c r="CHQ121" s="222"/>
      <c r="CHR121" s="222"/>
      <c r="CHS121" s="222"/>
      <c r="CHT121" s="222"/>
      <c r="CHU121" s="222"/>
      <c r="CHV121" s="222"/>
      <c r="CHW121" s="222"/>
      <c r="CHX121" s="222"/>
      <c r="CHY121" s="222"/>
      <c r="CHZ121" s="222"/>
      <c r="CIA121" s="222"/>
      <c r="CIB121" s="222"/>
      <c r="CIC121" s="222"/>
      <c r="CID121" s="222"/>
      <c r="CIE121" s="222"/>
      <c r="CIF121" s="222"/>
      <c r="CIG121" s="222"/>
      <c r="CIH121" s="222"/>
      <c r="CII121" s="222"/>
      <c r="CIJ121" s="222"/>
      <c r="CIK121" s="222"/>
      <c r="CIL121" s="222"/>
      <c r="CIM121" s="222"/>
      <c r="CIN121" s="222"/>
      <c r="CIO121" s="222"/>
      <c r="CIP121" s="222"/>
      <c r="CIQ121" s="222"/>
      <c r="CIR121" s="222"/>
      <c r="CIS121" s="222"/>
      <c r="CIT121" s="222"/>
      <c r="CIU121" s="222"/>
      <c r="CIV121" s="222"/>
      <c r="CIW121" s="222"/>
      <c r="CIX121" s="222"/>
      <c r="CIY121" s="222"/>
      <c r="CIZ121" s="222"/>
      <c r="CJA121" s="222"/>
      <c r="CJB121" s="222"/>
      <c r="CJC121" s="222"/>
      <c r="CJD121" s="222"/>
      <c r="CJE121" s="222"/>
      <c r="CJF121" s="222"/>
      <c r="CJG121" s="222"/>
      <c r="CJH121" s="222"/>
      <c r="CJI121" s="222"/>
      <c r="CJJ121" s="222"/>
      <c r="CJK121" s="222"/>
      <c r="CJL121" s="222"/>
      <c r="CJM121" s="222"/>
      <c r="CJN121" s="222"/>
      <c r="CJO121" s="222"/>
      <c r="CJP121" s="222"/>
      <c r="CJQ121" s="222"/>
      <c r="CJR121" s="222"/>
      <c r="CJS121" s="222"/>
      <c r="CJT121" s="222"/>
      <c r="CJU121" s="222"/>
      <c r="CJV121" s="222"/>
      <c r="CJW121" s="222"/>
      <c r="CJX121" s="222"/>
      <c r="CJY121" s="222"/>
      <c r="CJZ121" s="222"/>
      <c r="CKA121" s="222"/>
      <c r="CKB121" s="222"/>
      <c r="CKC121" s="222"/>
      <c r="CKD121" s="222"/>
      <c r="CKE121" s="222"/>
      <c r="CKF121" s="222"/>
      <c r="CKG121" s="222"/>
      <c r="CKH121" s="222"/>
      <c r="CKI121" s="222"/>
      <c r="CKJ121" s="222"/>
      <c r="CKK121" s="222"/>
      <c r="CKL121" s="222"/>
      <c r="CKM121" s="222"/>
      <c r="CKN121" s="222"/>
      <c r="CKO121" s="222"/>
      <c r="CKP121" s="222"/>
      <c r="CKQ121" s="222"/>
      <c r="CKR121" s="222"/>
      <c r="CKS121" s="222"/>
      <c r="CKT121" s="222"/>
      <c r="CKU121" s="222"/>
      <c r="CKV121" s="222"/>
      <c r="CKW121" s="222"/>
      <c r="CKX121" s="222"/>
      <c r="CKY121" s="222"/>
      <c r="CKZ121" s="222"/>
      <c r="CLA121" s="222"/>
      <c r="CLB121" s="222"/>
      <c r="CLC121" s="222"/>
      <c r="CLD121" s="222"/>
      <c r="CLE121" s="222"/>
      <c r="CLF121" s="222"/>
      <c r="CLG121" s="222"/>
      <c r="CLH121" s="222"/>
      <c r="CLI121" s="222"/>
      <c r="CLJ121" s="222"/>
      <c r="CLK121" s="222"/>
      <c r="CLL121" s="222"/>
      <c r="CLM121" s="222"/>
      <c r="CLN121" s="222"/>
      <c r="CLO121" s="222"/>
      <c r="CLP121" s="222"/>
      <c r="CLQ121" s="222"/>
      <c r="CLR121" s="222"/>
      <c r="CLS121" s="222"/>
      <c r="CLT121" s="222"/>
      <c r="CLU121" s="222"/>
      <c r="CLV121" s="222"/>
      <c r="CLW121" s="222"/>
      <c r="CLX121" s="222"/>
      <c r="CLY121" s="222"/>
      <c r="CLZ121" s="222"/>
      <c r="CMA121" s="222"/>
      <c r="CMB121" s="222"/>
      <c r="CMC121" s="222"/>
      <c r="CMD121" s="222"/>
      <c r="CME121" s="222"/>
      <c r="CMF121" s="222"/>
      <c r="CMG121" s="222"/>
      <c r="CMH121" s="222"/>
      <c r="CMI121" s="222"/>
      <c r="CMJ121" s="222"/>
      <c r="CMK121" s="222"/>
      <c r="CML121" s="222"/>
      <c r="CMM121" s="222"/>
      <c r="CMN121" s="222"/>
      <c r="CMO121" s="222"/>
      <c r="CMP121" s="222"/>
      <c r="CMQ121" s="222"/>
      <c r="CMR121" s="222"/>
      <c r="CMS121" s="222"/>
      <c r="CMT121" s="222"/>
      <c r="CMU121" s="222"/>
      <c r="CMV121" s="222"/>
      <c r="CMW121" s="222"/>
      <c r="CMX121" s="222"/>
      <c r="CMY121" s="222"/>
      <c r="CMZ121" s="222"/>
      <c r="CNA121" s="222"/>
      <c r="CNB121" s="222"/>
      <c r="CNC121" s="222"/>
      <c r="CND121" s="222"/>
      <c r="CNE121" s="222"/>
      <c r="CNF121" s="222"/>
      <c r="CNG121" s="222"/>
      <c r="CNH121" s="222"/>
      <c r="CNI121" s="222"/>
      <c r="CNJ121" s="222"/>
      <c r="CNK121" s="222"/>
      <c r="CNL121" s="222"/>
      <c r="CNM121" s="222"/>
      <c r="CNN121" s="222"/>
      <c r="CNO121" s="222"/>
      <c r="CNP121" s="222"/>
      <c r="CNQ121" s="222"/>
      <c r="CNR121" s="222"/>
      <c r="CNS121" s="222"/>
      <c r="CNT121" s="222"/>
      <c r="CNU121" s="222"/>
      <c r="CNV121" s="222"/>
      <c r="CNW121" s="222"/>
      <c r="CNX121" s="222"/>
      <c r="CNY121" s="222"/>
      <c r="CNZ121" s="222"/>
      <c r="COA121" s="222"/>
      <c r="COB121" s="222"/>
      <c r="COC121" s="222"/>
      <c r="COD121" s="222"/>
      <c r="COE121" s="222"/>
      <c r="COF121" s="222"/>
      <c r="COG121" s="222"/>
      <c r="COH121" s="222"/>
      <c r="COI121" s="222"/>
      <c r="COJ121" s="222"/>
      <c r="COK121" s="222"/>
      <c r="COL121" s="222"/>
      <c r="COM121" s="222"/>
      <c r="CON121" s="222"/>
      <c r="COO121" s="222"/>
      <c r="COP121" s="222"/>
      <c r="COQ121" s="222"/>
      <c r="COR121" s="222"/>
      <c r="COS121" s="222"/>
      <c r="COT121" s="222"/>
      <c r="COU121" s="222"/>
      <c r="COV121" s="222"/>
      <c r="COW121" s="222"/>
      <c r="COX121" s="222"/>
      <c r="COY121" s="222"/>
      <c r="COZ121" s="222"/>
      <c r="CPA121" s="222"/>
      <c r="CPB121" s="222"/>
      <c r="CPC121" s="222"/>
      <c r="CPD121" s="222"/>
      <c r="CPE121" s="222"/>
      <c r="CPF121" s="222"/>
      <c r="CPG121" s="222"/>
      <c r="CPH121" s="222"/>
      <c r="CPI121" s="222"/>
      <c r="CPJ121" s="222"/>
      <c r="CPK121" s="222"/>
      <c r="CPL121" s="222"/>
      <c r="CPM121" s="222"/>
      <c r="CPN121" s="222"/>
      <c r="CPO121" s="222"/>
      <c r="CPP121" s="222"/>
      <c r="CPQ121" s="222"/>
      <c r="CPR121" s="222"/>
      <c r="CPS121" s="222"/>
      <c r="CPT121" s="222"/>
      <c r="CPU121" s="222"/>
      <c r="CPV121" s="222"/>
      <c r="CPW121" s="222"/>
      <c r="CPX121" s="222"/>
      <c r="CPY121" s="222"/>
      <c r="CPZ121" s="222"/>
      <c r="CQA121" s="222"/>
      <c r="CQB121" s="222"/>
      <c r="CQC121" s="222"/>
      <c r="CQD121" s="222"/>
      <c r="CQE121" s="222"/>
      <c r="CQF121" s="222"/>
      <c r="CQG121" s="222"/>
      <c r="CQH121" s="222"/>
      <c r="CQI121" s="222"/>
      <c r="CQJ121" s="222"/>
      <c r="CQK121" s="222"/>
      <c r="CQL121" s="222"/>
      <c r="CQM121" s="222"/>
      <c r="CQN121" s="222"/>
      <c r="CQO121" s="222"/>
      <c r="CQP121" s="222"/>
      <c r="CQQ121" s="222"/>
      <c r="CQR121" s="222"/>
      <c r="CQS121" s="222"/>
      <c r="CQT121" s="222"/>
      <c r="CQU121" s="222"/>
      <c r="CQV121" s="222"/>
      <c r="CQW121" s="222"/>
      <c r="CQX121" s="222"/>
      <c r="CQY121" s="222"/>
      <c r="CQZ121" s="222"/>
      <c r="CRA121" s="222"/>
      <c r="CRB121" s="222"/>
      <c r="CRC121" s="222"/>
      <c r="CRD121" s="222"/>
      <c r="CRE121" s="222"/>
      <c r="CRF121" s="222"/>
      <c r="CRG121" s="222"/>
      <c r="CRH121" s="222"/>
      <c r="CRI121" s="222"/>
      <c r="CRJ121" s="222"/>
      <c r="CRK121" s="222"/>
      <c r="CRL121" s="222"/>
      <c r="CRM121" s="222"/>
      <c r="CRN121" s="222"/>
      <c r="CRO121" s="222"/>
      <c r="CRP121" s="222"/>
      <c r="CRQ121" s="222"/>
      <c r="CRR121" s="222"/>
      <c r="CRS121" s="222"/>
      <c r="CRT121" s="222"/>
      <c r="CRU121" s="222"/>
      <c r="CRV121" s="222"/>
      <c r="CRW121" s="222"/>
      <c r="CRX121" s="222"/>
      <c r="CRY121" s="222"/>
      <c r="CRZ121" s="222"/>
      <c r="CSA121" s="222"/>
      <c r="CSB121" s="222"/>
      <c r="CSC121" s="222"/>
      <c r="CSD121" s="222"/>
      <c r="CSE121" s="222"/>
      <c r="CSF121" s="222"/>
      <c r="CSG121" s="222"/>
      <c r="CSH121" s="222"/>
      <c r="CSI121" s="222"/>
      <c r="CSJ121" s="222"/>
      <c r="CSK121" s="222"/>
      <c r="CSL121" s="222"/>
      <c r="CSM121" s="222"/>
      <c r="CSN121" s="222"/>
      <c r="CSO121" s="222"/>
      <c r="CSP121" s="222"/>
      <c r="CSQ121" s="222"/>
      <c r="CSR121" s="222"/>
      <c r="CSS121" s="222"/>
      <c r="CST121" s="222"/>
      <c r="CSU121" s="222"/>
      <c r="CSV121" s="222"/>
      <c r="CSW121" s="222"/>
      <c r="CSX121" s="222"/>
      <c r="CSY121" s="222"/>
      <c r="CSZ121" s="222"/>
      <c r="CTA121" s="222"/>
      <c r="CTB121" s="222"/>
      <c r="CTC121" s="222"/>
      <c r="CTD121" s="222"/>
      <c r="CTE121" s="222"/>
      <c r="CTF121" s="222"/>
      <c r="CTG121" s="222"/>
      <c r="CTH121" s="222"/>
      <c r="CTI121" s="222"/>
      <c r="CTJ121" s="222"/>
      <c r="CTK121" s="222"/>
      <c r="CTL121" s="222"/>
      <c r="CTM121" s="222"/>
      <c r="CTN121" s="222"/>
      <c r="CTO121" s="222"/>
      <c r="CTP121" s="222"/>
      <c r="CTQ121" s="222"/>
      <c r="CTR121" s="222"/>
      <c r="CTS121" s="222"/>
      <c r="CTT121" s="222"/>
      <c r="CTU121" s="222"/>
      <c r="CTV121" s="222"/>
      <c r="CTW121" s="222"/>
      <c r="CTX121" s="222"/>
      <c r="CTY121" s="222"/>
      <c r="CTZ121" s="222"/>
      <c r="CUA121" s="222"/>
      <c r="CUB121" s="222"/>
      <c r="CUC121" s="222"/>
      <c r="CUD121" s="222"/>
      <c r="CUE121" s="222"/>
      <c r="CUF121" s="222"/>
      <c r="CUG121" s="222"/>
      <c r="CUH121" s="222"/>
      <c r="CUI121" s="222"/>
      <c r="CUJ121" s="222"/>
      <c r="CUK121" s="222"/>
      <c r="CUL121" s="222"/>
      <c r="CUM121" s="222"/>
      <c r="CUN121" s="222"/>
      <c r="CUO121" s="222"/>
      <c r="CUP121" s="222"/>
      <c r="CUQ121" s="222"/>
      <c r="CUR121" s="222"/>
      <c r="CUS121" s="222"/>
      <c r="CUT121" s="222"/>
      <c r="CUU121" s="222"/>
      <c r="CUV121" s="222"/>
      <c r="CUW121" s="222"/>
      <c r="CUX121" s="222"/>
      <c r="CUY121" s="222"/>
      <c r="CUZ121" s="222"/>
      <c r="CVA121" s="222"/>
      <c r="CVB121" s="222"/>
      <c r="CVC121" s="222"/>
      <c r="CVD121" s="222"/>
      <c r="CVE121" s="222"/>
      <c r="CVF121" s="222"/>
      <c r="CVG121" s="222"/>
      <c r="CVH121" s="222"/>
      <c r="CVI121" s="222"/>
      <c r="CVJ121" s="222"/>
      <c r="CVK121" s="222"/>
      <c r="CVL121" s="222"/>
      <c r="CVM121" s="222"/>
      <c r="CVN121" s="222"/>
      <c r="CVO121" s="222"/>
      <c r="CVP121" s="222"/>
      <c r="CVQ121" s="222"/>
      <c r="CVR121" s="222"/>
      <c r="CVS121" s="222"/>
      <c r="CVT121" s="222"/>
      <c r="CVU121" s="222"/>
      <c r="CVV121" s="222"/>
      <c r="CVW121" s="222"/>
      <c r="CVX121" s="222"/>
      <c r="CVY121" s="222"/>
      <c r="CVZ121" s="222"/>
      <c r="CWA121" s="222"/>
      <c r="CWB121" s="222"/>
      <c r="CWC121" s="222"/>
      <c r="CWD121" s="222"/>
      <c r="CWE121" s="222"/>
      <c r="CWF121" s="222"/>
      <c r="CWG121" s="222"/>
      <c r="CWH121" s="222"/>
      <c r="CWI121" s="222"/>
      <c r="CWJ121" s="222"/>
      <c r="CWK121" s="222"/>
      <c r="CWL121" s="222"/>
      <c r="CWM121" s="222"/>
      <c r="CWN121" s="222"/>
      <c r="CWO121" s="222"/>
      <c r="CWP121" s="222"/>
      <c r="CWQ121" s="222"/>
      <c r="CWR121" s="222"/>
      <c r="CWS121" s="222"/>
      <c r="CWT121" s="222"/>
      <c r="CWU121" s="222"/>
      <c r="CWV121" s="222"/>
      <c r="CWW121" s="222"/>
      <c r="CWX121" s="222"/>
      <c r="CWY121" s="222"/>
      <c r="CWZ121" s="222"/>
      <c r="CXA121" s="222"/>
      <c r="CXB121" s="222"/>
      <c r="CXC121" s="222"/>
      <c r="CXD121" s="222"/>
      <c r="CXE121" s="222"/>
      <c r="CXF121" s="222"/>
      <c r="CXG121" s="222"/>
      <c r="CXH121" s="222"/>
      <c r="CXI121" s="222"/>
      <c r="CXJ121" s="222"/>
      <c r="CXK121" s="222"/>
      <c r="CXL121" s="222"/>
      <c r="CXM121" s="222"/>
      <c r="CXN121" s="222"/>
      <c r="CXO121" s="222"/>
      <c r="CXP121" s="222"/>
      <c r="CXQ121" s="222"/>
      <c r="CXR121" s="222"/>
      <c r="CXS121" s="222"/>
      <c r="CXT121" s="222"/>
      <c r="CXU121" s="222"/>
      <c r="CXV121" s="222"/>
      <c r="CXW121" s="222"/>
      <c r="CXX121" s="222"/>
      <c r="CXY121" s="222"/>
      <c r="CXZ121" s="222"/>
      <c r="CYA121" s="222"/>
      <c r="CYB121" s="222"/>
      <c r="CYC121" s="222"/>
      <c r="CYD121" s="222"/>
      <c r="CYE121" s="222"/>
      <c r="CYF121" s="222"/>
      <c r="CYG121" s="222"/>
      <c r="CYH121" s="222"/>
      <c r="CYI121" s="222"/>
      <c r="CYJ121" s="222"/>
      <c r="CYK121" s="222"/>
      <c r="CYL121" s="222"/>
      <c r="CYM121" s="222"/>
      <c r="CYN121" s="222"/>
      <c r="CYO121" s="222"/>
      <c r="CYP121" s="222"/>
      <c r="CYQ121" s="222"/>
      <c r="CYR121" s="222"/>
      <c r="CYS121" s="222"/>
      <c r="CYT121" s="222"/>
      <c r="CYU121" s="222"/>
      <c r="CYV121" s="222"/>
      <c r="CYW121" s="222"/>
      <c r="CYX121" s="222"/>
      <c r="CYY121" s="222"/>
      <c r="CYZ121" s="222"/>
      <c r="CZA121" s="222"/>
      <c r="CZB121" s="222"/>
      <c r="CZC121" s="222"/>
      <c r="CZD121" s="222"/>
      <c r="CZE121" s="222"/>
      <c r="CZF121" s="222"/>
      <c r="CZG121" s="222"/>
      <c r="CZH121" s="222"/>
      <c r="CZI121" s="222"/>
      <c r="CZJ121" s="222"/>
      <c r="CZK121" s="222"/>
      <c r="CZL121" s="222"/>
      <c r="CZM121" s="222"/>
      <c r="CZN121" s="222"/>
      <c r="CZO121" s="222"/>
      <c r="CZP121" s="222"/>
      <c r="CZQ121" s="222"/>
      <c r="CZR121" s="222"/>
      <c r="CZS121" s="222"/>
      <c r="CZT121" s="222"/>
      <c r="CZU121" s="222"/>
      <c r="CZV121" s="222"/>
      <c r="CZW121" s="222"/>
      <c r="CZX121" s="222"/>
      <c r="CZY121" s="222"/>
      <c r="CZZ121" s="222"/>
      <c r="DAA121" s="222"/>
      <c r="DAB121" s="222"/>
      <c r="DAC121" s="222"/>
      <c r="DAD121" s="222"/>
      <c r="DAE121" s="222"/>
      <c r="DAF121" s="222"/>
      <c r="DAG121" s="222"/>
      <c r="DAH121" s="222"/>
      <c r="DAI121" s="222"/>
      <c r="DAJ121" s="222"/>
      <c r="DAK121" s="222"/>
      <c r="DAL121" s="222"/>
      <c r="DAM121" s="222"/>
      <c r="DAN121" s="222"/>
      <c r="DAO121" s="222"/>
      <c r="DAP121" s="222"/>
      <c r="DAQ121" s="222"/>
      <c r="DAR121" s="222"/>
      <c r="DAS121" s="222"/>
      <c r="DAT121" s="222"/>
      <c r="DAU121" s="222"/>
      <c r="DAV121" s="222"/>
      <c r="DAW121" s="222"/>
      <c r="DAX121" s="222"/>
      <c r="DAY121" s="222"/>
      <c r="DAZ121" s="222"/>
      <c r="DBA121" s="222"/>
      <c r="DBB121" s="222"/>
      <c r="DBC121" s="222"/>
      <c r="DBD121" s="222"/>
      <c r="DBE121" s="222"/>
      <c r="DBF121" s="222"/>
      <c r="DBG121" s="222"/>
      <c r="DBH121" s="222"/>
      <c r="DBI121" s="222"/>
      <c r="DBJ121" s="222"/>
      <c r="DBK121" s="222"/>
      <c r="DBL121" s="222"/>
      <c r="DBM121" s="222"/>
      <c r="DBN121" s="222"/>
      <c r="DBO121" s="222"/>
      <c r="DBP121" s="222"/>
      <c r="DBQ121" s="222"/>
      <c r="DBR121" s="222"/>
      <c r="DBS121" s="222"/>
      <c r="DBT121" s="222"/>
      <c r="DBU121" s="222"/>
      <c r="DBV121" s="222"/>
      <c r="DBW121" s="222"/>
      <c r="DBX121" s="222"/>
      <c r="DBY121" s="222"/>
      <c r="DBZ121" s="222"/>
      <c r="DCA121" s="222"/>
      <c r="DCB121" s="222"/>
      <c r="DCC121" s="222"/>
      <c r="DCD121" s="222"/>
      <c r="DCE121" s="222"/>
      <c r="DCF121" s="222"/>
      <c r="DCG121" s="222"/>
      <c r="DCH121" s="222"/>
      <c r="DCI121" s="222"/>
      <c r="DCJ121" s="222"/>
      <c r="DCK121" s="222"/>
      <c r="DCL121" s="222"/>
      <c r="DCM121" s="222"/>
      <c r="DCN121" s="222"/>
      <c r="DCO121" s="222"/>
      <c r="DCP121" s="222"/>
      <c r="DCQ121" s="222"/>
      <c r="DCR121" s="222"/>
      <c r="DCS121" s="222"/>
      <c r="DCT121" s="222"/>
      <c r="DCU121" s="222"/>
      <c r="DCV121" s="222"/>
      <c r="DCW121" s="222"/>
      <c r="DCX121" s="222"/>
      <c r="DCY121" s="222"/>
      <c r="DCZ121" s="222"/>
      <c r="DDA121" s="222"/>
      <c r="DDB121" s="222"/>
      <c r="DDC121" s="222"/>
      <c r="DDD121" s="222"/>
      <c r="DDE121" s="222"/>
      <c r="DDF121" s="222"/>
      <c r="DDG121" s="222"/>
      <c r="DDH121" s="222"/>
      <c r="DDI121" s="222"/>
      <c r="DDJ121" s="222"/>
      <c r="DDK121" s="222"/>
      <c r="DDL121" s="222"/>
      <c r="DDM121" s="222"/>
      <c r="DDN121" s="222"/>
      <c r="DDO121" s="222"/>
      <c r="DDP121" s="222"/>
      <c r="DDQ121" s="222"/>
      <c r="DDR121" s="222"/>
      <c r="DDS121" s="222"/>
      <c r="DDT121" s="222"/>
      <c r="DDU121" s="222"/>
      <c r="DDV121" s="222"/>
      <c r="DDW121" s="222"/>
      <c r="DDX121" s="222"/>
      <c r="DDY121" s="222"/>
      <c r="DDZ121" s="222"/>
      <c r="DEA121" s="222"/>
      <c r="DEB121" s="222"/>
      <c r="DEC121" s="222"/>
      <c r="DED121" s="222"/>
      <c r="DEE121" s="222"/>
      <c r="DEF121" s="222"/>
      <c r="DEG121" s="222"/>
      <c r="DEH121" s="222"/>
      <c r="DEI121" s="222"/>
      <c r="DEJ121" s="222"/>
      <c r="DEK121" s="222"/>
      <c r="DEL121" s="222"/>
      <c r="DEM121" s="222"/>
      <c r="DEN121" s="222"/>
      <c r="DEO121" s="222"/>
      <c r="DEP121" s="222"/>
      <c r="DEQ121" s="222"/>
      <c r="DER121" s="222"/>
      <c r="DES121" s="222"/>
      <c r="DET121" s="222"/>
      <c r="DEU121" s="222"/>
      <c r="DEV121" s="222"/>
      <c r="DEW121" s="222"/>
      <c r="DEX121" s="222"/>
      <c r="DEY121" s="222"/>
      <c r="DEZ121" s="222"/>
      <c r="DFA121" s="222"/>
      <c r="DFB121" s="222"/>
      <c r="DFC121" s="222"/>
      <c r="DFD121" s="222"/>
      <c r="DFE121" s="222"/>
      <c r="DFF121" s="222"/>
      <c r="DFG121" s="222"/>
      <c r="DFH121" s="222"/>
      <c r="DFI121" s="222"/>
      <c r="DFJ121" s="222"/>
      <c r="DFK121" s="222"/>
      <c r="DFL121" s="222"/>
      <c r="DFM121" s="222"/>
      <c r="DFN121" s="222"/>
      <c r="DFO121" s="222"/>
      <c r="DFP121" s="222"/>
      <c r="DFQ121" s="222"/>
      <c r="DFR121" s="222"/>
      <c r="DFS121" s="222"/>
      <c r="DFT121" s="222"/>
      <c r="DFU121" s="222"/>
      <c r="DFV121" s="222"/>
      <c r="DFW121" s="222"/>
      <c r="DFX121" s="222"/>
      <c r="DFY121" s="222"/>
      <c r="DFZ121" s="222"/>
      <c r="DGA121" s="222"/>
      <c r="DGB121" s="222"/>
      <c r="DGC121" s="222"/>
      <c r="DGD121" s="222"/>
      <c r="DGE121" s="222"/>
      <c r="DGF121" s="222"/>
      <c r="DGG121" s="222"/>
      <c r="DGH121" s="222"/>
      <c r="DGI121" s="222"/>
      <c r="DGJ121" s="222"/>
      <c r="DGK121" s="222"/>
      <c r="DGL121" s="222"/>
      <c r="DGM121" s="222"/>
      <c r="DGN121" s="222"/>
      <c r="DGO121" s="222"/>
      <c r="DGP121" s="222"/>
      <c r="DGQ121" s="222"/>
      <c r="DGR121" s="222"/>
      <c r="DGS121" s="222"/>
      <c r="DGT121" s="222"/>
      <c r="DGU121" s="222"/>
      <c r="DGV121" s="222"/>
      <c r="DGW121" s="222"/>
      <c r="DGX121" s="222"/>
      <c r="DGY121" s="222"/>
      <c r="DGZ121" s="222"/>
      <c r="DHA121" s="222"/>
      <c r="DHB121" s="222"/>
      <c r="DHC121" s="222"/>
      <c r="DHD121" s="222"/>
      <c r="DHE121" s="222"/>
      <c r="DHF121" s="222"/>
      <c r="DHG121" s="222"/>
      <c r="DHH121" s="222"/>
      <c r="DHI121" s="222"/>
      <c r="DHJ121" s="222"/>
      <c r="DHK121" s="222"/>
      <c r="DHL121" s="222"/>
      <c r="DHM121" s="222"/>
      <c r="DHN121" s="222"/>
      <c r="DHO121" s="222"/>
      <c r="DHP121" s="222"/>
      <c r="DHQ121" s="222"/>
      <c r="DHR121" s="222"/>
      <c r="DHS121" s="222"/>
      <c r="DHT121" s="222"/>
      <c r="DHU121" s="222"/>
      <c r="DHV121" s="222"/>
      <c r="DHW121" s="222"/>
      <c r="DHX121" s="222"/>
      <c r="DHY121" s="222"/>
      <c r="DHZ121" s="222"/>
      <c r="DIA121" s="222"/>
      <c r="DIB121" s="222"/>
      <c r="DIC121" s="222"/>
      <c r="DID121" s="222"/>
      <c r="DIE121" s="222"/>
      <c r="DIF121" s="222"/>
      <c r="DIG121" s="222"/>
      <c r="DIH121" s="222"/>
      <c r="DII121" s="222"/>
      <c r="DIJ121" s="222"/>
      <c r="DIK121" s="222"/>
      <c r="DIL121" s="222"/>
      <c r="DIM121" s="222"/>
      <c r="DIN121" s="222"/>
      <c r="DIO121" s="222"/>
      <c r="DIP121" s="222"/>
      <c r="DIQ121" s="222"/>
      <c r="DIR121" s="222"/>
      <c r="DIS121" s="222"/>
      <c r="DIT121" s="222"/>
      <c r="DIU121" s="222"/>
      <c r="DIV121" s="222"/>
      <c r="DIW121" s="222"/>
      <c r="DIX121" s="222"/>
      <c r="DIY121" s="222"/>
      <c r="DIZ121" s="222"/>
      <c r="DJA121" s="222"/>
      <c r="DJB121" s="222"/>
      <c r="DJC121" s="222"/>
      <c r="DJD121" s="222"/>
      <c r="DJE121" s="222"/>
      <c r="DJF121" s="222"/>
      <c r="DJG121" s="222"/>
      <c r="DJH121" s="222"/>
      <c r="DJI121" s="222"/>
      <c r="DJJ121" s="222"/>
      <c r="DJK121" s="222"/>
      <c r="DJL121" s="222"/>
      <c r="DJM121" s="222"/>
      <c r="DJN121" s="222"/>
      <c r="DJO121" s="222"/>
      <c r="DJP121" s="222"/>
      <c r="DJQ121" s="222"/>
      <c r="DJR121" s="222"/>
      <c r="DJS121" s="222"/>
      <c r="DJT121" s="222"/>
      <c r="DJU121" s="222"/>
      <c r="DJV121" s="222"/>
      <c r="DJW121" s="222"/>
      <c r="DJX121" s="222"/>
      <c r="DJY121" s="222"/>
      <c r="DJZ121" s="222"/>
      <c r="DKA121" s="222"/>
      <c r="DKB121" s="222"/>
      <c r="DKC121" s="222"/>
      <c r="DKD121" s="222"/>
      <c r="DKE121" s="222"/>
      <c r="DKF121" s="222"/>
      <c r="DKG121" s="222"/>
      <c r="DKH121" s="222"/>
      <c r="DKI121" s="222"/>
      <c r="DKJ121" s="222"/>
      <c r="DKK121" s="222"/>
      <c r="DKL121" s="222"/>
      <c r="DKM121" s="222"/>
      <c r="DKN121" s="222"/>
      <c r="DKO121" s="222"/>
      <c r="DKP121" s="222"/>
      <c r="DKQ121" s="222"/>
      <c r="DKR121" s="222"/>
      <c r="DKS121" s="222"/>
      <c r="DKT121" s="222"/>
      <c r="DKU121" s="222"/>
      <c r="DKV121" s="222"/>
      <c r="DKW121" s="222"/>
      <c r="DKX121" s="222"/>
      <c r="DKY121" s="222"/>
      <c r="DKZ121" s="222"/>
      <c r="DLA121" s="222"/>
      <c r="DLB121" s="222"/>
      <c r="DLC121" s="222"/>
      <c r="DLD121" s="222"/>
      <c r="DLE121" s="222"/>
      <c r="DLF121" s="222"/>
      <c r="DLG121" s="222"/>
      <c r="DLH121" s="222"/>
      <c r="DLI121" s="222"/>
      <c r="DLJ121" s="222"/>
      <c r="DLK121" s="222"/>
      <c r="DLL121" s="222"/>
      <c r="DLM121" s="222"/>
      <c r="DLN121" s="222"/>
      <c r="DLO121" s="222"/>
      <c r="DLP121" s="222"/>
      <c r="DLQ121" s="222"/>
      <c r="DLR121" s="222"/>
      <c r="DLS121" s="222"/>
      <c r="DLT121" s="222"/>
      <c r="DLU121" s="222"/>
      <c r="DLV121" s="222"/>
      <c r="DLW121" s="222"/>
      <c r="DLX121" s="222"/>
      <c r="DLY121" s="222"/>
      <c r="DLZ121" s="222"/>
      <c r="DMA121" s="222"/>
      <c r="DMB121" s="222"/>
      <c r="DMC121" s="222"/>
      <c r="DMD121" s="222"/>
      <c r="DME121" s="222"/>
      <c r="DMF121" s="222"/>
      <c r="DMG121" s="222"/>
      <c r="DMH121" s="222"/>
      <c r="DMI121" s="222"/>
      <c r="DMJ121" s="222"/>
      <c r="DMK121" s="222"/>
      <c r="DML121" s="222"/>
      <c r="DMM121" s="222"/>
      <c r="DMN121" s="222"/>
      <c r="DMO121" s="222"/>
      <c r="DMP121" s="222"/>
      <c r="DMQ121" s="222"/>
      <c r="DMR121" s="222"/>
      <c r="DMS121" s="222"/>
      <c r="DMT121" s="222"/>
      <c r="DMU121" s="222"/>
      <c r="DMV121" s="222"/>
      <c r="DMW121" s="222"/>
      <c r="DMX121" s="222"/>
      <c r="DMY121" s="222"/>
      <c r="DMZ121" s="222"/>
      <c r="DNA121" s="222"/>
      <c r="DNB121" s="222"/>
      <c r="DNC121" s="222"/>
      <c r="DND121" s="222"/>
      <c r="DNE121" s="222"/>
      <c r="DNF121" s="222"/>
      <c r="DNG121" s="222"/>
      <c r="DNH121" s="222"/>
      <c r="DNI121" s="222"/>
      <c r="DNJ121" s="222"/>
      <c r="DNK121" s="222"/>
      <c r="DNL121" s="222"/>
      <c r="DNM121" s="222"/>
      <c r="DNN121" s="222"/>
      <c r="DNO121" s="222"/>
      <c r="DNP121" s="222"/>
      <c r="DNQ121" s="222"/>
      <c r="DNR121" s="222"/>
      <c r="DNS121" s="222"/>
      <c r="DNT121" s="222"/>
      <c r="DNU121" s="222"/>
      <c r="DNV121" s="222"/>
      <c r="DNW121" s="222"/>
      <c r="DNX121" s="222"/>
      <c r="DNY121" s="222"/>
      <c r="DNZ121" s="222"/>
      <c r="DOA121" s="222"/>
      <c r="DOB121" s="222"/>
      <c r="DOC121" s="222"/>
      <c r="DOD121" s="222"/>
      <c r="DOE121" s="222"/>
      <c r="DOF121" s="222"/>
      <c r="DOG121" s="222"/>
      <c r="DOH121" s="222"/>
      <c r="DOI121" s="222"/>
      <c r="DOJ121" s="222"/>
      <c r="DOK121" s="222"/>
      <c r="DOL121" s="222"/>
      <c r="DOM121" s="222"/>
      <c r="DON121" s="222"/>
      <c r="DOO121" s="222"/>
      <c r="DOP121" s="222"/>
      <c r="DOQ121" s="222"/>
      <c r="DOR121" s="222"/>
      <c r="DOS121" s="222"/>
      <c r="DOT121" s="222"/>
      <c r="DOU121" s="222"/>
      <c r="DOV121" s="222"/>
      <c r="DOW121" s="222"/>
      <c r="DOX121" s="222"/>
      <c r="DOY121" s="222"/>
      <c r="DOZ121" s="222"/>
      <c r="DPA121" s="222"/>
      <c r="DPB121" s="222"/>
      <c r="DPC121" s="222"/>
      <c r="DPD121" s="222"/>
      <c r="DPE121" s="222"/>
      <c r="DPF121" s="222"/>
      <c r="DPG121" s="222"/>
      <c r="DPH121" s="222"/>
      <c r="DPI121" s="222"/>
      <c r="DPJ121" s="222"/>
      <c r="DPK121" s="222"/>
      <c r="DPL121" s="222"/>
      <c r="DPM121" s="222"/>
      <c r="DPN121" s="222"/>
      <c r="DPO121" s="222"/>
      <c r="DPP121" s="222"/>
      <c r="DPQ121" s="222"/>
      <c r="DPR121" s="222"/>
      <c r="DPS121" s="222"/>
      <c r="DPT121" s="222"/>
      <c r="DPU121" s="222"/>
      <c r="DPV121" s="222"/>
      <c r="DPW121" s="222"/>
      <c r="DPX121" s="222"/>
      <c r="DPY121" s="222"/>
      <c r="DPZ121" s="222"/>
      <c r="DQA121" s="222"/>
      <c r="DQB121" s="222"/>
      <c r="DQC121" s="222"/>
      <c r="DQD121" s="222"/>
      <c r="DQE121" s="222"/>
      <c r="DQF121" s="222"/>
      <c r="DQG121" s="222"/>
      <c r="DQH121" s="222"/>
      <c r="DQI121" s="222"/>
      <c r="DQJ121" s="222"/>
      <c r="DQK121" s="222"/>
      <c r="DQL121" s="222"/>
      <c r="DQM121" s="222"/>
      <c r="DQN121" s="222"/>
      <c r="DQO121" s="222"/>
      <c r="DQP121" s="222"/>
      <c r="DQQ121" s="222"/>
      <c r="DQR121" s="222"/>
      <c r="DQS121" s="222"/>
      <c r="DQT121" s="222"/>
      <c r="DQU121" s="222"/>
      <c r="DQV121" s="222"/>
      <c r="DQW121" s="222"/>
      <c r="DQX121" s="222"/>
      <c r="DQY121" s="222"/>
      <c r="DQZ121" s="222"/>
      <c r="DRA121" s="222"/>
      <c r="DRB121" s="222"/>
      <c r="DRC121" s="222"/>
      <c r="DRD121" s="222"/>
      <c r="DRE121" s="222"/>
      <c r="DRF121" s="222"/>
      <c r="DRG121" s="222"/>
      <c r="DRH121" s="222"/>
      <c r="DRI121" s="222"/>
      <c r="DRJ121" s="222"/>
      <c r="DRK121" s="222"/>
      <c r="DRL121" s="222"/>
      <c r="DRM121" s="222"/>
      <c r="DRN121" s="222"/>
      <c r="DRO121" s="222"/>
      <c r="DRP121" s="222"/>
      <c r="DRQ121" s="222"/>
      <c r="DRR121" s="222"/>
      <c r="DRS121" s="222"/>
      <c r="DRT121" s="222"/>
      <c r="DRU121" s="222"/>
      <c r="DRV121" s="222"/>
      <c r="DRW121" s="222"/>
      <c r="DRX121" s="222"/>
      <c r="DRY121" s="222"/>
      <c r="DRZ121" s="222"/>
      <c r="DSA121" s="222"/>
      <c r="DSB121" s="222"/>
      <c r="DSC121" s="222"/>
      <c r="DSD121" s="222"/>
      <c r="DSE121" s="222"/>
      <c r="DSF121" s="222"/>
      <c r="DSG121" s="222"/>
      <c r="DSH121" s="222"/>
      <c r="DSI121" s="222"/>
      <c r="DSJ121" s="222"/>
      <c r="DSK121" s="222"/>
      <c r="DSL121" s="222"/>
      <c r="DSM121" s="222"/>
      <c r="DSN121" s="222"/>
      <c r="DSO121" s="222"/>
      <c r="DSP121" s="222"/>
      <c r="DSQ121" s="222"/>
      <c r="DSR121" s="222"/>
      <c r="DSS121" s="222"/>
      <c r="DST121" s="222"/>
      <c r="DSU121" s="222"/>
      <c r="DSV121" s="222"/>
      <c r="DSW121" s="222"/>
      <c r="DSX121" s="222"/>
      <c r="DSY121" s="222"/>
      <c r="DSZ121" s="222"/>
      <c r="DTA121" s="222"/>
      <c r="DTB121" s="222"/>
      <c r="DTC121" s="222"/>
      <c r="DTD121" s="222"/>
      <c r="DTE121" s="222"/>
      <c r="DTF121" s="222"/>
      <c r="DTG121" s="222"/>
      <c r="DTH121" s="222"/>
      <c r="DTI121" s="222"/>
      <c r="DTJ121" s="222"/>
      <c r="DTK121" s="222"/>
      <c r="DTL121" s="222"/>
      <c r="DTM121" s="222"/>
      <c r="DTN121" s="222"/>
      <c r="DTO121" s="222"/>
      <c r="DTP121" s="222"/>
      <c r="DTQ121" s="222"/>
      <c r="DTR121" s="222"/>
      <c r="DTS121" s="222"/>
      <c r="DTT121" s="222"/>
      <c r="DTU121" s="222"/>
      <c r="DTV121" s="222"/>
      <c r="DTW121" s="222"/>
      <c r="DTX121" s="222"/>
      <c r="DTY121" s="222"/>
      <c r="DTZ121" s="222"/>
      <c r="DUA121" s="222"/>
      <c r="DUB121" s="222"/>
      <c r="DUC121" s="222"/>
      <c r="DUD121" s="222"/>
      <c r="DUE121" s="222"/>
      <c r="DUF121" s="222"/>
      <c r="DUG121" s="222"/>
      <c r="DUH121" s="222"/>
      <c r="DUI121" s="222"/>
      <c r="DUJ121" s="222"/>
      <c r="DUK121" s="222"/>
      <c r="DUL121" s="222"/>
      <c r="DUM121" s="222"/>
      <c r="DUN121" s="222"/>
      <c r="DUO121" s="222"/>
      <c r="DUP121" s="222"/>
      <c r="DUQ121" s="222"/>
      <c r="DUR121" s="222"/>
      <c r="DUS121" s="222"/>
      <c r="DUT121" s="222"/>
      <c r="DUU121" s="222"/>
      <c r="DUV121" s="222"/>
      <c r="DUW121" s="222"/>
      <c r="DUX121" s="222"/>
      <c r="DUY121" s="222"/>
      <c r="DUZ121" s="222"/>
      <c r="DVA121" s="222"/>
      <c r="DVB121" s="222"/>
      <c r="DVC121" s="222"/>
      <c r="DVD121" s="222"/>
      <c r="DVE121" s="222"/>
      <c r="DVF121" s="222"/>
      <c r="DVG121" s="222"/>
      <c r="DVH121" s="222"/>
      <c r="DVI121" s="222"/>
      <c r="DVJ121" s="222"/>
      <c r="DVK121" s="222"/>
      <c r="DVL121" s="222"/>
      <c r="DVM121" s="222"/>
      <c r="DVN121" s="222"/>
      <c r="DVO121" s="222"/>
      <c r="DVP121" s="222"/>
      <c r="DVQ121" s="222"/>
      <c r="DVR121" s="222"/>
      <c r="DVS121" s="222"/>
      <c r="DVT121" s="222"/>
      <c r="DVU121" s="222"/>
      <c r="DVV121" s="222"/>
      <c r="DVW121" s="222"/>
      <c r="DVX121" s="222"/>
      <c r="DVY121" s="222"/>
      <c r="DVZ121" s="222"/>
      <c r="DWA121" s="222"/>
      <c r="DWB121" s="222"/>
      <c r="DWC121" s="222"/>
      <c r="DWD121" s="222"/>
      <c r="DWE121" s="222"/>
      <c r="DWF121" s="222"/>
      <c r="DWG121" s="222"/>
      <c r="DWH121" s="222"/>
      <c r="DWI121" s="222"/>
      <c r="DWJ121" s="222"/>
      <c r="DWK121" s="222"/>
      <c r="DWL121" s="222"/>
      <c r="DWM121" s="222"/>
      <c r="DWN121" s="222"/>
      <c r="DWO121" s="222"/>
      <c r="DWP121" s="222"/>
      <c r="DWQ121" s="222"/>
      <c r="DWR121" s="222"/>
      <c r="DWS121" s="222"/>
      <c r="DWT121" s="222"/>
      <c r="DWU121" s="222"/>
      <c r="DWV121" s="222"/>
      <c r="DWW121" s="222"/>
      <c r="DWX121" s="222"/>
      <c r="DWY121" s="222"/>
      <c r="DWZ121" s="222"/>
      <c r="DXA121" s="222"/>
      <c r="DXB121" s="222"/>
      <c r="DXC121" s="222"/>
      <c r="DXD121" s="222"/>
      <c r="DXE121" s="222"/>
      <c r="DXF121" s="222"/>
      <c r="DXG121" s="222"/>
      <c r="DXH121" s="222"/>
      <c r="DXI121" s="222"/>
      <c r="DXJ121" s="222"/>
      <c r="DXK121" s="222"/>
      <c r="DXL121" s="222"/>
      <c r="DXM121" s="222"/>
      <c r="DXN121" s="222"/>
      <c r="DXO121" s="222"/>
      <c r="DXP121" s="222"/>
      <c r="DXQ121" s="222"/>
      <c r="DXR121" s="222"/>
      <c r="DXS121" s="222"/>
      <c r="DXT121" s="222"/>
      <c r="DXU121" s="222"/>
      <c r="DXV121" s="222"/>
      <c r="DXW121" s="222"/>
      <c r="DXX121" s="222"/>
      <c r="DXY121" s="222"/>
      <c r="DXZ121" s="222"/>
      <c r="DYA121" s="222"/>
      <c r="DYB121" s="222"/>
      <c r="DYC121" s="222"/>
      <c r="DYD121" s="222"/>
      <c r="DYE121" s="222"/>
      <c r="DYF121" s="222"/>
      <c r="DYG121" s="222"/>
      <c r="DYH121" s="222"/>
      <c r="DYI121" s="222"/>
      <c r="DYJ121" s="222"/>
      <c r="DYK121" s="222"/>
      <c r="DYL121" s="222"/>
      <c r="DYM121" s="222"/>
      <c r="DYN121" s="222"/>
      <c r="DYO121" s="222"/>
      <c r="DYP121" s="222"/>
      <c r="DYQ121" s="222"/>
      <c r="DYR121" s="222"/>
      <c r="DYS121" s="222"/>
      <c r="DYT121" s="222"/>
      <c r="DYU121" s="222"/>
      <c r="DYV121" s="222"/>
      <c r="DYW121" s="222"/>
      <c r="DYX121" s="222"/>
      <c r="DYY121" s="222"/>
      <c r="DYZ121" s="222"/>
      <c r="DZA121" s="222"/>
      <c r="DZB121" s="222"/>
      <c r="DZC121" s="222"/>
      <c r="DZD121" s="222"/>
      <c r="DZE121" s="222"/>
      <c r="DZF121" s="222"/>
      <c r="DZG121" s="222"/>
      <c r="DZH121" s="222"/>
      <c r="DZI121" s="222"/>
      <c r="DZJ121" s="222"/>
      <c r="DZK121" s="222"/>
      <c r="DZL121" s="222"/>
      <c r="DZM121" s="222"/>
      <c r="DZN121" s="222"/>
      <c r="DZO121" s="222"/>
      <c r="DZP121" s="222"/>
      <c r="DZQ121" s="222"/>
      <c r="DZR121" s="222"/>
      <c r="DZS121" s="222"/>
      <c r="DZT121" s="222"/>
      <c r="DZU121" s="222"/>
      <c r="DZV121" s="222"/>
      <c r="DZW121" s="222"/>
      <c r="DZX121" s="222"/>
      <c r="DZY121" s="222"/>
      <c r="DZZ121" s="222"/>
      <c r="EAA121" s="222"/>
      <c r="EAB121" s="222"/>
      <c r="EAC121" s="222"/>
      <c r="EAD121" s="222"/>
      <c r="EAE121" s="222"/>
      <c r="EAF121" s="222"/>
      <c r="EAG121" s="222"/>
      <c r="EAH121" s="222"/>
      <c r="EAI121" s="222"/>
      <c r="EAJ121" s="222"/>
      <c r="EAK121" s="222"/>
      <c r="EAL121" s="222"/>
      <c r="EAM121" s="222"/>
      <c r="EAN121" s="222"/>
      <c r="EAO121" s="222"/>
      <c r="EAP121" s="222"/>
      <c r="EAQ121" s="222"/>
      <c r="EAR121" s="222"/>
      <c r="EAS121" s="222"/>
      <c r="EAT121" s="222"/>
      <c r="EAU121" s="222"/>
      <c r="EAV121" s="222"/>
      <c r="EAW121" s="222"/>
      <c r="EAX121" s="222"/>
      <c r="EAY121" s="222"/>
      <c r="EAZ121" s="222"/>
      <c r="EBA121" s="222"/>
      <c r="EBB121" s="222"/>
      <c r="EBC121" s="222"/>
      <c r="EBD121" s="222"/>
      <c r="EBE121" s="222"/>
      <c r="EBF121" s="222"/>
      <c r="EBG121" s="222"/>
      <c r="EBH121" s="222"/>
      <c r="EBI121" s="222"/>
      <c r="EBJ121" s="222"/>
      <c r="EBK121" s="222"/>
      <c r="EBL121" s="222"/>
      <c r="EBM121" s="222"/>
      <c r="EBN121" s="222"/>
      <c r="EBO121" s="222"/>
      <c r="EBP121" s="222"/>
      <c r="EBQ121" s="222"/>
      <c r="EBR121" s="222"/>
      <c r="EBS121" s="222"/>
      <c r="EBT121" s="222"/>
      <c r="EBU121" s="222"/>
      <c r="EBV121" s="222"/>
      <c r="EBW121" s="222"/>
      <c r="EBX121" s="222"/>
      <c r="EBY121" s="222"/>
      <c r="EBZ121" s="222"/>
      <c r="ECA121" s="222"/>
      <c r="ECB121" s="222"/>
      <c r="ECC121" s="222"/>
      <c r="ECD121" s="222"/>
      <c r="ECE121" s="222"/>
      <c r="ECF121" s="222"/>
      <c r="ECG121" s="222"/>
      <c r="ECH121" s="222"/>
      <c r="ECI121" s="222"/>
      <c r="ECJ121" s="222"/>
      <c r="ECK121" s="222"/>
      <c r="ECL121" s="222"/>
      <c r="ECM121" s="222"/>
      <c r="ECN121" s="222"/>
      <c r="ECO121" s="222"/>
      <c r="ECP121" s="222"/>
      <c r="ECQ121" s="222"/>
      <c r="ECR121" s="222"/>
      <c r="ECS121" s="222"/>
      <c r="ECT121" s="222"/>
      <c r="ECU121" s="222"/>
      <c r="ECV121" s="222"/>
      <c r="ECW121" s="222"/>
      <c r="ECX121" s="222"/>
      <c r="ECY121" s="222"/>
      <c r="ECZ121" s="222"/>
      <c r="EDA121" s="222"/>
      <c r="EDB121" s="222"/>
      <c r="EDC121" s="222"/>
      <c r="EDD121" s="222"/>
      <c r="EDE121" s="222"/>
      <c r="EDF121" s="222"/>
      <c r="EDG121" s="222"/>
      <c r="EDH121" s="222"/>
      <c r="EDI121" s="222"/>
      <c r="EDJ121" s="222"/>
      <c r="EDK121" s="222"/>
      <c r="EDL121" s="222"/>
      <c r="EDM121" s="222"/>
      <c r="EDN121" s="222"/>
      <c r="EDO121" s="222"/>
      <c r="EDP121" s="222"/>
      <c r="EDQ121" s="222"/>
      <c r="EDR121" s="222"/>
      <c r="EDS121" s="222"/>
      <c r="EDT121" s="222"/>
      <c r="EDU121" s="222"/>
      <c r="EDV121" s="222"/>
      <c r="EDW121" s="222"/>
      <c r="EDX121" s="222"/>
      <c r="EDY121" s="222"/>
      <c r="EDZ121" s="222"/>
      <c r="EEA121" s="222"/>
      <c r="EEB121" s="222"/>
      <c r="EEC121" s="222"/>
      <c r="EED121" s="222"/>
      <c r="EEE121" s="222"/>
      <c r="EEF121" s="222"/>
      <c r="EEG121" s="222"/>
      <c r="EEH121" s="222"/>
      <c r="EEI121" s="222"/>
      <c r="EEJ121" s="222"/>
      <c r="EEK121" s="222"/>
      <c r="EEL121" s="222"/>
      <c r="EEM121" s="222"/>
      <c r="EEN121" s="222"/>
      <c r="EEO121" s="222"/>
      <c r="EEP121" s="222"/>
      <c r="EEQ121" s="222"/>
      <c r="EER121" s="222"/>
      <c r="EES121" s="222"/>
      <c r="EET121" s="222"/>
      <c r="EEU121" s="222"/>
      <c r="EEV121" s="222"/>
      <c r="EEW121" s="222"/>
      <c r="EEX121" s="222"/>
      <c r="EEY121" s="222"/>
      <c r="EEZ121" s="222"/>
      <c r="EFA121" s="222"/>
      <c r="EFB121" s="222"/>
      <c r="EFC121" s="222"/>
      <c r="EFD121" s="222"/>
      <c r="EFE121" s="222"/>
      <c r="EFF121" s="222"/>
      <c r="EFG121" s="222"/>
      <c r="EFH121" s="222"/>
      <c r="EFI121" s="222"/>
      <c r="EFJ121" s="222"/>
      <c r="EFK121" s="222"/>
      <c r="EFL121" s="222"/>
      <c r="EFM121" s="222"/>
      <c r="EFN121" s="222"/>
      <c r="EFO121" s="222"/>
      <c r="EFP121" s="222"/>
      <c r="EFQ121" s="222"/>
      <c r="EFR121" s="222"/>
      <c r="EFS121" s="222"/>
      <c r="EFT121" s="222"/>
      <c r="EFU121" s="222"/>
      <c r="EFV121" s="222"/>
      <c r="EFW121" s="222"/>
      <c r="EFX121" s="222"/>
      <c r="EFY121" s="222"/>
      <c r="EFZ121" s="222"/>
      <c r="EGA121" s="222"/>
      <c r="EGB121" s="222"/>
      <c r="EGC121" s="222"/>
      <c r="EGD121" s="222"/>
      <c r="EGE121" s="222"/>
      <c r="EGF121" s="222"/>
      <c r="EGG121" s="222"/>
      <c r="EGH121" s="222"/>
      <c r="EGI121" s="222"/>
      <c r="EGJ121" s="222"/>
      <c r="EGK121" s="222"/>
      <c r="EGL121" s="222"/>
      <c r="EGM121" s="222"/>
      <c r="EGN121" s="222"/>
      <c r="EGO121" s="222"/>
      <c r="EGP121" s="222"/>
      <c r="EGQ121" s="222"/>
      <c r="EGR121" s="222"/>
      <c r="EGS121" s="222"/>
      <c r="EGT121" s="222"/>
      <c r="EGU121" s="222"/>
      <c r="EGV121" s="222"/>
      <c r="EGW121" s="222"/>
      <c r="EGX121" s="222"/>
      <c r="EGY121" s="222"/>
      <c r="EGZ121" s="222"/>
      <c r="EHA121" s="222"/>
      <c r="EHB121" s="222"/>
      <c r="EHC121" s="222"/>
      <c r="EHD121" s="222"/>
      <c r="EHE121" s="222"/>
      <c r="EHF121" s="222"/>
      <c r="EHG121" s="222"/>
      <c r="EHH121" s="222"/>
      <c r="EHI121" s="222"/>
      <c r="EHJ121" s="222"/>
      <c r="EHK121" s="222"/>
      <c r="EHL121" s="222"/>
      <c r="EHM121" s="222"/>
      <c r="EHN121" s="222"/>
      <c r="EHO121" s="222"/>
      <c r="EHP121" s="222"/>
      <c r="EHQ121" s="222"/>
      <c r="EHR121" s="222"/>
      <c r="EHS121" s="222"/>
      <c r="EHT121" s="222"/>
      <c r="EHU121" s="222"/>
      <c r="EHV121" s="222"/>
      <c r="EHW121" s="222"/>
      <c r="EHX121" s="222"/>
      <c r="EHY121" s="222"/>
      <c r="EHZ121" s="222"/>
      <c r="EIA121" s="222"/>
      <c r="EIB121" s="222"/>
      <c r="EIC121" s="222"/>
      <c r="EID121" s="222"/>
      <c r="EIE121" s="222"/>
      <c r="EIF121" s="222"/>
      <c r="EIG121" s="222"/>
      <c r="EIH121" s="222"/>
      <c r="EII121" s="222"/>
      <c r="EIJ121" s="222"/>
      <c r="EIK121" s="222"/>
      <c r="EIL121" s="222"/>
      <c r="EIM121" s="222"/>
      <c r="EIN121" s="222"/>
      <c r="EIO121" s="222"/>
      <c r="EIP121" s="222"/>
      <c r="EIQ121" s="222"/>
      <c r="EIR121" s="222"/>
      <c r="EIS121" s="222"/>
      <c r="EIT121" s="222"/>
      <c r="EIU121" s="222"/>
      <c r="EIV121" s="222"/>
      <c r="EIW121" s="222"/>
      <c r="EIX121" s="222"/>
      <c r="EIY121" s="222"/>
      <c r="EIZ121" s="222"/>
      <c r="EJA121" s="222"/>
      <c r="EJB121" s="222"/>
      <c r="EJC121" s="222"/>
      <c r="EJD121" s="222"/>
      <c r="EJE121" s="222"/>
      <c r="EJF121" s="222"/>
      <c r="EJG121" s="222"/>
      <c r="EJH121" s="222"/>
      <c r="EJI121" s="222"/>
      <c r="EJJ121" s="222"/>
      <c r="EJK121" s="222"/>
      <c r="EJL121" s="222"/>
      <c r="EJM121" s="222"/>
      <c r="EJN121" s="222"/>
      <c r="EJO121" s="222"/>
      <c r="EJP121" s="222"/>
      <c r="EJQ121" s="222"/>
      <c r="EJR121" s="222"/>
      <c r="EJS121" s="222"/>
      <c r="EJT121" s="222"/>
      <c r="EJU121" s="222"/>
      <c r="EJV121" s="222"/>
      <c r="EJW121" s="222"/>
      <c r="EJX121" s="222"/>
      <c r="EJY121" s="222"/>
      <c r="EJZ121" s="222"/>
      <c r="EKA121" s="222"/>
      <c r="EKB121" s="222"/>
      <c r="EKC121" s="222"/>
      <c r="EKD121" s="222"/>
      <c r="EKE121" s="222"/>
      <c r="EKF121" s="222"/>
      <c r="EKG121" s="222"/>
      <c r="EKH121" s="222"/>
      <c r="EKI121" s="222"/>
      <c r="EKJ121" s="222"/>
      <c r="EKK121" s="222"/>
      <c r="EKL121" s="222"/>
      <c r="EKM121" s="222"/>
      <c r="EKN121" s="222"/>
      <c r="EKO121" s="222"/>
      <c r="EKP121" s="222"/>
      <c r="EKQ121" s="222"/>
      <c r="EKR121" s="222"/>
      <c r="EKS121" s="222"/>
      <c r="EKT121" s="222"/>
      <c r="EKU121" s="222"/>
      <c r="EKV121" s="222"/>
      <c r="EKW121" s="222"/>
      <c r="EKX121" s="222"/>
      <c r="EKY121" s="222"/>
      <c r="EKZ121" s="222"/>
      <c r="ELA121" s="222"/>
      <c r="ELB121" s="222"/>
      <c r="ELC121" s="222"/>
      <c r="ELD121" s="222"/>
      <c r="ELE121" s="222"/>
      <c r="ELF121" s="222"/>
      <c r="ELG121" s="222"/>
      <c r="ELH121" s="222"/>
      <c r="ELI121" s="222"/>
      <c r="ELJ121" s="222"/>
      <c r="ELK121" s="222"/>
      <c r="ELL121" s="222"/>
      <c r="ELM121" s="222"/>
      <c r="ELN121" s="222"/>
      <c r="ELO121" s="222"/>
      <c r="ELP121" s="222"/>
      <c r="ELQ121" s="222"/>
      <c r="ELR121" s="222"/>
      <c r="ELS121" s="222"/>
      <c r="ELT121" s="222"/>
      <c r="ELU121" s="222"/>
      <c r="ELV121" s="222"/>
      <c r="ELW121" s="222"/>
      <c r="ELX121" s="222"/>
      <c r="ELY121" s="222"/>
      <c r="ELZ121" s="222"/>
      <c r="EMA121" s="222"/>
      <c r="EMB121" s="222"/>
      <c r="EMC121" s="222"/>
      <c r="EMD121" s="222"/>
      <c r="EME121" s="222"/>
      <c r="EMF121" s="222"/>
      <c r="EMG121" s="222"/>
      <c r="EMH121" s="222"/>
      <c r="EMI121" s="222"/>
      <c r="EMJ121" s="222"/>
      <c r="EMK121" s="222"/>
      <c r="EML121" s="222"/>
      <c r="EMM121" s="222"/>
      <c r="EMN121" s="222"/>
      <c r="EMO121" s="222"/>
      <c r="EMP121" s="222"/>
      <c r="EMQ121" s="222"/>
      <c r="EMR121" s="222"/>
      <c r="EMS121" s="222"/>
      <c r="EMT121" s="222"/>
      <c r="EMU121" s="222"/>
      <c r="EMV121" s="222"/>
      <c r="EMW121" s="222"/>
      <c r="EMX121" s="222"/>
      <c r="EMY121" s="222"/>
      <c r="EMZ121" s="222"/>
      <c r="ENA121" s="222"/>
      <c r="ENB121" s="222"/>
      <c r="ENC121" s="222"/>
      <c r="END121" s="222"/>
      <c r="ENE121" s="222"/>
      <c r="ENF121" s="222"/>
      <c r="ENG121" s="222"/>
      <c r="ENH121" s="222"/>
      <c r="ENI121" s="222"/>
      <c r="ENJ121" s="222"/>
      <c r="ENK121" s="222"/>
      <c r="ENL121" s="222"/>
      <c r="ENM121" s="222"/>
      <c r="ENN121" s="222"/>
      <c r="ENO121" s="222"/>
      <c r="ENP121" s="222"/>
      <c r="ENQ121" s="222"/>
      <c r="ENR121" s="222"/>
      <c r="ENS121" s="222"/>
      <c r="ENT121" s="222"/>
      <c r="ENU121" s="222"/>
      <c r="ENV121" s="222"/>
      <c r="ENW121" s="222"/>
      <c r="ENX121" s="222"/>
      <c r="ENY121" s="222"/>
      <c r="ENZ121" s="222"/>
      <c r="EOA121" s="222"/>
      <c r="EOB121" s="222"/>
      <c r="EOC121" s="222"/>
      <c r="EOD121" s="222"/>
      <c r="EOE121" s="222"/>
      <c r="EOF121" s="222"/>
      <c r="EOG121" s="222"/>
      <c r="EOH121" s="222"/>
      <c r="EOI121" s="222"/>
      <c r="EOJ121" s="222"/>
      <c r="EOK121" s="222"/>
      <c r="EOL121" s="222"/>
      <c r="EOM121" s="222"/>
      <c r="EON121" s="222"/>
      <c r="EOO121" s="222"/>
      <c r="EOP121" s="222"/>
      <c r="EOQ121" s="222"/>
      <c r="EOR121" s="222"/>
      <c r="EOS121" s="222"/>
      <c r="EOT121" s="222"/>
      <c r="EOU121" s="222"/>
      <c r="EOV121" s="222"/>
      <c r="EOW121" s="222"/>
      <c r="EOX121" s="222"/>
      <c r="EOY121" s="222"/>
      <c r="EOZ121" s="222"/>
      <c r="EPA121" s="222"/>
      <c r="EPB121" s="222"/>
      <c r="EPC121" s="222"/>
      <c r="EPD121" s="222"/>
      <c r="EPE121" s="222"/>
      <c r="EPF121" s="222"/>
      <c r="EPG121" s="222"/>
      <c r="EPH121" s="222"/>
      <c r="EPI121" s="222"/>
      <c r="EPJ121" s="222"/>
      <c r="EPK121" s="222"/>
      <c r="EPL121" s="222"/>
      <c r="EPM121" s="222"/>
      <c r="EPN121" s="222"/>
      <c r="EPO121" s="222"/>
      <c r="EPP121" s="222"/>
      <c r="EPQ121" s="222"/>
      <c r="EPR121" s="222"/>
      <c r="EPS121" s="222"/>
      <c r="EPT121" s="222"/>
      <c r="EPU121" s="222"/>
      <c r="EPV121" s="222"/>
      <c r="EPW121" s="222"/>
      <c r="EPX121" s="222"/>
      <c r="EPY121" s="222"/>
      <c r="EPZ121" s="222"/>
      <c r="EQA121" s="222"/>
      <c r="EQB121" s="222"/>
      <c r="EQC121" s="222"/>
      <c r="EQD121" s="222"/>
      <c r="EQE121" s="222"/>
      <c r="EQF121" s="222"/>
      <c r="EQG121" s="222"/>
      <c r="EQH121" s="222"/>
      <c r="EQI121" s="222"/>
      <c r="EQJ121" s="222"/>
      <c r="EQK121" s="222"/>
      <c r="EQL121" s="222"/>
      <c r="EQM121" s="222"/>
      <c r="EQN121" s="222"/>
      <c r="EQO121" s="222"/>
      <c r="EQP121" s="222"/>
      <c r="EQQ121" s="222"/>
      <c r="EQR121" s="222"/>
      <c r="EQS121" s="222"/>
      <c r="EQT121" s="222"/>
      <c r="EQU121" s="222"/>
      <c r="EQV121" s="222"/>
      <c r="EQW121" s="222"/>
      <c r="EQX121" s="222"/>
      <c r="EQY121" s="222"/>
      <c r="EQZ121" s="222"/>
      <c r="ERA121" s="222"/>
      <c r="ERB121" s="222"/>
      <c r="ERC121" s="222"/>
      <c r="ERD121" s="222"/>
      <c r="ERE121" s="222"/>
      <c r="ERF121" s="222"/>
      <c r="ERG121" s="222"/>
      <c r="ERH121" s="222"/>
      <c r="ERI121" s="222"/>
      <c r="ERJ121" s="222"/>
      <c r="ERK121" s="222"/>
      <c r="ERL121" s="222"/>
      <c r="ERM121" s="222"/>
      <c r="ERN121" s="222"/>
      <c r="ERO121" s="222"/>
      <c r="ERP121" s="222"/>
      <c r="ERQ121" s="222"/>
      <c r="ERR121" s="222"/>
      <c r="ERS121" s="222"/>
      <c r="ERT121" s="222"/>
      <c r="ERU121" s="222"/>
      <c r="ERV121" s="222"/>
      <c r="ERW121" s="222"/>
      <c r="ERX121" s="222"/>
      <c r="ERY121" s="222"/>
      <c r="ERZ121" s="222"/>
      <c r="ESA121" s="222"/>
      <c r="ESB121" s="222"/>
      <c r="ESC121" s="222"/>
      <c r="ESD121" s="222"/>
      <c r="ESE121" s="222"/>
      <c r="ESF121" s="222"/>
      <c r="ESG121" s="222"/>
      <c r="ESH121" s="222"/>
      <c r="ESI121" s="222"/>
      <c r="ESJ121" s="222"/>
      <c r="ESK121" s="222"/>
      <c r="ESL121" s="222"/>
      <c r="ESM121" s="222"/>
      <c r="ESN121" s="222"/>
      <c r="ESO121" s="222"/>
      <c r="ESP121" s="222"/>
      <c r="ESQ121" s="222"/>
      <c r="ESR121" s="222"/>
      <c r="ESS121" s="222"/>
      <c r="EST121" s="222"/>
      <c r="ESU121" s="222"/>
      <c r="ESV121" s="222"/>
      <c r="ESW121" s="222"/>
      <c r="ESX121" s="222"/>
      <c r="ESY121" s="222"/>
      <c r="ESZ121" s="222"/>
      <c r="ETA121" s="222"/>
      <c r="ETB121" s="222"/>
      <c r="ETC121" s="222"/>
      <c r="ETD121" s="222"/>
      <c r="ETE121" s="222"/>
      <c r="ETF121" s="222"/>
      <c r="ETG121" s="222"/>
      <c r="ETH121" s="222"/>
      <c r="ETI121" s="222"/>
      <c r="ETJ121" s="222"/>
      <c r="ETK121" s="222"/>
      <c r="ETL121" s="222"/>
      <c r="ETM121" s="222"/>
      <c r="ETN121" s="222"/>
      <c r="ETO121" s="222"/>
      <c r="ETP121" s="222"/>
      <c r="ETQ121" s="222"/>
      <c r="ETR121" s="222"/>
      <c r="ETS121" s="222"/>
      <c r="ETT121" s="222"/>
      <c r="ETU121" s="222"/>
      <c r="ETV121" s="222"/>
      <c r="ETW121" s="222"/>
      <c r="ETX121" s="222"/>
      <c r="ETY121" s="222"/>
      <c r="ETZ121" s="222"/>
      <c r="EUA121" s="222"/>
      <c r="EUB121" s="222"/>
      <c r="EUC121" s="222"/>
      <c r="EUD121" s="222"/>
      <c r="EUE121" s="222"/>
      <c r="EUF121" s="222"/>
      <c r="EUG121" s="222"/>
      <c r="EUH121" s="222"/>
      <c r="EUI121" s="222"/>
      <c r="EUJ121" s="222"/>
      <c r="EUK121" s="222"/>
      <c r="EUL121" s="222"/>
      <c r="EUM121" s="222"/>
      <c r="EUN121" s="222"/>
      <c r="EUO121" s="222"/>
      <c r="EUP121" s="222"/>
      <c r="EUQ121" s="222"/>
      <c r="EUR121" s="222"/>
      <c r="EUS121" s="222"/>
      <c r="EUT121" s="222"/>
      <c r="EUU121" s="222"/>
      <c r="EUV121" s="222"/>
      <c r="EUW121" s="222"/>
      <c r="EUX121" s="222"/>
      <c r="EUY121" s="222"/>
      <c r="EUZ121" s="222"/>
      <c r="EVA121" s="222"/>
      <c r="EVB121" s="222"/>
      <c r="EVC121" s="222"/>
      <c r="EVD121" s="222"/>
      <c r="EVE121" s="222"/>
      <c r="EVF121" s="222"/>
      <c r="EVG121" s="222"/>
      <c r="EVH121" s="222"/>
      <c r="EVI121" s="222"/>
      <c r="EVJ121" s="222"/>
      <c r="EVK121" s="222"/>
      <c r="EVL121" s="222"/>
      <c r="EVM121" s="222"/>
      <c r="EVN121" s="222"/>
      <c r="EVO121" s="222"/>
      <c r="EVP121" s="222"/>
      <c r="EVQ121" s="222"/>
      <c r="EVR121" s="222"/>
      <c r="EVS121" s="222"/>
      <c r="EVT121" s="222"/>
      <c r="EVU121" s="222"/>
      <c r="EVV121" s="222"/>
      <c r="EVW121" s="222"/>
      <c r="EVX121" s="222"/>
      <c r="EVY121" s="222"/>
      <c r="EVZ121" s="222"/>
      <c r="EWA121" s="222"/>
      <c r="EWB121" s="222"/>
      <c r="EWC121" s="222"/>
      <c r="EWD121" s="222"/>
      <c r="EWE121" s="222"/>
      <c r="EWF121" s="222"/>
      <c r="EWG121" s="222"/>
      <c r="EWH121" s="222"/>
      <c r="EWI121" s="222"/>
      <c r="EWJ121" s="222"/>
      <c r="EWK121" s="222"/>
      <c r="EWL121" s="222"/>
      <c r="EWM121" s="222"/>
      <c r="EWN121" s="222"/>
      <c r="EWO121" s="222"/>
      <c r="EWP121" s="222"/>
      <c r="EWQ121" s="222"/>
      <c r="EWR121" s="222"/>
      <c r="EWS121" s="222"/>
      <c r="EWT121" s="222"/>
      <c r="EWU121" s="222"/>
      <c r="EWV121" s="222"/>
      <c r="EWW121" s="222"/>
      <c r="EWX121" s="222"/>
      <c r="EWY121" s="222"/>
      <c r="EWZ121" s="222"/>
      <c r="EXA121" s="222"/>
      <c r="EXB121" s="222"/>
      <c r="EXC121" s="222"/>
      <c r="EXD121" s="222"/>
      <c r="EXE121" s="222"/>
      <c r="EXF121" s="222"/>
      <c r="EXG121" s="222"/>
      <c r="EXH121" s="222"/>
      <c r="EXI121" s="222"/>
      <c r="EXJ121" s="222"/>
      <c r="EXK121" s="222"/>
      <c r="EXL121" s="222"/>
      <c r="EXM121" s="222"/>
      <c r="EXN121" s="222"/>
      <c r="EXO121" s="222"/>
      <c r="EXP121" s="222"/>
      <c r="EXQ121" s="222"/>
      <c r="EXR121" s="222"/>
      <c r="EXS121" s="222"/>
      <c r="EXT121" s="222"/>
      <c r="EXU121" s="222"/>
      <c r="EXV121" s="222"/>
      <c r="EXW121" s="222"/>
      <c r="EXX121" s="222"/>
      <c r="EXY121" s="222"/>
      <c r="EXZ121" s="222"/>
      <c r="EYA121" s="222"/>
      <c r="EYB121" s="222"/>
      <c r="EYC121" s="222"/>
      <c r="EYD121" s="222"/>
      <c r="EYE121" s="222"/>
      <c r="EYF121" s="222"/>
      <c r="EYG121" s="222"/>
      <c r="EYH121" s="222"/>
      <c r="EYI121" s="222"/>
      <c r="EYJ121" s="222"/>
      <c r="EYK121" s="222"/>
      <c r="EYL121" s="222"/>
      <c r="EYM121" s="222"/>
      <c r="EYN121" s="222"/>
      <c r="EYO121" s="222"/>
      <c r="EYP121" s="222"/>
      <c r="EYQ121" s="222"/>
      <c r="EYR121" s="222"/>
      <c r="EYS121" s="222"/>
      <c r="EYT121" s="222"/>
      <c r="EYU121" s="222"/>
      <c r="EYV121" s="222"/>
      <c r="EYW121" s="222"/>
      <c r="EYX121" s="222"/>
      <c r="EYY121" s="222"/>
      <c r="EYZ121" s="222"/>
      <c r="EZA121" s="222"/>
      <c r="EZB121" s="222"/>
      <c r="EZC121" s="222"/>
      <c r="EZD121" s="222"/>
      <c r="EZE121" s="222"/>
      <c r="EZF121" s="222"/>
      <c r="EZG121" s="222"/>
      <c r="EZH121" s="222"/>
      <c r="EZI121" s="222"/>
      <c r="EZJ121" s="222"/>
      <c r="EZK121" s="222"/>
      <c r="EZL121" s="222"/>
      <c r="EZM121" s="222"/>
      <c r="EZN121" s="222"/>
      <c r="EZO121" s="222"/>
      <c r="EZP121" s="222"/>
      <c r="EZQ121" s="222"/>
      <c r="EZR121" s="222"/>
      <c r="EZS121" s="222"/>
      <c r="EZT121" s="222"/>
      <c r="EZU121" s="222"/>
      <c r="EZV121" s="222"/>
      <c r="EZW121" s="222"/>
      <c r="EZX121" s="222"/>
      <c r="EZY121" s="222"/>
      <c r="EZZ121" s="222"/>
      <c r="FAA121" s="222"/>
      <c r="FAB121" s="222"/>
      <c r="FAC121" s="222"/>
      <c r="FAD121" s="222"/>
      <c r="FAE121" s="222"/>
      <c r="FAF121" s="222"/>
      <c r="FAG121" s="222"/>
      <c r="FAH121" s="222"/>
      <c r="FAI121" s="222"/>
      <c r="FAJ121" s="222"/>
      <c r="FAK121" s="222"/>
      <c r="FAL121" s="222"/>
      <c r="FAM121" s="222"/>
      <c r="FAN121" s="222"/>
      <c r="FAO121" s="222"/>
      <c r="FAP121" s="222"/>
      <c r="FAQ121" s="222"/>
      <c r="FAR121" s="222"/>
      <c r="FAS121" s="222"/>
      <c r="FAT121" s="222"/>
      <c r="FAU121" s="222"/>
      <c r="FAV121" s="222"/>
      <c r="FAW121" s="222"/>
      <c r="FAX121" s="222"/>
      <c r="FAY121" s="222"/>
      <c r="FAZ121" s="222"/>
      <c r="FBA121" s="222"/>
      <c r="FBB121" s="222"/>
      <c r="FBC121" s="222"/>
      <c r="FBD121" s="222"/>
      <c r="FBE121" s="222"/>
      <c r="FBF121" s="222"/>
      <c r="FBG121" s="222"/>
      <c r="FBH121" s="222"/>
      <c r="FBI121" s="222"/>
      <c r="FBJ121" s="222"/>
      <c r="FBK121" s="222"/>
      <c r="FBL121" s="222"/>
      <c r="FBM121" s="222"/>
      <c r="FBN121" s="222"/>
      <c r="FBO121" s="222"/>
      <c r="FBP121" s="222"/>
      <c r="FBQ121" s="222"/>
      <c r="FBR121" s="222"/>
      <c r="FBS121" s="222"/>
      <c r="FBT121" s="222"/>
      <c r="FBU121" s="222"/>
      <c r="FBV121" s="222"/>
      <c r="FBW121" s="222"/>
      <c r="FBX121" s="222"/>
      <c r="FBY121" s="222"/>
      <c r="FBZ121" s="222"/>
      <c r="FCA121" s="222"/>
      <c r="FCB121" s="222"/>
      <c r="FCC121" s="222"/>
      <c r="FCD121" s="222"/>
      <c r="FCE121" s="222"/>
      <c r="FCF121" s="222"/>
      <c r="FCG121" s="222"/>
      <c r="FCH121" s="222"/>
      <c r="FCI121" s="222"/>
      <c r="FCJ121" s="222"/>
      <c r="FCK121" s="222"/>
      <c r="FCL121" s="222"/>
      <c r="FCM121" s="222"/>
      <c r="FCN121" s="222"/>
      <c r="FCO121" s="222"/>
      <c r="FCP121" s="222"/>
      <c r="FCQ121" s="222"/>
      <c r="FCR121" s="222"/>
      <c r="FCS121" s="222"/>
      <c r="FCT121" s="222"/>
      <c r="FCU121" s="222"/>
      <c r="FCV121" s="222"/>
      <c r="FCW121" s="222"/>
      <c r="FCX121" s="222"/>
      <c r="FCY121" s="222"/>
      <c r="FCZ121" s="222"/>
      <c r="FDA121" s="222"/>
      <c r="FDB121" s="222"/>
      <c r="FDC121" s="222"/>
      <c r="FDD121" s="222"/>
      <c r="FDE121" s="222"/>
      <c r="FDF121" s="222"/>
      <c r="FDG121" s="222"/>
      <c r="FDH121" s="222"/>
      <c r="FDI121" s="222"/>
      <c r="FDJ121" s="222"/>
      <c r="FDK121" s="222"/>
      <c r="FDL121" s="222"/>
      <c r="FDM121" s="222"/>
      <c r="FDN121" s="222"/>
      <c r="FDO121" s="222"/>
      <c r="FDP121" s="222"/>
      <c r="FDQ121" s="222"/>
      <c r="FDR121" s="222"/>
      <c r="FDS121" s="222"/>
      <c r="FDT121" s="222"/>
      <c r="FDU121" s="222"/>
      <c r="FDV121" s="222"/>
      <c r="FDW121" s="222"/>
      <c r="FDX121" s="222"/>
      <c r="FDY121" s="222"/>
      <c r="FDZ121" s="222"/>
      <c r="FEA121" s="222"/>
      <c r="FEB121" s="222"/>
      <c r="FEC121" s="222"/>
      <c r="FED121" s="222"/>
      <c r="FEE121" s="222"/>
      <c r="FEF121" s="222"/>
      <c r="FEG121" s="222"/>
      <c r="FEH121" s="222"/>
      <c r="FEI121" s="222"/>
      <c r="FEJ121" s="222"/>
      <c r="FEK121" s="222"/>
      <c r="FEL121" s="222"/>
      <c r="FEM121" s="222"/>
      <c r="FEN121" s="222"/>
      <c r="FEO121" s="222"/>
      <c r="FEP121" s="222"/>
      <c r="FEQ121" s="222"/>
      <c r="FER121" s="222"/>
      <c r="FES121" s="222"/>
      <c r="FET121" s="222"/>
      <c r="FEU121" s="222"/>
      <c r="FEV121" s="222"/>
      <c r="FEW121" s="222"/>
      <c r="FEX121" s="222"/>
      <c r="FEY121" s="222"/>
      <c r="FEZ121" s="222"/>
      <c r="FFA121" s="222"/>
      <c r="FFB121" s="222"/>
      <c r="FFC121" s="222"/>
      <c r="FFD121" s="222"/>
      <c r="FFE121" s="222"/>
      <c r="FFF121" s="222"/>
      <c r="FFG121" s="222"/>
      <c r="FFH121" s="222"/>
      <c r="FFI121" s="222"/>
      <c r="FFJ121" s="222"/>
      <c r="FFK121" s="222"/>
      <c r="FFL121" s="222"/>
      <c r="FFM121" s="222"/>
      <c r="FFN121" s="222"/>
      <c r="FFO121" s="222"/>
      <c r="FFP121" s="222"/>
      <c r="FFQ121" s="222"/>
      <c r="FFR121" s="222"/>
      <c r="FFS121" s="222"/>
      <c r="FFT121" s="222"/>
      <c r="FFU121" s="222"/>
      <c r="FFV121" s="222"/>
      <c r="FFW121" s="222"/>
      <c r="FFX121" s="222"/>
      <c r="FFY121" s="222"/>
      <c r="FFZ121" s="222"/>
      <c r="FGA121" s="222"/>
      <c r="FGB121" s="222"/>
      <c r="FGC121" s="222"/>
      <c r="FGD121" s="222"/>
      <c r="FGE121" s="222"/>
      <c r="FGF121" s="222"/>
      <c r="FGG121" s="222"/>
      <c r="FGH121" s="222"/>
      <c r="FGI121" s="222"/>
      <c r="FGJ121" s="222"/>
      <c r="FGK121" s="222"/>
      <c r="FGL121" s="222"/>
      <c r="FGM121" s="222"/>
      <c r="FGN121" s="222"/>
      <c r="FGO121" s="222"/>
      <c r="FGP121" s="222"/>
      <c r="FGQ121" s="222"/>
      <c r="FGR121" s="222"/>
      <c r="FGS121" s="222"/>
      <c r="FGT121" s="222"/>
      <c r="FGU121" s="222"/>
      <c r="FGV121" s="222"/>
      <c r="FGW121" s="222"/>
      <c r="FGX121" s="222"/>
      <c r="FGY121" s="222"/>
      <c r="FGZ121" s="222"/>
      <c r="FHA121" s="222"/>
      <c r="FHB121" s="222"/>
      <c r="FHC121" s="222"/>
      <c r="FHD121" s="222"/>
      <c r="FHE121" s="222"/>
      <c r="FHF121" s="222"/>
      <c r="FHG121" s="222"/>
      <c r="FHH121" s="222"/>
      <c r="FHI121" s="222"/>
      <c r="FHJ121" s="222"/>
      <c r="FHK121" s="222"/>
      <c r="FHL121" s="222"/>
      <c r="FHM121" s="222"/>
      <c r="FHN121" s="222"/>
      <c r="FHO121" s="222"/>
      <c r="FHP121" s="222"/>
      <c r="FHQ121" s="222"/>
      <c r="FHR121" s="222"/>
      <c r="FHS121" s="222"/>
      <c r="FHT121" s="222"/>
      <c r="FHU121" s="222"/>
      <c r="FHV121" s="222"/>
      <c r="FHW121" s="222"/>
      <c r="FHX121" s="222"/>
      <c r="FHY121" s="222"/>
      <c r="FHZ121" s="222"/>
      <c r="FIA121" s="222"/>
      <c r="FIB121" s="222"/>
      <c r="FIC121" s="222"/>
      <c r="FID121" s="222"/>
      <c r="FIE121" s="222"/>
      <c r="FIF121" s="222"/>
      <c r="FIG121" s="222"/>
      <c r="FIH121" s="222"/>
      <c r="FII121" s="222"/>
      <c r="FIJ121" s="222"/>
      <c r="FIK121" s="222"/>
      <c r="FIL121" s="222"/>
      <c r="FIM121" s="222"/>
      <c r="FIN121" s="222"/>
      <c r="FIO121" s="222"/>
      <c r="FIP121" s="222"/>
      <c r="FIQ121" s="222"/>
      <c r="FIR121" s="222"/>
      <c r="FIS121" s="222"/>
      <c r="FIT121" s="222"/>
      <c r="FIU121" s="222"/>
      <c r="FIV121" s="222"/>
      <c r="FIW121" s="222"/>
      <c r="FIX121" s="222"/>
      <c r="FIY121" s="222"/>
      <c r="FIZ121" s="222"/>
      <c r="FJA121" s="222"/>
      <c r="FJB121" s="222"/>
      <c r="FJC121" s="222"/>
      <c r="FJD121" s="222"/>
      <c r="FJE121" s="222"/>
      <c r="FJF121" s="222"/>
      <c r="FJG121" s="222"/>
      <c r="FJH121" s="222"/>
      <c r="FJI121" s="222"/>
      <c r="FJJ121" s="222"/>
      <c r="FJK121" s="222"/>
      <c r="FJL121" s="222"/>
      <c r="FJM121" s="222"/>
      <c r="FJN121" s="222"/>
      <c r="FJO121" s="222"/>
      <c r="FJP121" s="222"/>
      <c r="FJQ121" s="222"/>
      <c r="FJR121" s="222"/>
      <c r="FJS121" s="222"/>
      <c r="FJT121" s="222"/>
      <c r="FJU121" s="222"/>
      <c r="FJV121" s="222"/>
      <c r="FJW121" s="222"/>
      <c r="FJX121" s="222"/>
      <c r="FJY121" s="222"/>
      <c r="FJZ121" s="222"/>
      <c r="FKA121" s="222"/>
      <c r="FKB121" s="222"/>
      <c r="FKC121" s="222"/>
      <c r="FKD121" s="222"/>
      <c r="FKE121" s="222"/>
      <c r="FKF121" s="222"/>
      <c r="FKG121" s="222"/>
      <c r="FKH121" s="222"/>
      <c r="FKI121" s="222"/>
      <c r="FKJ121" s="222"/>
      <c r="FKK121" s="222"/>
      <c r="FKL121" s="222"/>
      <c r="FKM121" s="222"/>
      <c r="FKN121" s="222"/>
      <c r="FKO121" s="222"/>
      <c r="FKP121" s="222"/>
      <c r="FKQ121" s="222"/>
      <c r="FKR121" s="222"/>
      <c r="FKS121" s="222"/>
      <c r="FKT121" s="222"/>
      <c r="FKU121" s="222"/>
      <c r="FKV121" s="222"/>
      <c r="FKW121" s="222"/>
      <c r="FKX121" s="222"/>
      <c r="FKY121" s="222"/>
      <c r="FKZ121" s="222"/>
      <c r="FLA121" s="222"/>
      <c r="FLB121" s="222"/>
      <c r="FLC121" s="222"/>
      <c r="FLD121" s="222"/>
      <c r="FLE121" s="222"/>
      <c r="FLF121" s="222"/>
      <c r="FLG121" s="222"/>
      <c r="FLH121" s="222"/>
      <c r="FLI121" s="222"/>
      <c r="FLJ121" s="222"/>
      <c r="FLK121" s="222"/>
      <c r="FLL121" s="222"/>
      <c r="FLM121" s="222"/>
      <c r="FLN121" s="222"/>
      <c r="FLO121" s="222"/>
      <c r="FLP121" s="222"/>
      <c r="FLQ121" s="222"/>
      <c r="FLR121" s="222"/>
      <c r="FLS121" s="222"/>
      <c r="FLT121" s="222"/>
      <c r="FLU121" s="222"/>
      <c r="FLV121" s="222"/>
      <c r="FLW121" s="222"/>
      <c r="FLX121" s="222"/>
      <c r="FLY121" s="222"/>
      <c r="FLZ121" s="222"/>
      <c r="FMA121" s="222"/>
      <c r="FMB121" s="222"/>
      <c r="FMC121" s="222"/>
      <c r="FMD121" s="222"/>
      <c r="FME121" s="222"/>
      <c r="FMF121" s="222"/>
      <c r="FMG121" s="222"/>
      <c r="FMH121" s="222"/>
      <c r="FMI121" s="222"/>
      <c r="FMJ121" s="222"/>
      <c r="FMK121" s="222"/>
      <c r="FML121" s="222"/>
      <c r="FMM121" s="222"/>
      <c r="FMN121" s="222"/>
      <c r="FMO121" s="222"/>
      <c r="FMP121" s="222"/>
      <c r="FMQ121" s="222"/>
      <c r="FMR121" s="222"/>
      <c r="FMS121" s="222"/>
      <c r="FMT121" s="222"/>
      <c r="FMU121" s="222"/>
      <c r="FMV121" s="222"/>
      <c r="FMW121" s="222"/>
      <c r="FMX121" s="222"/>
      <c r="FMY121" s="222"/>
      <c r="FMZ121" s="222"/>
      <c r="FNA121" s="222"/>
      <c r="FNB121" s="222"/>
      <c r="FNC121" s="222"/>
      <c r="FND121" s="222"/>
      <c r="FNE121" s="222"/>
      <c r="FNF121" s="222"/>
      <c r="FNG121" s="222"/>
      <c r="FNH121" s="222"/>
      <c r="FNI121" s="222"/>
      <c r="FNJ121" s="222"/>
      <c r="FNK121" s="222"/>
      <c r="FNL121" s="222"/>
      <c r="FNM121" s="222"/>
      <c r="FNN121" s="222"/>
      <c r="FNO121" s="222"/>
      <c r="FNP121" s="222"/>
      <c r="FNQ121" s="222"/>
      <c r="FNR121" s="222"/>
      <c r="FNS121" s="222"/>
      <c r="FNT121" s="222"/>
      <c r="FNU121" s="222"/>
      <c r="FNV121" s="222"/>
      <c r="FNW121" s="222"/>
      <c r="FNX121" s="222"/>
      <c r="FNY121" s="222"/>
      <c r="FNZ121" s="222"/>
      <c r="FOA121" s="222"/>
      <c r="FOB121" s="222"/>
      <c r="FOC121" s="222"/>
      <c r="FOD121" s="222"/>
      <c r="FOE121" s="222"/>
      <c r="FOF121" s="222"/>
      <c r="FOG121" s="222"/>
      <c r="FOH121" s="222"/>
      <c r="FOI121" s="222"/>
      <c r="FOJ121" s="222"/>
      <c r="FOK121" s="222"/>
      <c r="FOL121" s="222"/>
      <c r="FOM121" s="222"/>
      <c r="FON121" s="222"/>
      <c r="FOO121" s="222"/>
      <c r="FOP121" s="222"/>
      <c r="FOQ121" s="222"/>
      <c r="FOR121" s="222"/>
      <c r="FOS121" s="222"/>
      <c r="FOT121" s="222"/>
      <c r="FOU121" s="222"/>
      <c r="FOV121" s="222"/>
      <c r="FOW121" s="222"/>
      <c r="FOX121" s="222"/>
      <c r="FOY121" s="222"/>
      <c r="FOZ121" s="222"/>
      <c r="FPA121" s="222"/>
      <c r="FPB121" s="222"/>
      <c r="FPC121" s="222"/>
      <c r="FPD121" s="222"/>
      <c r="FPE121" s="222"/>
      <c r="FPF121" s="222"/>
      <c r="FPG121" s="222"/>
      <c r="FPH121" s="222"/>
      <c r="FPI121" s="222"/>
      <c r="FPJ121" s="222"/>
      <c r="FPK121" s="222"/>
      <c r="FPL121" s="222"/>
      <c r="FPM121" s="222"/>
      <c r="FPN121" s="222"/>
      <c r="FPO121" s="222"/>
      <c r="FPP121" s="222"/>
      <c r="FPQ121" s="222"/>
      <c r="FPR121" s="222"/>
      <c r="FPS121" s="222"/>
      <c r="FPT121" s="222"/>
      <c r="FPU121" s="222"/>
      <c r="FPV121" s="222"/>
      <c r="FPW121" s="222"/>
      <c r="FPX121" s="222"/>
      <c r="FPY121" s="222"/>
      <c r="FPZ121" s="222"/>
      <c r="FQA121" s="222"/>
      <c r="FQB121" s="222"/>
      <c r="FQC121" s="222"/>
      <c r="FQD121" s="222"/>
      <c r="FQE121" s="222"/>
      <c r="FQF121" s="222"/>
      <c r="FQG121" s="222"/>
      <c r="FQH121" s="222"/>
      <c r="FQI121" s="222"/>
      <c r="FQJ121" s="222"/>
      <c r="FQK121" s="222"/>
      <c r="FQL121" s="222"/>
      <c r="FQM121" s="222"/>
      <c r="FQN121" s="222"/>
      <c r="FQO121" s="222"/>
      <c r="FQP121" s="222"/>
      <c r="FQQ121" s="222"/>
      <c r="FQR121" s="222"/>
      <c r="FQS121" s="222"/>
      <c r="FQT121" s="222"/>
      <c r="FQU121" s="222"/>
      <c r="FQV121" s="222"/>
      <c r="FQW121" s="222"/>
      <c r="FQX121" s="222"/>
      <c r="FQY121" s="222"/>
      <c r="FQZ121" s="222"/>
      <c r="FRA121" s="222"/>
      <c r="FRB121" s="222"/>
      <c r="FRC121" s="222"/>
      <c r="FRD121" s="222"/>
      <c r="FRE121" s="222"/>
      <c r="FRF121" s="222"/>
      <c r="FRG121" s="222"/>
      <c r="FRH121" s="222"/>
      <c r="FRI121" s="222"/>
      <c r="FRJ121" s="222"/>
      <c r="FRK121" s="222"/>
      <c r="FRL121" s="222"/>
      <c r="FRM121" s="222"/>
      <c r="FRN121" s="222"/>
      <c r="FRO121" s="222"/>
      <c r="FRP121" s="222"/>
      <c r="FRQ121" s="222"/>
      <c r="FRR121" s="222"/>
      <c r="FRS121" s="222"/>
      <c r="FRT121" s="222"/>
      <c r="FRU121" s="222"/>
      <c r="FRV121" s="222"/>
      <c r="FRW121" s="222"/>
      <c r="FRX121" s="222"/>
      <c r="FRY121" s="222"/>
      <c r="FRZ121" s="222"/>
      <c r="FSA121" s="222"/>
      <c r="FSB121" s="222"/>
      <c r="FSC121" s="222"/>
      <c r="FSD121" s="222"/>
      <c r="FSE121" s="222"/>
      <c r="FSF121" s="222"/>
      <c r="FSG121" s="222"/>
      <c r="FSH121" s="222"/>
      <c r="FSI121" s="222"/>
      <c r="FSJ121" s="222"/>
      <c r="FSK121" s="222"/>
      <c r="FSL121" s="222"/>
      <c r="FSM121" s="222"/>
      <c r="FSN121" s="222"/>
      <c r="FSO121" s="222"/>
      <c r="FSP121" s="222"/>
      <c r="FSQ121" s="222"/>
      <c r="FSR121" s="222"/>
      <c r="FSS121" s="222"/>
      <c r="FST121" s="222"/>
      <c r="FSU121" s="222"/>
      <c r="FSV121" s="222"/>
      <c r="FSW121" s="222"/>
      <c r="FSX121" s="222"/>
      <c r="FSY121" s="222"/>
      <c r="FSZ121" s="222"/>
      <c r="FTA121" s="222"/>
      <c r="FTB121" s="222"/>
      <c r="FTC121" s="222"/>
      <c r="FTD121" s="222"/>
      <c r="FTE121" s="222"/>
      <c r="FTF121" s="222"/>
      <c r="FTG121" s="222"/>
      <c r="FTH121" s="222"/>
      <c r="FTI121" s="222"/>
      <c r="FTJ121" s="222"/>
      <c r="FTK121" s="222"/>
      <c r="FTL121" s="222"/>
      <c r="FTM121" s="222"/>
      <c r="FTN121" s="222"/>
      <c r="FTO121" s="222"/>
      <c r="FTP121" s="222"/>
      <c r="FTQ121" s="222"/>
      <c r="FTR121" s="222"/>
      <c r="FTS121" s="222"/>
      <c r="FTT121" s="222"/>
      <c r="FTU121" s="222"/>
      <c r="FTV121" s="222"/>
      <c r="FTW121" s="222"/>
      <c r="FTX121" s="222"/>
      <c r="FTY121" s="222"/>
      <c r="FTZ121" s="222"/>
      <c r="FUA121" s="222"/>
      <c r="FUB121" s="222"/>
      <c r="FUC121" s="222"/>
      <c r="FUD121" s="222"/>
      <c r="FUE121" s="222"/>
      <c r="FUF121" s="222"/>
      <c r="FUG121" s="222"/>
      <c r="FUH121" s="222"/>
      <c r="FUI121" s="222"/>
      <c r="FUJ121" s="222"/>
      <c r="FUK121" s="222"/>
      <c r="FUL121" s="222"/>
      <c r="FUM121" s="222"/>
      <c r="FUN121" s="222"/>
      <c r="FUO121" s="222"/>
      <c r="FUP121" s="222"/>
      <c r="FUQ121" s="222"/>
      <c r="FUR121" s="222"/>
      <c r="FUS121" s="222"/>
      <c r="FUT121" s="222"/>
      <c r="FUU121" s="222"/>
      <c r="FUV121" s="222"/>
      <c r="FUW121" s="222"/>
      <c r="FUX121" s="222"/>
      <c r="FUY121" s="222"/>
      <c r="FUZ121" s="222"/>
      <c r="FVA121" s="222"/>
      <c r="FVB121" s="222"/>
      <c r="FVC121" s="222"/>
      <c r="FVD121" s="222"/>
      <c r="FVE121" s="222"/>
      <c r="FVF121" s="222"/>
      <c r="FVG121" s="222"/>
      <c r="FVH121" s="222"/>
      <c r="FVI121" s="222"/>
      <c r="FVJ121" s="222"/>
      <c r="FVK121" s="222"/>
      <c r="FVL121" s="222"/>
      <c r="FVM121" s="222"/>
      <c r="FVN121" s="222"/>
      <c r="FVO121" s="222"/>
      <c r="FVP121" s="222"/>
      <c r="FVQ121" s="222"/>
      <c r="FVR121" s="222"/>
      <c r="FVS121" s="222"/>
      <c r="FVT121" s="222"/>
      <c r="FVU121" s="222"/>
      <c r="FVV121" s="222"/>
      <c r="FVW121" s="222"/>
      <c r="FVX121" s="222"/>
      <c r="FVY121" s="222"/>
      <c r="FVZ121" s="222"/>
      <c r="FWA121" s="222"/>
      <c r="FWB121" s="222"/>
      <c r="FWC121" s="222"/>
      <c r="FWD121" s="222"/>
      <c r="FWE121" s="222"/>
      <c r="FWF121" s="222"/>
      <c r="FWG121" s="222"/>
      <c r="FWH121" s="222"/>
      <c r="FWI121" s="222"/>
      <c r="FWJ121" s="222"/>
      <c r="FWK121" s="222"/>
      <c r="FWL121" s="222"/>
      <c r="FWM121" s="222"/>
      <c r="FWN121" s="222"/>
      <c r="FWO121" s="222"/>
      <c r="FWP121" s="222"/>
      <c r="FWQ121" s="222"/>
      <c r="FWR121" s="222"/>
      <c r="FWS121" s="222"/>
      <c r="FWT121" s="222"/>
      <c r="FWU121" s="222"/>
      <c r="FWV121" s="222"/>
      <c r="FWW121" s="222"/>
      <c r="FWX121" s="222"/>
      <c r="FWY121" s="222"/>
      <c r="FWZ121" s="222"/>
      <c r="FXA121" s="222"/>
      <c r="FXB121" s="222"/>
      <c r="FXC121" s="222"/>
      <c r="FXD121" s="222"/>
      <c r="FXE121" s="222"/>
      <c r="FXF121" s="222"/>
      <c r="FXG121" s="222"/>
      <c r="FXH121" s="222"/>
      <c r="FXI121" s="222"/>
      <c r="FXJ121" s="222"/>
      <c r="FXK121" s="222"/>
      <c r="FXL121" s="222"/>
      <c r="FXM121" s="222"/>
      <c r="FXN121" s="222"/>
      <c r="FXO121" s="222"/>
      <c r="FXP121" s="222"/>
      <c r="FXQ121" s="222"/>
      <c r="FXR121" s="222"/>
      <c r="FXS121" s="222"/>
      <c r="FXT121" s="222"/>
      <c r="FXU121" s="222"/>
      <c r="FXV121" s="222"/>
      <c r="FXW121" s="222"/>
      <c r="FXX121" s="222"/>
      <c r="FXY121" s="222"/>
      <c r="FXZ121" s="222"/>
      <c r="FYA121" s="222"/>
      <c r="FYB121" s="222"/>
      <c r="FYC121" s="222"/>
      <c r="FYD121" s="222"/>
      <c r="FYE121" s="222"/>
      <c r="FYF121" s="222"/>
      <c r="FYG121" s="222"/>
      <c r="FYH121" s="222"/>
      <c r="FYI121" s="222"/>
      <c r="FYJ121" s="222"/>
      <c r="FYK121" s="222"/>
      <c r="FYL121" s="222"/>
      <c r="FYM121" s="222"/>
      <c r="FYN121" s="222"/>
      <c r="FYO121" s="222"/>
      <c r="FYP121" s="222"/>
      <c r="FYQ121" s="222"/>
      <c r="FYR121" s="222"/>
      <c r="FYS121" s="222"/>
      <c r="FYT121" s="222"/>
      <c r="FYU121" s="222"/>
      <c r="FYV121" s="222"/>
      <c r="FYW121" s="222"/>
      <c r="FYX121" s="222"/>
      <c r="FYY121" s="222"/>
      <c r="FYZ121" s="222"/>
      <c r="FZA121" s="222"/>
      <c r="FZB121" s="222"/>
      <c r="FZC121" s="222"/>
      <c r="FZD121" s="222"/>
      <c r="FZE121" s="222"/>
      <c r="FZF121" s="222"/>
      <c r="FZG121" s="222"/>
      <c r="FZH121" s="222"/>
      <c r="FZI121" s="222"/>
      <c r="FZJ121" s="222"/>
      <c r="FZK121" s="222"/>
      <c r="FZL121" s="222"/>
      <c r="FZM121" s="222"/>
      <c r="FZN121" s="222"/>
      <c r="FZO121" s="222"/>
      <c r="FZP121" s="222"/>
      <c r="FZQ121" s="222"/>
      <c r="FZR121" s="222"/>
      <c r="FZS121" s="222"/>
      <c r="FZT121" s="222"/>
      <c r="FZU121" s="222"/>
      <c r="FZV121" s="222"/>
      <c r="FZW121" s="222"/>
      <c r="FZX121" s="222"/>
      <c r="FZY121" s="222"/>
      <c r="FZZ121" s="222"/>
      <c r="GAA121" s="222"/>
      <c r="GAB121" s="222"/>
      <c r="GAC121" s="222"/>
      <c r="GAD121" s="222"/>
      <c r="GAE121" s="222"/>
      <c r="GAF121" s="222"/>
      <c r="GAG121" s="222"/>
      <c r="GAH121" s="222"/>
      <c r="GAI121" s="222"/>
      <c r="GAJ121" s="222"/>
      <c r="GAK121" s="222"/>
      <c r="GAL121" s="222"/>
      <c r="GAM121" s="222"/>
      <c r="GAN121" s="222"/>
      <c r="GAO121" s="222"/>
      <c r="GAP121" s="222"/>
      <c r="GAQ121" s="222"/>
      <c r="GAR121" s="222"/>
      <c r="GAS121" s="222"/>
      <c r="GAT121" s="222"/>
      <c r="GAU121" s="222"/>
      <c r="GAV121" s="222"/>
      <c r="GAW121" s="222"/>
      <c r="GAX121" s="222"/>
      <c r="GAY121" s="222"/>
      <c r="GAZ121" s="222"/>
      <c r="GBA121" s="222"/>
      <c r="GBB121" s="222"/>
      <c r="GBC121" s="222"/>
      <c r="GBD121" s="222"/>
      <c r="GBE121" s="222"/>
      <c r="GBF121" s="222"/>
      <c r="GBG121" s="222"/>
      <c r="GBH121" s="222"/>
      <c r="GBI121" s="222"/>
      <c r="GBJ121" s="222"/>
      <c r="GBK121" s="222"/>
      <c r="GBL121" s="222"/>
      <c r="GBM121" s="222"/>
      <c r="GBN121" s="222"/>
      <c r="GBO121" s="222"/>
      <c r="GBP121" s="222"/>
      <c r="GBQ121" s="222"/>
      <c r="GBR121" s="222"/>
      <c r="GBS121" s="222"/>
      <c r="GBT121" s="222"/>
      <c r="GBU121" s="222"/>
      <c r="GBV121" s="222"/>
      <c r="GBW121" s="222"/>
      <c r="GBX121" s="222"/>
      <c r="GBY121" s="222"/>
      <c r="GBZ121" s="222"/>
      <c r="GCA121" s="222"/>
      <c r="GCB121" s="222"/>
      <c r="GCC121" s="222"/>
      <c r="GCD121" s="222"/>
      <c r="GCE121" s="222"/>
      <c r="GCF121" s="222"/>
      <c r="GCG121" s="222"/>
      <c r="GCH121" s="222"/>
      <c r="GCI121" s="222"/>
      <c r="GCJ121" s="222"/>
      <c r="GCK121" s="222"/>
      <c r="GCL121" s="222"/>
      <c r="GCM121" s="222"/>
      <c r="GCN121" s="222"/>
      <c r="GCO121" s="222"/>
      <c r="GCP121" s="222"/>
      <c r="GCQ121" s="222"/>
      <c r="GCR121" s="222"/>
      <c r="GCS121" s="222"/>
      <c r="GCT121" s="222"/>
      <c r="GCU121" s="222"/>
      <c r="GCV121" s="222"/>
      <c r="GCW121" s="222"/>
      <c r="GCX121" s="222"/>
      <c r="GCY121" s="222"/>
      <c r="GCZ121" s="222"/>
      <c r="GDA121" s="222"/>
      <c r="GDB121" s="222"/>
      <c r="GDC121" s="222"/>
      <c r="GDD121" s="222"/>
      <c r="GDE121" s="222"/>
      <c r="GDF121" s="222"/>
      <c r="GDG121" s="222"/>
      <c r="GDH121" s="222"/>
      <c r="GDI121" s="222"/>
      <c r="GDJ121" s="222"/>
      <c r="GDK121" s="222"/>
      <c r="GDL121" s="222"/>
      <c r="GDM121" s="222"/>
      <c r="GDN121" s="222"/>
      <c r="GDO121" s="222"/>
      <c r="GDP121" s="222"/>
      <c r="GDQ121" s="222"/>
      <c r="GDR121" s="222"/>
      <c r="GDS121" s="222"/>
      <c r="GDT121" s="222"/>
      <c r="GDU121" s="222"/>
      <c r="GDV121" s="222"/>
      <c r="GDW121" s="222"/>
      <c r="GDX121" s="222"/>
      <c r="GDY121" s="222"/>
      <c r="GDZ121" s="222"/>
      <c r="GEA121" s="222"/>
      <c r="GEB121" s="222"/>
      <c r="GEC121" s="222"/>
      <c r="GED121" s="222"/>
      <c r="GEE121" s="222"/>
      <c r="GEF121" s="222"/>
      <c r="GEG121" s="222"/>
      <c r="GEH121" s="222"/>
      <c r="GEI121" s="222"/>
      <c r="GEJ121" s="222"/>
      <c r="GEK121" s="222"/>
      <c r="GEL121" s="222"/>
      <c r="GEM121" s="222"/>
      <c r="GEN121" s="222"/>
      <c r="GEO121" s="222"/>
      <c r="GEP121" s="222"/>
      <c r="GEQ121" s="222"/>
      <c r="GER121" s="222"/>
      <c r="GES121" s="222"/>
      <c r="GET121" s="222"/>
      <c r="GEU121" s="222"/>
      <c r="GEV121" s="222"/>
      <c r="GEW121" s="222"/>
      <c r="GEX121" s="222"/>
      <c r="GEY121" s="222"/>
      <c r="GEZ121" s="222"/>
      <c r="GFA121" s="222"/>
      <c r="GFB121" s="222"/>
      <c r="GFC121" s="222"/>
      <c r="GFD121" s="222"/>
      <c r="GFE121" s="222"/>
      <c r="GFF121" s="222"/>
      <c r="GFG121" s="222"/>
      <c r="GFH121" s="222"/>
      <c r="GFI121" s="222"/>
      <c r="GFJ121" s="222"/>
      <c r="GFK121" s="222"/>
      <c r="GFL121" s="222"/>
      <c r="GFM121" s="222"/>
      <c r="GFN121" s="222"/>
      <c r="GFO121" s="222"/>
      <c r="GFP121" s="222"/>
      <c r="GFQ121" s="222"/>
      <c r="GFR121" s="222"/>
      <c r="GFS121" s="222"/>
      <c r="GFT121" s="222"/>
      <c r="GFU121" s="222"/>
      <c r="GFV121" s="222"/>
      <c r="GFW121" s="222"/>
      <c r="GFX121" s="222"/>
      <c r="GFY121" s="222"/>
      <c r="GFZ121" s="222"/>
      <c r="GGA121" s="222"/>
      <c r="GGB121" s="222"/>
      <c r="GGC121" s="222"/>
      <c r="GGD121" s="222"/>
      <c r="GGE121" s="222"/>
      <c r="GGF121" s="222"/>
      <c r="GGG121" s="222"/>
      <c r="GGH121" s="222"/>
      <c r="GGI121" s="222"/>
      <c r="GGJ121" s="222"/>
      <c r="GGK121" s="222"/>
      <c r="GGL121" s="222"/>
      <c r="GGM121" s="222"/>
      <c r="GGN121" s="222"/>
      <c r="GGO121" s="222"/>
      <c r="GGP121" s="222"/>
      <c r="GGQ121" s="222"/>
      <c r="GGR121" s="222"/>
      <c r="GGS121" s="222"/>
      <c r="GGT121" s="222"/>
      <c r="GGU121" s="222"/>
      <c r="GGV121" s="222"/>
      <c r="GGW121" s="222"/>
      <c r="GGX121" s="222"/>
      <c r="GGY121" s="222"/>
      <c r="GGZ121" s="222"/>
      <c r="GHA121" s="222"/>
      <c r="GHB121" s="222"/>
      <c r="GHC121" s="222"/>
      <c r="GHD121" s="222"/>
      <c r="GHE121" s="222"/>
      <c r="GHF121" s="222"/>
      <c r="GHG121" s="222"/>
      <c r="GHH121" s="222"/>
      <c r="GHI121" s="222"/>
      <c r="GHJ121" s="222"/>
      <c r="GHK121" s="222"/>
      <c r="GHL121" s="222"/>
      <c r="GHM121" s="222"/>
      <c r="GHN121" s="222"/>
      <c r="GHO121" s="222"/>
      <c r="GHP121" s="222"/>
      <c r="GHQ121" s="222"/>
      <c r="GHR121" s="222"/>
      <c r="GHS121" s="222"/>
      <c r="GHT121" s="222"/>
      <c r="GHU121" s="222"/>
      <c r="GHV121" s="222"/>
      <c r="GHW121" s="222"/>
      <c r="GHX121" s="222"/>
      <c r="GHY121" s="222"/>
      <c r="GHZ121" s="222"/>
      <c r="GIA121" s="222"/>
      <c r="GIB121" s="222"/>
      <c r="GIC121" s="222"/>
      <c r="GID121" s="222"/>
      <c r="GIE121" s="222"/>
      <c r="GIF121" s="222"/>
      <c r="GIG121" s="222"/>
      <c r="GIH121" s="222"/>
      <c r="GII121" s="222"/>
      <c r="GIJ121" s="222"/>
      <c r="GIK121" s="222"/>
      <c r="GIL121" s="222"/>
      <c r="GIM121" s="222"/>
      <c r="GIN121" s="222"/>
      <c r="GIO121" s="222"/>
      <c r="GIP121" s="222"/>
      <c r="GIQ121" s="222"/>
      <c r="GIR121" s="222"/>
      <c r="GIS121" s="222"/>
      <c r="GIT121" s="222"/>
      <c r="GIU121" s="222"/>
      <c r="GIV121" s="222"/>
      <c r="GIW121" s="222"/>
      <c r="GIX121" s="222"/>
      <c r="GIY121" s="222"/>
      <c r="GIZ121" s="222"/>
      <c r="GJA121" s="222"/>
      <c r="GJB121" s="222"/>
      <c r="GJC121" s="222"/>
      <c r="GJD121" s="222"/>
      <c r="GJE121" s="222"/>
      <c r="GJF121" s="222"/>
      <c r="GJG121" s="222"/>
      <c r="GJH121" s="222"/>
      <c r="GJI121" s="222"/>
      <c r="GJJ121" s="222"/>
      <c r="GJK121" s="222"/>
      <c r="GJL121" s="222"/>
      <c r="GJM121" s="222"/>
      <c r="GJN121" s="222"/>
      <c r="GJO121" s="222"/>
      <c r="GJP121" s="222"/>
      <c r="GJQ121" s="222"/>
      <c r="GJR121" s="222"/>
      <c r="GJS121" s="222"/>
      <c r="GJT121" s="222"/>
      <c r="GJU121" s="222"/>
      <c r="GJV121" s="222"/>
      <c r="GJW121" s="222"/>
      <c r="GJX121" s="222"/>
      <c r="GJY121" s="222"/>
      <c r="GJZ121" s="222"/>
      <c r="GKA121" s="222"/>
      <c r="GKB121" s="222"/>
      <c r="GKC121" s="222"/>
      <c r="GKD121" s="222"/>
      <c r="GKE121" s="222"/>
      <c r="GKF121" s="222"/>
      <c r="GKG121" s="222"/>
      <c r="GKH121" s="222"/>
      <c r="GKI121" s="222"/>
      <c r="GKJ121" s="222"/>
      <c r="GKK121" s="222"/>
      <c r="GKL121" s="222"/>
      <c r="GKM121" s="222"/>
      <c r="GKN121" s="222"/>
      <c r="GKO121" s="222"/>
      <c r="GKP121" s="222"/>
      <c r="GKQ121" s="222"/>
      <c r="GKR121" s="222"/>
      <c r="GKS121" s="222"/>
      <c r="GKT121" s="222"/>
      <c r="GKU121" s="222"/>
      <c r="GKV121" s="222"/>
      <c r="GKW121" s="222"/>
      <c r="GKX121" s="222"/>
      <c r="GKY121" s="222"/>
      <c r="GKZ121" s="222"/>
      <c r="GLA121" s="222"/>
      <c r="GLB121" s="222"/>
      <c r="GLC121" s="222"/>
      <c r="GLD121" s="222"/>
      <c r="GLE121" s="222"/>
      <c r="GLF121" s="222"/>
      <c r="GLG121" s="222"/>
      <c r="GLH121" s="222"/>
      <c r="GLI121" s="222"/>
      <c r="GLJ121" s="222"/>
      <c r="GLK121" s="222"/>
      <c r="GLL121" s="222"/>
      <c r="GLM121" s="222"/>
      <c r="GLN121" s="222"/>
      <c r="GLO121" s="222"/>
      <c r="GLP121" s="222"/>
      <c r="GLQ121" s="222"/>
      <c r="GLR121" s="222"/>
      <c r="GLS121" s="222"/>
      <c r="GLT121" s="222"/>
      <c r="GLU121" s="222"/>
      <c r="GLV121" s="222"/>
      <c r="GLW121" s="222"/>
      <c r="GLX121" s="222"/>
      <c r="GLY121" s="222"/>
      <c r="GLZ121" s="222"/>
      <c r="GMA121" s="222"/>
      <c r="GMB121" s="222"/>
      <c r="GMC121" s="222"/>
      <c r="GMD121" s="222"/>
      <c r="GME121" s="222"/>
      <c r="GMF121" s="222"/>
      <c r="GMG121" s="222"/>
      <c r="GMH121" s="222"/>
      <c r="GMI121" s="222"/>
      <c r="GMJ121" s="222"/>
      <c r="GMK121" s="222"/>
      <c r="GML121" s="222"/>
      <c r="GMM121" s="222"/>
      <c r="GMN121" s="222"/>
      <c r="GMO121" s="222"/>
      <c r="GMP121" s="222"/>
      <c r="GMQ121" s="222"/>
      <c r="GMR121" s="222"/>
      <c r="GMS121" s="222"/>
      <c r="GMT121" s="222"/>
      <c r="GMU121" s="222"/>
      <c r="GMV121" s="222"/>
      <c r="GMW121" s="222"/>
      <c r="GMX121" s="222"/>
      <c r="GMY121" s="222"/>
      <c r="GMZ121" s="222"/>
      <c r="GNA121" s="222"/>
      <c r="GNB121" s="222"/>
      <c r="GNC121" s="222"/>
      <c r="GND121" s="222"/>
      <c r="GNE121" s="222"/>
      <c r="GNF121" s="222"/>
      <c r="GNG121" s="222"/>
      <c r="GNH121" s="222"/>
      <c r="GNI121" s="222"/>
      <c r="GNJ121" s="222"/>
      <c r="GNK121" s="222"/>
      <c r="GNL121" s="222"/>
      <c r="GNM121" s="222"/>
      <c r="GNN121" s="222"/>
      <c r="GNO121" s="222"/>
      <c r="GNP121" s="222"/>
      <c r="GNQ121" s="222"/>
      <c r="GNR121" s="222"/>
      <c r="GNS121" s="222"/>
      <c r="GNT121" s="222"/>
      <c r="GNU121" s="222"/>
      <c r="GNV121" s="222"/>
      <c r="GNW121" s="222"/>
      <c r="GNX121" s="222"/>
      <c r="GNY121" s="222"/>
      <c r="GNZ121" s="222"/>
      <c r="GOA121" s="222"/>
      <c r="GOB121" s="222"/>
      <c r="GOC121" s="222"/>
      <c r="GOD121" s="222"/>
      <c r="GOE121" s="222"/>
      <c r="GOF121" s="222"/>
      <c r="GOG121" s="222"/>
      <c r="GOH121" s="222"/>
      <c r="GOI121" s="222"/>
      <c r="GOJ121" s="222"/>
      <c r="GOK121" s="222"/>
      <c r="GOL121" s="222"/>
      <c r="GOM121" s="222"/>
      <c r="GON121" s="222"/>
      <c r="GOO121" s="222"/>
      <c r="GOP121" s="222"/>
      <c r="GOQ121" s="222"/>
      <c r="GOR121" s="222"/>
      <c r="GOS121" s="222"/>
      <c r="GOT121" s="222"/>
      <c r="GOU121" s="222"/>
      <c r="GOV121" s="222"/>
      <c r="GOW121" s="222"/>
      <c r="GOX121" s="222"/>
      <c r="GOY121" s="222"/>
      <c r="GOZ121" s="222"/>
      <c r="GPA121" s="222"/>
      <c r="GPB121" s="222"/>
      <c r="GPC121" s="222"/>
      <c r="GPD121" s="222"/>
      <c r="GPE121" s="222"/>
      <c r="GPF121" s="222"/>
      <c r="GPG121" s="222"/>
      <c r="GPH121" s="222"/>
      <c r="GPI121" s="222"/>
      <c r="GPJ121" s="222"/>
      <c r="GPK121" s="222"/>
      <c r="GPL121" s="222"/>
      <c r="GPM121" s="222"/>
      <c r="GPN121" s="222"/>
      <c r="GPO121" s="222"/>
      <c r="GPP121" s="222"/>
      <c r="GPQ121" s="222"/>
      <c r="GPR121" s="222"/>
      <c r="GPS121" s="222"/>
      <c r="GPT121" s="222"/>
      <c r="GPU121" s="222"/>
      <c r="GPV121" s="222"/>
      <c r="GPW121" s="222"/>
      <c r="GPX121" s="222"/>
      <c r="GPY121" s="222"/>
      <c r="GPZ121" s="222"/>
      <c r="GQA121" s="222"/>
      <c r="GQB121" s="222"/>
      <c r="GQC121" s="222"/>
      <c r="GQD121" s="222"/>
      <c r="GQE121" s="222"/>
      <c r="GQF121" s="222"/>
      <c r="GQG121" s="222"/>
      <c r="GQH121" s="222"/>
      <c r="GQI121" s="222"/>
      <c r="GQJ121" s="222"/>
      <c r="GQK121" s="222"/>
      <c r="GQL121" s="222"/>
      <c r="GQM121" s="222"/>
      <c r="GQN121" s="222"/>
      <c r="GQO121" s="222"/>
      <c r="GQP121" s="222"/>
      <c r="GQQ121" s="222"/>
      <c r="GQR121" s="222"/>
      <c r="GQS121" s="222"/>
      <c r="GQT121" s="222"/>
      <c r="GQU121" s="222"/>
      <c r="GQV121" s="222"/>
      <c r="GQW121" s="222"/>
      <c r="GQX121" s="222"/>
      <c r="GQY121" s="222"/>
      <c r="GQZ121" s="222"/>
      <c r="GRA121" s="222"/>
      <c r="GRB121" s="222"/>
      <c r="GRC121" s="222"/>
      <c r="GRD121" s="222"/>
      <c r="GRE121" s="222"/>
      <c r="GRF121" s="222"/>
      <c r="GRG121" s="222"/>
      <c r="GRH121" s="222"/>
      <c r="GRI121" s="222"/>
      <c r="GRJ121" s="222"/>
      <c r="GRK121" s="222"/>
      <c r="GRL121" s="222"/>
      <c r="GRM121" s="222"/>
      <c r="GRN121" s="222"/>
      <c r="GRO121" s="222"/>
      <c r="GRP121" s="222"/>
      <c r="GRQ121" s="222"/>
      <c r="GRR121" s="222"/>
      <c r="GRS121" s="222"/>
      <c r="GRT121" s="222"/>
      <c r="GRU121" s="222"/>
      <c r="GRV121" s="222"/>
      <c r="GRW121" s="222"/>
      <c r="GRX121" s="222"/>
      <c r="GRY121" s="222"/>
      <c r="GRZ121" s="222"/>
      <c r="GSA121" s="222"/>
      <c r="GSB121" s="222"/>
      <c r="GSC121" s="222"/>
      <c r="GSD121" s="222"/>
      <c r="GSE121" s="222"/>
      <c r="GSF121" s="222"/>
      <c r="GSG121" s="222"/>
      <c r="GSH121" s="222"/>
      <c r="GSI121" s="222"/>
      <c r="GSJ121" s="222"/>
      <c r="GSK121" s="222"/>
      <c r="GSL121" s="222"/>
      <c r="GSM121" s="222"/>
      <c r="GSN121" s="222"/>
      <c r="GSO121" s="222"/>
      <c r="GSP121" s="222"/>
      <c r="GSQ121" s="222"/>
      <c r="GSR121" s="222"/>
      <c r="GSS121" s="222"/>
      <c r="GST121" s="222"/>
      <c r="GSU121" s="222"/>
      <c r="GSV121" s="222"/>
      <c r="GSW121" s="222"/>
      <c r="GSX121" s="222"/>
      <c r="GSY121" s="222"/>
      <c r="GSZ121" s="222"/>
      <c r="GTA121" s="222"/>
      <c r="GTB121" s="222"/>
      <c r="GTC121" s="222"/>
      <c r="GTD121" s="222"/>
      <c r="GTE121" s="222"/>
      <c r="GTF121" s="222"/>
      <c r="GTG121" s="222"/>
      <c r="GTH121" s="222"/>
      <c r="GTI121" s="222"/>
      <c r="GTJ121" s="222"/>
      <c r="GTK121" s="222"/>
      <c r="GTL121" s="222"/>
      <c r="GTM121" s="222"/>
      <c r="GTN121" s="222"/>
      <c r="GTO121" s="222"/>
      <c r="GTP121" s="222"/>
      <c r="GTQ121" s="222"/>
      <c r="GTR121" s="222"/>
      <c r="GTS121" s="222"/>
      <c r="GTT121" s="222"/>
      <c r="GTU121" s="222"/>
      <c r="GTV121" s="222"/>
      <c r="GTW121" s="222"/>
      <c r="GTX121" s="222"/>
      <c r="GTY121" s="222"/>
      <c r="GTZ121" s="222"/>
      <c r="GUA121" s="222"/>
      <c r="GUB121" s="222"/>
      <c r="GUC121" s="222"/>
      <c r="GUD121" s="222"/>
      <c r="GUE121" s="222"/>
      <c r="GUF121" s="222"/>
      <c r="GUG121" s="222"/>
      <c r="GUH121" s="222"/>
      <c r="GUI121" s="222"/>
      <c r="GUJ121" s="222"/>
      <c r="GUK121" s="222"/>
      <c r="GUL121" s="222"/>
      <c r="GUM121" s="222"/>
      <c r="GUN121" s="222"/>
      <c r="GUO121" s="222"/>
      <c r="GUP121" s="222"/>
      <c r="GUQ121" s="222"/>
      <c r="GUR121" s="222"/>
      <c r="GUS121" s="222"/>
      <c r="GUT121" s="222"/>
      <c r="GUU121" s="222"/>
      <c r="GUV121" s="222"/>
      <c r="GUW121" s="222"/>
      <c r="GUX121" s="222"/>
      <c r="GUY121" s="222"/>
      <c r="GUZ121" s="222"/>
      <c r="GVA121" s="222"/>
      <c r="GVB121" s="222"/>
      <c r="GVC121" s="222"/>
      <c r="GVD121" s="222"/>
      <c r="GVE121" s="222"/>
      <c r="GVF121" s="222"/>
      <c r="GVG121" s="222"/>
      <c r="GVH121" s="222"/>
      <c r="GVI121" s="222"/>
      <c r="GVJ121" s="222"/>
      <c r="GVK121" s="222"/>
      <c r="GVL121" s="222"/>
      <c r="GVM121" s="222"/>
      <c r="GVN121" s="222"/>
      <c r="GVO121" s="222"/>
      <c r="GVP121" s="222"/>
      <c r="GVQ121" s="222"/>
      <c r="GVR121" s="222"/>
      <c r="GVS121" s="222"/>
      <c r="GVT121" s="222"/>
      <c r="GVU121" s="222"/>
      <c r="GVV121" s="222"/>
      <c r="GVW121" s="222"/>
      <c r="GVX121" s="222"/>
      <c r="GVY121" s="222"/>
      <c r="GVZ121" s="222"/>
      <c r="GWA121" s="222"/>
      <c r="GWB121" s="222"/>
      <c r="GWC121" s="222"/>
      <c r="GWD121" s="222"/>
      <c r="GWE121" s="222"/>
      <c r="GWF121" s="222"/>
      <c r="GWG121" s="222"/>
      <c r="GWH121" s="222"/>
      <c r="GWI121" s="222"/>
      <c r="GWJ121" s="222"/>
      <c r="GWK121" s="222"/>
      <c r="GWL121" s="222"/>
      <c r="GWM121" s="222"/>
      <c r="GWN121" s="222"/>
      <c r="GWO121" s="222"/>
      <c r="GWP121" s="222"/>
      <c r="GWQ121" s="222"/>
      <c r="GWR121" s="222"/>
      <c r="GWS121" s="222"/>
      <c r="GWT121" s="222"/>
      <c r="GWU121" s="222"/>
      <c r="GWV121" s="222"/>
      <c r="GWW121" s="222"/>
      <c r="GWX121" s="222"/>
      <c r="GWY121" s="222"/>
      <c r="GWZ121" s="222"/>
      <c r="GXA121" s="222"/>
      <c r="GXB121" s="222"/>
      <c r="GXC121" s="222"/>
      <c r="GXD121" s="222"/>
      <c r="GXE121" s="222"/>
      <c r="GXF121" s="222"/>
      <c r="GXG121" s="222"/>
      <c r="GXH121" s="222"/>
      <c r="GXI121" s="222"/>
      <c r="GXJ121" s="222"/>
      <c r="GXK121" s="222"/>
      <c r="GXL121" s="222"/>
      <c r="GXM121" s="222"/>
      <c r="GXN121" s="222"/>
      <c r="GXO121" s="222"/>
      <c r="GXP121" s="222"/>
      <c r="GXQ121" s="222"/>
      <c r="GXR121" s="222"/>
      <c r="GXS121" s="222"/>
      <c r="GXT121" s="222"/>
      <c r="GXU121" s="222"/>
      <c r="GXV121" s="222"/>
      <c r="GXW121" s="222"/>
      <c r="GXX121" s="222"/>
      <c r="GXY121" s="222"/>
      <c r="GXZ121" s="222"/>
      <c r="GYA121" s="222"/>
      <c r="GYB121" s="222"/>
      <c r="GYC121" s="222"/>
      <c r="GYD121" s="222"/>
      <c r="GYE121" s="222"/>
      <c r="GYF121" s="222"/>
      <c r="GYG121" s="222"/>
      <c r="GYH121" s="222"/>
      <c r="GYI121" s="222"/>
      <c r="GYJ121" s="222"/>
      <c r="GYK121" s="222"/>
      <c r="GYL121" s="222"/>
      <c r="GYM121" s="222"/>
      <c r="GYN121" s="222"/>
      <c r="GYO121" s="222"/>
      <c r="GYP121" s="222"/>
      <c r="GYQ121" s="222"/>
      <c r="GYR121" s="222"/>
      <c r="GYS121" s="222"/>
      <c r="GYT121" s="222"/>
      <c r="GYU121" s="222"/>
      <c r="GYV121" s="222"/>
      <c r="GYW121" s="222"/>
      <c r="GYX121" s="222"/>
      <c r="GYY121" s="222"/>
      <c r="GYZ121" s="222"/>
      <c r="GZA121" s="222"/>
      <c r="GZB121" s="222"/>
      <c r="GZC121" s="222"/>
      <c r="GZD121" s="222"/>
      <c r="GZE121" s="222"/>
      <c r="GZF121" s="222"/>
      <c r="GZG121" s="222"/>
      <c r="GZH121" s="222"/>
      <c r="GZI121" s="222"/>
      <c r="GZJ121" s="222"/>
      <c r="GZK121" s="222"/>
      <c r="GZL121" s="222"/>
      <c r="GZM121" s="222"/>
      <c r="GZN121" s="222"/>
      <c r="GZO121" s="222"/>
      <c r="GZP121" s="222"/>
      <c r="GZQ121" s="222"/>
      <c r="GZR121" s="222"/>
      <c r="GZS121" s="222"/>
      <c r="GZT121" s="222"/>
      <c r="GZU121" s="222"/>
      <c r="GZV121" s="222"/>
      <c r="GZW121" s="222"/>
      <c r="GZX121" s="222"/>
      <c r="GZY121" s="222"/>
      <c r="GZZ121" s="222"/>
      <c r="HAA121" s="222"/>
      <c r="HAB121" s="222"/>
      <c r="HAC121" s="222"/>
      <c r="HAD121" s="222"/>
      <c r="HAE121" s="222"/>
      <c r="HAF121" s="222"/>
      <c r="HAG121" s="222"/>
      <c r="HAH121" s="222"/>
      <c r="HAI121" s="222"/>
      <c r="HAJ121" s="222"/>
      <c r="HAK121" s="222"/>
      <c r="HAL121" s="222"/>
      <c r="HAM121" s="222"/>
      <c r="HAN121" s="222"/>
      <c r="HAO121" s="222"/>
      <c r="HAP121" s="222"/>
      <c r="HAQ121" s="222"/>
      <c r="HAR121" s="222"/>
      <c r="HAS121" s="222"/>
      <c r="HAT121" s="222"/>
      <c r="HAU121" s="222"/>
      <c r="HAV121" s="222"/>
      <c r="HAW121" s="222"/>
      <c r="HAX121" s="222"/>
      <c r="HAY121" s="222"/>
      <c r="HAZ121" s="222"/>
      <c r="HBA121" s="222"/>
      <c r="HBB121" s="222"/>
      <c r="HBC121" s="222"/>
      <c r="HBD121" s="222"/>
      <c r="HBE121" s="222"/>
      <c r="HBF121" s="222"/>
      <c r="HBG121" s="222"/>
      <c r="HBH121" s="222"/>
      <c r="HBI121" s="222"/>
      <c r="HBJ121" s="222"/>
      <c r="HBK121" s="222"/>
      <c r="HBL121" s="222"/>
      <c r="HBM121" s="222"/>
      <c r="HBN121" s="222"/>
      <c r="HBO121" s="222"/>
      <c r="HBP121" s="222"/>
      <c r="HBQ121" s="222"/>
      <c r="HBR121" s="222"/>
      <c r="HBS121" s="222"/>
      <c r="HBT121" s="222"/>
      <c r="HBU121" s="222"/>
      <c r="HBV121" s="222"/>
      <c r="HBW121" s="222"/>
      <c r="HBX121" s="222"/>
      <c r="HBY121" s="222"/>
      <c r="HBZ121" s="222"/>
      <c r="HCA121" s="222"/>
      <c r="HCB121" s="222"/>
      <c r="HCC121" s="222"/>
      <c r="HCD121" s="222"/>
      <c r="HCE121" s="222"/>
      <c r="HCF121" s="222"/>
      <c r="HCG121" s="222"/>
      <c r="HCH121" s="222"/>
      <c r="HCI121" s="222"/>
      <c r="HCJ121" s="222"/>
      <c r="HCK121" s="222"/>
      <c r="HCL121" s="222"/>
      <c r="HCM121" s="222"/>
      <c r="HCN121" s="222"/>
      <c r="HCO121" s="222"/>
      <c r="HCP121" s="222"/>
      <c r="HCQ121" s="222"/>
      <c r="HCR121" s="222"/>
      <c r="HCS121" s="222"/>
      <c r="HCT121" s="222"/>
      <c r="HCU121" s="222"/>
      <c r="HCV121" s="222"/>
      <c r="HCW121" s="222"/>
      <c r="HCX121" s="222"/>
      <c r="HCY121" s="222"/>
      <c r="HCZ121" s="222"/>
      <c r="HDA121" s="222"/>
      <c r="HDB121" s="222"/>
      <c r="HDC121" s="222"/>
      <c r="HDD121" s="222"/>
      <c r="HDE121" s="222"/>
      <c r="HDF121" s="222"/>
      <c r="HDG121" s="222"/>
      <c r="HDH121" s="222"/>
      <c r="HDI121" s="222"/>
      <c r="HDJ121" s="222"/>
      <c r="HDK121" s="222"/>
      <c r="HDL121" s="222"/>
      <c r="HDM121" s="222"/>
      <c r="HDN121" s="222"/>
      <c r="HDO121" s="222"/>
      <c r="HDP121" s="222"/>
      <c r="HDQ121" s="222"/>
      <c r="HDR121" s="222"/>
      <c r="HDS121" s="222"/>
      <c r="HDT121" s="222"/>
      <c r="HDU121" s="222"/>
      <c r="HDV121" s="222"/>
      <c r="HDW121" s="222"/>
      <c r="HDX121" s="222"/>
      <c r="HDY121" s="222"/>
      <c r="HDZ121" s="222"/>
      <c r="HEA121" s="222"/>
      <c r="HEB121" s="222"/>
      <c r="HEC121" s="222"/>
      <c r="HED121" s="222"/>
      <c r="HEE121" s="222"/>
      <c r="HEF121" s="222"/>
      <c r="HEG121" s="222"/>
      <c r="HEH121" s="222"/>
      <c r="HEI121" s="222"/>
      <c r="HEJ121" s="222"/>
      <c r="HEK121" s="222"/>
      <c r="HEL121" s="222"/>
      <c r="HEM121" s="222"/>
      <c r="HEN121" s="222"/>
      <c r="HEO121" s="222"/>
      <c r="HEP121" s="222"/>
      <c r="HEQ121" s="222"/>
      <c r="HER121" s="222"/>
      <c r="HES121" s="222"/>
      <c r="HET121" s="222"/>
      <c r="HEU121" s="222"/>
      <c r="HEV121" s="222"/>
      <c r="HEW121" s="222"/>
      <c r="HEX121" s="222"/>
      <c r="HEY121" s="222"/>
      <c r="HEZ121" s="222"/>
      <c r="HFA121" s="222"/>
      <c r="HFB121" s="222"/>
      <c r="HFC121" s="222"/>
      <c r="HFD121" s="222"/>
      <c r="HFE121" s="222"/>
      <c r="HFF121" s="222"/>
      <c r="HFG121" s="222"/>
      <c r="HFH121" s="222"/>
      <c r="HFI121" s="222"/>
      <c r="HFJ121" s="222"/>
      <c r="HFK121" s="222"/>
      <c r="HFL121" s="222"/>
      <c r="HFM121" s="222"/>
      <c r="HFN121" s="222"/>
      <c r="HFO121" s="222"/>
      <c r="HFP121" s="222"/>
      <c r="HFQ121" s="222"/>
      <c r="HFR121" s="222"/>
      <c r="HFS121" s="222"/>
      <c r="HFT121" s="222"/>
      <c r="HFU121" s="222"/>
      <c r="HFV121" s="222"/>
      <c r="HFW121" s="222"/>
      <c r="HFX121" s="222"/>
      <c r="HFY121" s="222"/>
      <c r="HFZ121" s="222"/>
      <c r="HGA121" s="222"/>
      <c r="HGB121" s="222"/>
      <c r="HGC121" s="222"/>
      <c r="HGD121" s="222"/>
      <c r="HGE121" s="222"/>
      <c r="HGF121" s="222"/>
      <c r="HGG121" s="222"/>
      <c r="HGH121" s="222"/>
      <c r="HGI121" s="222"/>
      <c r="HGJ121" s="222"/>
      <c r="HGK121" s="222"/>
      <c r="HGL121" s="222"/>
      <c r="HGM121" s="222"/>
      <c r="HGN121" s="222"/>
      <c r="HGO121" s="222"/>
      <c r="HGP121" s="222"/>
      <c r="HGQ121" s="222"/>
      <c r="HGR121" s="222"/>
      <c r="HGS121" s="222"/>
      <c r="HGT121" s="222"/>
      <c r="HGU121" s="222"/>
      <c r="HGV121" s="222"/>
      <c r="HGW121" s="222"/>
      <c r="HGX121" s="222"/>
      <c r="HGY121" s="222"/>
      <c r="HGZ121" s="222"/>
      <c r="HHA121" s="222"/>
      <c r="HHB121" s="222"/>
      <c r="HHC121" s="222"/>
      <c r="HHD121" s="222"/>
      <c r="HHE121" s="222"/>
      <c r="HHF121" s="222"/>
      <c r="HHG121" s="222"/>
      <c r="HHH121" s="222"/>
      <c r="HHI121" s="222"/>
      <c r="HHJ121" s="222"/>
      <c r="HHK121" s="222"/>
      <c r="HHL121" s="222"/>
      <c r="HHM121" s="222"/>
      <c r="HHN121" s="222"/>
      <c r="HHO121" s="222"/>
      <c r="HHP121" s="222"/>
      <c r="HHQ121" s="222"/>
      <c r="HHR121" s="222"/>
      <c r="HHS121" s="222"/>
      <c r="HHT121" s="222"/>
      <c r="HHU121" s="222"/>
      <c r="HHV121" s="222"/>
      <c r="HHW121" s="222"/>
      <c r="HHX121" s="222"/>
      <c r="HHY121" s="222"/>
      <c r="HHZ121" s="222"/>
      <c r="HIA121" s="222"/>
      <c r="HIB121" s="222"/>
      <c r="HIC121" s="222"/>
      <c r="HID121" s="222"/>
      <c r="HIE121" s="222"/>
      <c r="HIF121" s="222"/>
      <c r="HIG121" s="222"/>
      <c r="HIH121" s="222"/>
      <c r="HII121" s="222"/>
      <c r="HIJ121" s="222"/>
      <c r="HIK121" s="222"/>
      <c r="HIL121" s="222"/>
      <c r="HIM121" s="222"/>
      <c r="HIN121" s="222"/>
      <c r="HIO121" s="222"/>
      <c r="HIP121" s="222"/>
      <c r="HIQ121" s="222"/>
      <c r="HIR121" s="222"/>
      <c r="HIS121" s="222"/>
      <c r="HIT121" s="222"/>
      <c r="HIU121" s="222"/>
      <c r="HIV121" s="222"/>
      <c r="HIW121" s="222"/>
      <c r="HIX121" s="222"/>
      <c r="HIY121" s="222"/>
      <c r="HIZ121" s="222"/>
      <c r="HJA121" s="222"/>
      <c r="HJB121" s="222"/>
      <c r="HJC121" s="222"/>
      <c r="HJD121" s="222"/>
      <c r="HJE121" s="222"/>
      <c r="HJF121" s="222"/>
      <c r="HJG121" s="222"/>
      <c r="HJH121" s="222"/>
      <c r="HJI121" s="222"/>
      <c r="HJJ121" s="222"/>
      <c r="HJK121" s="222"/>
      <c r="HJL121" s="222"/>
      <c r="HJM121" s="222"/>
      <c r="HJN121" s="222"/>
      <c r="HJO121" s="222"/>
      <c r="HJP121" s="222"/>
      <c r="HJQ121" s="222"/>
      <c r="HJR121" s="222"/>
      <c r="HJS121" s="222"/>
      <c r="HJT121" s="222"/>
      <c r="HJU121" s="222"/>
      <c r="HJV121" s="222"/>
      <c r="HJW121" s="222"/>
      <c r="HJX121" s="222"/>
      <c r="HJY121" s="222"/>
      <c r="HJZ121" s="222"/>
      <c r="HKA121" s="222"/>
      <c r="HKB121" s="222"/>
      <c r="HKC121" s="222"/>
      <c r="HKD121" s="222"/>
      <c r="HKE121" s="222"/>
      <c r="HKF121" s="222"/>
      <c r="HKG121" s="222"/>
      <c r="HKH121" s="222"/>
      <c r="HKI121" s="222"/>
      <c r="HKJ121" s="222"/>
      <c r="HKK121" s="222"/>
      <c r="HKL121" s="222"/>
      <c r="HKM121" s="222"/>
      <c r="HKN121" s="222"/>
      <c r="HKO121" s="222"/>
      <c r="HKP121" s="222"/>
      <c r="HKQ121" s="222"/>
      <c r="HKR121" s="222"/>
      <c r="HKS121" s="222"/>
      <c r="HKT121" s="222"/>
      <c r="HKU121" s="222"/>
      <c r="HKV121" s="222"/>
      <c r="HKW121" s="222"/>
      <c r="HKX121" s="222"/>
      <c r="HKY121" s="222"/>
      <c r="HKZ121" s="222"/>
      <c r="HLA121" s="222"/>
      <c r="HLB121" s="222"/>
      <c r="HLC121" s="222"/>
      <c r="HLD121" s="222"/>
      <c r="HLE121" s="222"/>
      <c r="HLF121" s="222"/>
      <c r="HLG121" s="222"/>
      <c r="HLH121" s="222"/>
      <c r="HLI121" s="222"/>
      <c r="HLJ121" s="222"/>
      <c r="HLK121" s="222"/>
      <c r="HLL121" s="222"/>
      <c r="HLM121" s="222"/>
      <c r="HLN121" s="222"/>
      <c r="HLO121" s="222"/>
      <c r="HLP121" s="222"/>
      <c r="HLQ121" s="222"/>
      <c r="HLR121" s="222"/>
      <c r="HLS121" s="222"/>
      <c r="HLT121" s="222"/>
      <c r="HLU121" s="222"/>
      <c r="HLV121" s="222"/>
      <c r="HLW121" s="222"/>
      <c r="HLX121" s="222"/>
      <c r="HLY121" s="222"/>
      <c r="HLZ121" s="222"/>
      <c r="HMA121" s="222"/>
      <c r="HMB121" s="222"/>
      <c r="HMC121" s="222"/>
      <c r="HMD121" s="222"/>
      <c r="HME121" s="222"/>
      <c r="HMF121" s="222"/>
      <c r="HMG121" s="222"/>
      <c r="HMH121" s="222"/>
      <c r="HMI121" s="222"/>
      <c r="HMJ121" s="222"/>
      <c r="HMK121" s="222"/>
      <c r="HML121" s="222"/>
      <c r="HMM121" s="222"/>
      <c r="HMN121" s="222"/>
      <c r="HMO121" s="222"/>
      <c r="HMP121" s="222"/>
      <c r="HMQ121" s="222"/>
      <c r="HMR121" s="222"/>
      <c r="HMS121" s="222"/>
      <c r="HMT121" s="222"/>
      <c r="HMU121" s="222"/>
      <c r="HMV121" s="222"/>
      <c r="HMW121" s="222"/>
      <c r="HMX121" s="222"/>
      <c r="HMY121" s="222"/>
      <c r="HMZ121" s="222"/>
      <c r="HNA121" s="222"/>
      <c r="HNB121" s="222"/>
      <c r="HNC121" s="222"/>
      <c r="HND121" s="222"/>
      <c r="HNE121" s="222"/>
      <c r="HNF121" s="222"/>
      <c r="HNG121" s="222"/>
      <c r="HNH121" s="222"/>
      <c r="HNI121" s="222"/>
      <c r="HNJ121" s="222"/>
      <c r="HNK121" s="222"/>
      <c r="HNL121" s="222"/>
      <c r="HNM121" s="222"/>
      <c r="HNN121" s="222"/>
      <c r="HNO121" s="222"/>
      <c r="HNP121" s="222"/>
      <c r="HNQ121" s="222"/>
      <c r="HNR121" s="222"/>
      <c r="HNS121" s="222"/>
      <c r="HNT121" s="222"/>
      <c r="HNU121" s="222"/>
      <c r="HNV121" s="222"/>
      <c r="HNW121" s="222"/>
      <c r="HNX121" s="222"/>
      <c r="HNY121" s="222"/>
      <c r="HNZ121" s="222"/>
      <c r="HOA121" s="222"/>
      <c r="HOB121" s="222"/>
      <c r="HOC121" s="222"/>
      <c r="HOD121" s="222"/>
      <c r="HOE121" s="222"/>
      <c r="HOF121" s="222"/>
      <c r="HOG121" s="222"/>
      <c r="HOH121" s="222"/>
      <c r="HOI121" s="222"/>
      <c r="HOJ121" s="222"/>
      <c r="HOK121" s="222"/>
      <c r="HOL121" s="222"/>
      <c r="HOM121" s="222"/>
      <c r="HON121" s="222"/>
      <c r="HOO121" s="222"/>
      <c r="HOP121" s="222"/>
      <c r="HOQ121" s="222"/>
      <c r="HOR121" s="222"/>
      <c r="HOS121" s="222"/>
      <c r="HOT121" s="222"/>
      <c r="HOU121" s="222"/>
      <c r="HOV121" s="222"/>
      <c r="HOW121" s="222"/>
      <c r="HOX121" s="222"/>
      <c r="HOY121" s="222"/>
      <c r="HOZ121" s="222"/>
      <c r="HPA121" s="222"/>
      <c r="HPB121" s="222"/>
      <c r="HPC121" s="222"/>
      <c r="HPD121" s="222"/>
      <c r="HPE121" s="222"/>
      <c r="HPF121" s="222"/>
      <c r="HPG121" s="222"/>
      <c r="HPH121" s="222"/>
      <c r="HPI121" s="222"/>
      <c r="HPJ121" s="222"/>
      <c r="HPK121" s="222"/>
      <c r="HPL121" s="222"/>
      <c r="HPM121" s="222"/>
      <c r="HPN121" s="222"/>
      <c r="HPO121" s="222"/>
      <c r="HPP121" s="222"/>
      <c r="HPQ121" s="222"/>
      <c r="HPR121" s="222"/>
      <c r="HPS121" s="222"/>
      <c r="HPT121" s="222"/>
      <c r="HPU121" s="222"/>
      <c r="HPV121" s="222"/>
      <c r="HPW121" s="222"/>
      <c r="HPX121" s="222"/>
      <c r="HPY121" s="222"/>
      <c r="HPZ121" s="222"/>
      <c r="HQA121" s="222"/>
      <c r="HQB121" s="222"/>
      <c r="HQC121" s="222"/>
      <c r="HQD121" s="222"/>
      <c r="HQE121" s="222"/>
      <c r="HQF121" s="222"/>
      <c r="HQG121" s="222"/>
      <c r="HQH121" s="222"/>
      <c r="HQI121" s="222"/>
      <c r="HQJ121" s="222"/>
      <c r="HQK121" s="222"/>
      <c r="HQL121" s="222"/>
      <c r="HQM121" s="222"/>
      <c r="HQN121" s="222"/>
      <c r="HQO121" s="222"/>
      <c r="HQP121" s="222"/>
      <c r="HQQ121" s="222"/>
      <c r="HQR121" s="222"/>
      <c r="HQS121" s="222"/>
      <c r="HQT121" s="222"/>
      <c r="HQU121" s="222"/>
      <c r="HQV121" s="222"/>
      <c r="HQW121" s="222"/>
      <c r="HQX121" s="222"/>
      <c r="HQY121" s="222"/>
      <c r="HQZ121" s="222"/>
      <c r="HRA121" s="222"/>
      <c r="HRB121" s="222"/>
      <c r="HRC121" s="222"/>
      <c r="HRD121" s="222"/>
      <c r="HRE121" s="222"/>
      <c r="HRF121" s="222"/>
      <c r="HRG121" s="222"/>
      <c r="HRH121" s="222"/>
      <c r="HRI121" s="222"/>
      <c r="HRJ121" s="222"/>
      <c r="HRK121" s="222"/>
      <c r="HRL121" s="222"/>
      <c r="HRM121" s="222"/>
      <c r="HRN121" s="222"/>
      <c r="HRO121" s="222"/>
      <c r="HRP121" s="222"/>
      <c r="HRQ121" s="222"/>
      <c r="HRR121" s="222"/>
      <c r="HRS121" s="222"/>
      <c r="HRT121" s="222"/>
      <c r="HRU121" s="222"/>
      <c r="HRV121" s="222"/>
      <c r="HRW121" s="222"/>
      <c r="HRX121" s="222"/>
      <c r="HRY121" s="222"/>
      <c r="HRZ121" s="222"/>
      <c r="HSA121" s="222"/>
      <c r="HSB121" s="222"/>
      <c r="HSC121" s="222"/>
      <c r="HSD121" s="222"/>
      <c r="HSE121" s="222"/>
      <c r="HSF121" s="222"/>
      <c r="HSG121" s="222"/>
      <c r="HSH121" s="222"/>
      <c r="HSI121" s="222"/>
      <c r="HSJ121" s="222"/>
      <c r="HSK121" s="222"/>
      <c r="HSL121" s="222"/>
      <c r="HSM121" s="222"/>
      <c r="HSN121" s="222"/>
      <c r="HSO121" s="222"/>
      <c r="HSP121" s="222"/>
      <c r="HSQ121" s="222"/>
      <c r="HSR121" s="222"/>
      <c r="HSS121" s="222"/>
      <c r="HST121" s="222"/>
      <c r="HSU121" s="222"/>
      <c r="HSV121" s="222"/>
      <c r="HSW121" s="222"/>
      <c r="HSX121" s="222"/>
      <c r="HSY121" s="222"/>
      <c r="HSZ121" s="222"/>
      <c r="HTA121" s="222"/>
      <c r="HTB121" s="222"/>
      <c r="HTC121" s="222"/>
      <c r="HTD121" s="222"/>
      <c r="HTE121" s="222"/>
      <c r="HTF121" s="222"/>
      <c r="HTG121" s="222"/>
      <c r="HTH121" s="222"/>
      <c r="HTI121" s="222"/>
      <c r="HTJ121" s="222"/>
      <c r="HTK121" s="222"/>
      <c r="HTL121" s="222"/>
      <c r="HTM121" s="222"/>
      <c r="HTN121" s="222"/>
      <c r="HTO121" s="222"/>
      <c r="HTP121" s="222"/>
      <c r="HTQ121" s="222"/>
      <c r="HTR121" s="222"/>
      <c r="HTS121" s="222"/>
      <c r="HTT121" s="222"/>
      <c r="HTU121" s="222"/>
      <c r="HTV121" s="222"/>
      <c r="HTW121" s="222"/>
      <c r="HTX121" s="222"/>
      <c r="HTY121" s="222"/>
      <c r="HTZ121" s="222"/>
      <c r="HUA121" s="222"/>
      <c r="HUB121" s="222"/>
      <c r="HUC121" s="222"/>
      <c r="HUD121" s="222"/>
      <c r="HUE121" s="222"/>
      <c r="HUF121" s="222"/>
      <c r="HUG121" s="222"/>
      <c r="HUH121" s="222"/>
      <c r="HUI121" s="222"/>
      <c r="HUJ121" s="222"/>
      <c r="HUK121" s="222"/>
      <c r="HUL121" s="222"/>
      <c r="HUM121" s="222"/>
      <c r="HUN121" s="222"/>
      <c r="HUO121" s="222"/>
      <c r="HUP121" s="222"/>
      <c r="HUQ121" s="222"/>
      <c r="HUR121" s="222"/>
      <c r="HUS121" s="222"/>
      <c r="HUT121" s="222"/>
      <c r="HUU121" s="222"/>
      <c r="HUV121" s="222"/>
      <c r="HUW121" s="222"/>
      <c r="HUX121" s="222"/>
      <c r="HUY121" s="222"/>
      <c r="HUZ121" s="222"/>
      <c r="HVA121" s="222"/>
      <c r="HVB121" s="222"/>
      <c r="HVC121" s="222"/>
      <c r="HVD121" s="222"/>
      <c r="HVE121" s="222"/>
      <c r="HVF121" s="222"/>
      <c r="HVG121" s="222"/>
      <c r="HVH121" s="222"/>
      <c r="HVI121" s="222"/>
      <c r="HVJ121" s="222"/>
      <c r="HVK121" s="222"/>
      <c r="HVL121" s="222"/>
      <c r="HVM121" s="222"/>
      <c r="HVN121" s="222"/>
      <c r="HVO121" s="222"/>
      <c r="HVP121" s="222"/>
      <c r="HVQ121" s="222"/>
      <c r="HVR121" s="222"/>
      <c r="HVS121" s="222"/>
      <c r="HVT121" s="222"/>
      <c r="HVU121" s="222"/>
      <c r="HVV121" s="222"/>
      <c r="HVW121" s="222"/>
      <c r="HVX121" s="222"/>
      <c r="HVY121" s="222"/>
      <c r="HVZ121" s="222"/>
      <c r="HWA121" s="222"/>
      <c r="HWB121" s="222"/>
      <c r="HWC121" s="222"/>
      <c r="HWD121" s="222"/>
      <c r="HWE121" s="222"/>
      <c r="HWF121" s="222"/>
      <c r="HWG121" s="222"/>
      <c r="HWH121" s="222"/>
      <c r="HWI121" s="222"/>
      <c r="HWJ121" s="222"/>
      <c r="HWK121" s="222"/>
      <c r="HWL121" s="222"/>
      <c r="HWM121" s="222"/>
      <c r="HWN121" s="222"/>
      <c r="HWO121" s="222"/>
      <c r="HWP121" s="222"/>
      <c r="HWQ121" s="222"/>
      <c r="HWR121" s="222"/>
      <c r="HWS121" s="222"/>
      <c r="HWT121" s="222"/>
      <c r="HWU121" s="222"/>
      <c r="HWV121" s="222"/>
      <c r="HWW121" s="222"/>
      <c r="HWX121" s="222"/>
      <c r="HWY121" s="222"/>
      <c r="HWZ121" s="222"/>
      <c r="HXA121" s="222"/>
      <c r="HXB121" s="222"/>
      <c r="HXC121" s="222"/>
      <c r="HXD121" s="222"/>
      <c r="HXE121" s="222"/>
      <c r="HXF121" s="222"/>
      <c r="HXG121" s="222"/>
      <c r="HXH121" s="222"/>
      <c r="HXI121" s="222"/>
      <c r="HXJ121" s="222"/>
      <c r="HXK121" s="222"/>
      <c r="HXL121" s="222"/>
      <c r="HXM121" s="222"/>
      <c r="HXN121" s="222"/>
      <c r="HXO121" s="222"/>
      <c r="HXP121" s="222"/>
      <c r="HXQ121" s="222"/>
      <c r="HXR121" s="222"/>
      <c r="HXS121" s="222"/>
      <c r="HXT121" s="222"/>
      <c r="HXU121" s="222"/>
      <c r="HXV121" s="222"/>
      <c r="HXW121" s="222"/>
      <c r="HXX121" s="222"/>
      <c r="HXY121" s="222"/>
      <c r="HXZ121" s="222"/>
      <c r="HYA121" s="222"/>
      <c r="HYB121" s="222"/>
      <c r="HYC121" s="222"/>
      <c r="HYD121" s="222"/>
      <c r="HYE121" s="222"/>
      <c r="HYF121" s="222"/>
      <c r="HYG121" s="222"/>
      <c r="HYH121" s="222"/>
      <c r="HYI121" s="222"/>
      <c r="HYJ121" s="222"/>
      <c r="HYK121" s="222"/>
      <c r="HYL121" s="222"/>
      <c r="HYM121" s="222"/>
      <c r="HYN121" s="222"/>
      <c r="HYO121" s="222"/>
      <c r="HYP121" s="222"/>
      <c r="HYQ121" s="222"/>
      <c r="HYR121" s="222"/>
      <c r="HYS121" s="222"/>
      <c r="HYT121" s="222"/>
      <c r="HYU121" s="222"/>
      <c r="HYV121" s="222"/>
      <c r="HYW121" s="222"/>
      <c r="HYX121" s="222"/>
      <c r="HYY121" s="222"/>
      <c r="HYZ121" s="222"/>
      <c r="HZA121" s="222"/>
      <c r="HZB121" s="222"/>
      <c r="HZC121" s="222"/>
      <c r="HZD121" s="222"/>
      <c r="HZE121" s="222"/>
      <c r="HZF121" s="222"/>
      <c r="HZG121" s="222"/>
      <c r="HZH121" s="222"/>
      <c r="HZI121" s="222"/>
      <c r="HZJ121" s="222"/>
      <c r="HZK121" s="222"/>
      <c r="HZL121" s="222"/>
      <c r="HZM121" s="222"/>
      <c r="HZN121" s="222"/>
      <c r="HZO121" s="222"/>
      <c r="HZP121" s="222"/>
      <c r="HZQ121" s="222"/>
      <c r="HZR121" s="222"/>
      <c r="HZS121" s="222"/>
      <c r="HZT121" s="222"/>
      <c r="HZU121" s="222"/>
      <c r="HZV121" s="222"/>
      <c r="HZW121" s="222"/>
      <c r="HZX121" s="222"/>
      <c r="HZY121" s="222"/>
      <c r="HZZ121" s="222"/>
      <c r="IAA121" s="222"/>
      <c r="IAB121" s="222"/>
      <c r="IAC121" s="222"/>
      <c r="IAD121" s="222"/>
      <c r="IAE121" s="222"/>
      <c r="IAF121" s="222"/>
      <c r="IAG121" s="222"/>
      <c r="IAH121" s="222"/>
      <c r="IAI121" s="222"/>
      <c r="IAJ121" s="222"/>
      <c r="IAK121" s="222"/>
      <c r="IAL121" s="222"/>
      <c r="IAM121" s="222"/>
      <c r="IAN121" s="222"/>
      <c r="IAO121" s="222"/>
      <c r="IAP121" s="222"/>
      <c r="IAQ121" s="222"/>
      <c r="IAR121" s="222"/>
      <c r="IAS121" s="222"/>
      <c r="IAT121" s="222"/>
      <c r="IAU121" s="222"/>
      <c r="IAV121" s="222"/>
      <c r="IAW121" s="222"/>
      <c r="IAX121" s="222"/>
      <c r="IAY121" s="222"/>
      <c r="IAZ121" s="222"/>
      <c r="IBA121" s="222"/>
      <c r="IBB121" s="222"/>
      <c r="IBC121" s="222"/>
      <c r="IBD121" s="222"/>
      <c r="IBE121" s="222"/>
      <c r="IBF121" s="222"/>
      <c r="IBG121" s="222"/>
      <c r="IBH121" s="222"/>
      <c r="IBI121" s="222"/>
      <c r="IBJ121" s="222"/>
      <c r="IBK121" s="222"/>
      <c r="IBL121" s="222"/>
      <c r="IBM121" s="222"/>
      <c r="IBN121" s="222"/>
      <c r="IBO121" s="222"/>
      <c r="IBP121" s="222"/>
      <c r="IBQ121" s="222"/>
      <c r="IBR121" s="222"/>
      <c r="IBS121" s="222"/>
      <c r="IBT121" s="222"/>
      <c r="IBU121" s="222"/>
      <c r="IBV121" s="222"/>
      <c r="IBW121" s="222"/>
      <c r="IBX121" s="222"/>
      <c r="IBY121" s="222"/>
      <c r="IBZ121" s="222"/>
      <c r="ICA121" s="222"/>
      <c r="ICB121" s="222"/>
      <c r="ICC121" s="222"/>
      <c r="ICD121" s="222"/>
      <c r="ICE121" s="222"/>
      <c r="ICF121" s="222"/>
      <c r="ICG121" s="222"/>
      <c r="ICH121" s="222"/>
      <c r="ICI121" s="222"/>
      <c r="ICJ121" s="222"/>
      <c r="ICK121" s="222"/>
      <c r="ICL121" s="222"/>
      <c r="ICM121" s="222"/>
      <c r="ICN121" s="222"/>
      <c r="ICO121" s="222"/>
      <c r="ICP121" s="222"/>
      <c r="ICQ121" s="222"/>
      <c r="ICR121" s="222"/>
      <c r="ICS121" s="222"/>
      <c r="ICT121" s="222"/>
      <c r="ICU121" s="222"/>
      <c r="ICV121" s="222"/>
      <c r="ICW121" s="222"/>
      <c r="ICX121" s="222"/>
      <c r="ICY121" s="222"/>
      <c r="ICZ121" s="222"/>
      <c r="IDA121" s="222"/>
      <c r="IDB121" s="222"/>
      <c r="IDC121" s="222"/>
      <c r="IDD121" s="222"/>
      <c r="IDE121" s="222"/>
      <c r="IDF121" s="222"/>
      <c r="IDG121" s="222"/>
      <c r="IDH121" s="222"/>
      <c r="IDI121" s="222"/>
      <c r="IDJ121" s="222"/>
      <c r="IDK121" s="222"/>
      <c r="IDL121" s="222"/>
      <c r="IDM121" s="222"/>
      <c r="IDN121" s="222"/>
      <c r="IDO121" s="222"/>
      <c r="IDP121" s="222"/>
      <c r="IDQ121" s="222"/>
      <c r="IDR121" s="222"/>
      <c r="IDS121" s="222"/>
      <c r="IDT121" s="222"/>
      <c r="IDU121" s="222"/>
      <c r="IDV121" s="222"/>
      <c r="IDW121" s="222"/>
      <c r="IDX121" s="222"/>
      <c r="IDY121" s="222"/>
      <c r="IDZ121" s="222"/>
      <c r="IEA121" s="222"/>
      <c r="IEB121" s="222"/>
      <c r="IEC121" s="222"/>
      <c r="IED121" s="222"/>
      <c r="IEE121" s="222"/>
      <c r="IEF121" s="222"/>
      <c r="IEG121" s="222"/>
      <c r="IEH121" s="222"/>
      <c r="IEI121" s="222"/>
      <c r="IEJ121" s="222"/>
      <c r="IEK121" s="222"/>
      <c r="IEL121" s="222"/>
      <c r="IEM121" s="222"/>
      <c r="IEN121" s="222"/>
      <c r="IEO121" s="222"/>
      <c r="IEP121" s="222"/>
      <c r="IEQ121" s="222"/>
      <c r="IER121" s="222"/>
      <c r="IES121" s="222"/>
      <c r="IET121" s="222"/>
      <c r="IEU121" s="222"/>
      <c r="IEV121" s="222"/>
      <c r="IEW121" s="222"/>
      <c r="IEX121" s="222"/>
      <c r="IEY121" s="222"/>
      <c r="IEZ121" s="222"/>
      <c r="IFA121" s="222"/>
      <c r="IFB121" s="222"/>
      <c r="IFC121" s="222"/>
      <c r="IFD121" s="222"/>
      <c r="IFE121" s="222"/>
      <c r="IFF121" s="222"/>
      <c r="IFG121" s="222"/>
      <c r="IFH121" s="222"/>
      <c r="IFI121" s="222"/>
      <c r="IFJ121" s="222"/>
      <c r="IFK121" s="222"/>
      <c r="IFL121" s="222"/>
      <c r="IFM121" s="222"/>
      <c r="IFN121" s="222"/>
      <c r="IFO121" s="222"/>
      <c r="IFP121" s="222"/>
      <c r="IFQ121" s="222"/>
      <c r="IFR121" s="222"/>
      <c r="IFS121" s="222"/>
      <c r="IFT121" s="222"/>
      <c r="IFU121" s="222"/>
      <c r="IFV121" s="222"/>
      <c r="IFW121" s="222"/>
      <c r="IFX121" s="222"/>
      <c r="IFY121" s="222"/>
      <c r="IFZ121" s="222"/>
      <c r="IGA121" s="222"/>
      <c r="IGB121" s="222"/>
      <c r="IGC121" s="222"/>
      <c r="IGD121" s="222"/>
      <c r="IGE121" s="222"/>
      <c r="IGF121" s="222"/>
      <c r="IGG121" s="222"/>
      <c r="IGH121" s="222"/>
      <c r="IGI121" s="222"/>
      <c r="IGJ121" s="222"/>
      <c r="IGK121" s="222"/>
      <c r="IGL121" s="222"/>
      <c r="IGM121" s="222"/>
      <c r="IGN121" s="222"/>
      <c r="IGO121" s="222"/>
      <c r="IGP121" s="222"/>
      <c r="IGQ121" s="222"/>
      <c r="IGR121" s="222"/>
      <c r="IGS121" s="222"/>
      <c r="IGT121" s="222"/>
      <c r="IGU121" s="222"/>
      <c r="IGV121" s="222"/>
      <c r="IGW121" s="222"/>
      <c r="IGX121" s="222"/>
      <c r="IGY121" s="222"/>
      <c r="IGZ121" s="222"/>
      <c r="IHA121" s="222"/>
      <c r="IHB121" s="222"/>
      <c r="IHC121" s="222"/>
      <c r="IHD121" s="222"/>
      <c r="IHE121" s="222"/>
      <c r="IHF121" s="222"/>
      <c r="IHG121" s="222"/>
      <c r="IHH121" s="222"/>
      <c r="IHI121" s="222"/>
      <c r="IHJ121" s="222"/>
      <c r="IHK121" s="222"/>
      <c r="IHL121" s="222"/>
      <c r="IHM121" s="222"/>
      <c r="IHN121" s="222"/>
      <c r="IHO121" s="222"/>
      <c r="IHP121" s="222"/>
      <c r="IHQ121" s="222"/>
      <c r="IHR121" s="222"/>
      <c r="IHS121" s="222"/>
      <c r="IHT121" s="222"/>
      <c r="IHU121" s="222"/>
      <c r="IHV121" s="222"/>
      <c r="IHW121" s="222"/>
      <c r="IHX121" s="222"/>
      <c r="IHY121" s="222"/>
      <c r="IHZ121" s="222"/>
      <c r="IIA121" s="222"/>
      <c r="IIB121" s="222"/>
      <c r="IIC121" s="222"/>
      <c r="IID121" s="222"/>
      <c r="IIE121" s="222"/>
      <c r="IIF121" s="222"/>
      <c r="IIG121" s="222"/>
      <c r="IIH121" s="222"/>
      <c r="III121" s="222"/>
      <c r="IIJ121" s="222"/>
      <c r="IIK121" s="222"/>
      <c r="IIL121" s="222"/>
      <c r="IIM121" s="222"/>
      <c r="IIN121" s="222"/>
      <c r="IIO121" s="222"/>
      <c r="IIP121" s="222"/>
      <c r="IIQ121" s="222"/>
      <c r="IIR121" s="222"/>
      <c r="IIS121" s="222"/>
      <c r="IIT121" s="222"/>
      <c r="IIU121" s="222"/>
      <c r="IIV121" s="222"/>
      <c r="IIW121" s="222"/>
      <c r="IIX121" s="222"/>
      <c r="IIY121" s="222"/>
      <c r="IIZ121" s="222"/>
      <c r="IJA121" s="222"/>
      <c r="IJB121" s="222"/>
      <c r="IJC121" s="222"/>
      <c r="IJD121" s="222"/>
      <c r="IJE121" s="222"/>
      <c r="IJF121" s="222"/>
      <c r="IJG121" s="222"/>
      <c r="IJH121" s="222"/>
      <c r="IJI121" s="222"/>
      <c r="IJJ121" s="222"/>
      <c r="IJK121" s="222"/>
      <c r="IJL121" s="222"/>
      <c r="IJM121" s="222"/>
      <c r="IJN121" s="222"/>
      <c r="IJO121" s="222"/>
      <c r="IJP121" s="222"/>
      <c r="IJQ121" s="222"/>
      <c r="IJR121" s="222"/>
      <c r="IJS121" s="222"/>
      <c r="IJT121" s="222"/>
      <c r="IJU121" s="222"/>
      <c r="IJV121" s="222"/>
      <c r="IJW121" s="222"/>
      <c r="IJX121" s="222"/>
      <c r="IJY121" s="222"/>
      <c r="IJZ121" s="222"/>
      <c r="IKA121" s="222"/>
      <c r="IKB121" s="222"/>
      <c r="IKC121" s="222"/>
      <c r="IKD121" s="222"/>
      <c r="IKE121" s="222"/>
      <c r="IKF121" s="222"/>
      <c r="IKG121" s="222"/>
      <c r="IKH121" s="222"/>
      <c r="IKI121" s="222"/>
      <c r="IKJ121" s="222"/>
      <c r="IKK121" s="222"/>
      <c r="IKL121" s="222"/>
      <c r="IKM121" s="222"/>
      <c r="IKN121" s="222"/>
      <c r="IKO121" s="222"/>
      <c r="IKP121" s="222"/>
      <c r="IKQ121" s="222"/>
      <c r="IKR121" s="222"/>
      <c r="IKS121" s="222"/>
      <c r="IKT121" s="222"/>
      <c r="IKU121" s="222"/>
      <c r="IKV121" s="222"/>
      <c r="IKW121" s="222"/>
      <c r="IKX121" s="222"/>
      <c r="IKY121" s="222"/>
      <c r="IKZ121" s="222"/>
      <c r="ILA121" s="222"/>
      <c r="ILB121" s="222"/>
      <c r="ILC121" s="222"/>
      <c r="ILD121" s="222"/>
      <c r="ILE121" s="222"/>
      <c r="ILF121" s="222"/>
      <c r="ILG121" s="222"/>
      <c r="ILH121" s="222"/>
      <c r="ILI121" s="222"/>
      <c r="ILJ121" s="222"/>
      <c r="ILK121" s="222"/>
      <c r="ILL121" s="222"/>
      <c r="ILM121" s="222"/>
      <c r="ILN121" s="222"/>
      <c r="ILO121" s="222"/>
      <c r="ILP121" s="222"/>
      <c r="ILQ121" s="222"/>
      <c r="ILR121" s="222"/>
      <c r="ILS121" s="222"/>
      <c r="ILT121" s="222"/>
      <c r="ILU121" s="222"/>
      <c r="ILV121" s="222"/>
      <c r="ILW121" s="222"/>
      <c r="ILX121" s="222"/>
      <c r="ILY121" s="222"/>
      <c r="ILZ121" s="222"/>
      <c r="IMA121" s="222"/>
      <c r="IMB121" s="222"/>
      <c r="IMC121" s="222"/>
      <c r="IMD121" s="222"/>
      <c r="IME121" s="222"/>
      <c r="IMF121" s="222"/>
      <c r="IMG121" s="222"/>
      <c r="IMH121" s="222"/>
      <c r="IMI121" s="222"/>
      <c r="IMJ121" s="222"/>
      <c r="IMK121" s="222"/>
      <c r="IML121" s="222"/>
      <c r="IMM121" s="222"/>
      <c r="IMN121" s="222"/>
      <c r="IMO121" s="222"/>
      <c r="IMP121" s="222"/>
      <c r="IMQ121" s="222"/>
      <c r="IMR121" s="222"/>
      <c r="IMS121" s="222"/>
      <c r="IMT121" s="222"/>
      <c r="IMU121" s="222"/>
      <c r="IMV121" s="222"/>
      <c r="IMW121" s="222"/>
      <c r="IMX121" s="222"/>
      <c r="IMY121" s="222"/>
      <c r="IMZ121" s="222"/>
      <c r="INA121" s="222"/>
      <c r="INB121" s="222"/>
      <c r="INC121" s="222"/>
      <c r="IND121" s="222"/>
      <c r="INE121" s="222"/>
      <c r="INF121" s="222"/>
      <c r="ING121" s="222"/>
      <c r="INH121" s="222"/>
      <c r="INI121" s="222"/>
      <c r="INJ121" s="222"/>
      <c r="INK121" s="222"/>
      <c r="INL121" s="222"/>
      <c r="INM121" s="222"/>
      <c r="INN121" s="222"/>
      <c r="INO121" s="222"/>
      <c r="INP121" s="222"/>
      <c r="INQ121" s="222"/>
      <c r="INR121" s="222"/>
      <c r="INS121" s="222"/>
      <c r="INT121" s="222"/>
      <c r="INU121" s="222"/>
      <c r="INV121" s="222"/>
      <c r="INW121" s="222"/>
      <c r="INX121" s="222"/>
      <c r="INY121" s="222"/>
      <c r="INZ121" s="222"/>
      <c r="IOA121" s="222"/>
      <c r="IOB121" s="222"/>
      <c r="IOC121" s="222"/>
      <c r="IOD121" s="222"/>
      <c r="IOE121" s="222"/>
      <c r="IOF121" s="222"/>
      <c r="IOG121" s="222"/>
      <c r="IOH121" s="222"/>
      <c r="IOI121" s="222"/>
      <c r="IOJ121" s="222"/>
      <c r="IOK121" s="222"/>
      <c r="IOL121" s="222"/>
      <c r="IOM121" s="222"/>
      <c r="ION121" s="222"/>
      <c r="IOO121" s="222"/>
      <c r="IOP121" s="222"/>
      <c r="IOQ121" s="222"/>
      <c r="IOR121" s="222"/>
      <c r="IOS121" s="222"/>
      <c r="IOT121" s="222"/>
      <c r="IOU121" s="222"/>
      <c r="IOV121" s="222"/>
      <c r="IOW121" s="222"/>
      <c r="IOX121" s="222"/>
      <c r="IOY121" s="222"/>
      <c r="IOZ121" s="222"/>
      <c r="IPA121" s="222"/>
      <c r="IPB121" s="222"/>
      <c r="IPC121" s="222"/>
      <c r="IPD121" s="222"/>
      <c r="IPE121" s="222"/>
      <c r="IPF121" s="222"/>
      <c r="IPG121" s="222"/>
      <c r="IPH121" s="222"/>
      <c r="IPI121" s="222"/>
      <c r="IPJ121" s="222"/>
      <c r="IPK121" s="222"/>
      <c r="IPL121" s="222"/>
      <c r="IPM121" s="222"/>
      <c r="IPN121" s="222"/>
      <c r="IPO121" s="222"/>
      <c r="IPP121" s="222"/>
      <c r="IPQ121" s="222"/>
      <c r="IPR121" s="222"/>
      <c r="IPS121" s="222"/>
      <c r="IPT121" s="222"/>
      <c r="IPU121" s="222"/>
      <c r="IPV121" s="222"/>
      <c r="IPW121" s="222"/>
      <c r="IPX121" s="222"/>
      <c r="IPY121" s="222"/>
      <c r="IPZ121" s="222"/>
      <c r="IQA121" s="222"/>
      <c r="IQB121" s="222"/>
      <c r="IQC121" s="222"/>
      <c r="IQD121" s="222"/>
      <c r="IQE121" s="222"/>
      <c r="IQF121" s="222"/>
      <c r="IQG121" s="222"/>
      <c r="IQH121" s="222"/>
      <c r="IQI121" s="222"/>
      <c r="IQJ121" s="222"/>
      <c r="IQK121" s="222"/>
      <c r="IQL121" s="222"/>
      <c r="IQM121" s="222"/>
      <c r="IQN121" s="222"/>
      <c r="IQO121" s="222"/>
      <c r="IQP121" s="222"/>
      <c r="IQQ121" s="222"/>
      <c r="IQR121" s="222"/>
      <c r="IQS121" s="222"/>
      <c r="IQT121" s="222"/>
      <c r="IQU121" s="222"/>
      <c r="IQV121" s="222"/>
      <c r="IQW121" s="222"/>
      <c r="IQX121" s="222"/>
      <c r="IQY121" s="222"/>
      <c r="IQZ121" s="222"/>
      <c r="IRA121" s="222"/>
      <c r="IRB121" s="222"/>
      <c r="IRC121" s="222"/>
      <c r="IRD121" s="222"/>
      <c r="IRE121" s="222"/>
      <c r="IRF121" s="222"/>
      <c r="IRG121" s="222"/>
      <c r="IRH121" s="222"/>
      <c r="IRI121" s="222"/>
      <c r="IRJ121" s="222"/>
      <c r="IRK121" s="222"/>
      <c r="IRL121" s="222"/>
      <c r="IRM121" s="222"/>
      <c r="IRN121" s="222"/>
      <c r="IRO121" s="222"/>
      <c r="IRP121" s="222"/>
      <c r="IRQ121" s="222"/>
      <c r="IRR121" s="222"/>
      <c r="IRS121" s="222"/>
      <c r="IRT121" s="222"/>
      <c r="IRU121" s="222"/>
      <c r="IRV121" s="222"/>
      <c r="IRW121" s="222"/>
      <c r="IRX121" s="222"/>
      <c r="IRY121" s="222"/>
      <c r="IRZ121" s="222"/>
      <c r="ISA121" s="222"/>
      <c r="ISB121" s="222"/>
      <c r="ISC121" s="222"/>
      <c r="ISD121" s="222"/>
      <c r="ISE121" s="222"/>
      <c r="ISF121" s="222"/>
      <c r="ISG121" s="222"/>
      <c r="ISH121" s="222"/>
      <c r="ISI121" s="222"/>
      <c r="ISJ121" s="222"/>
      <c r="ISK121" s="222"/>
      <c r="ISL121" s="222"/>
      <c r="ISM121" s="222"/>
      <c r="ISN121" s="222"/>
      <c r="ISO121" s="222"/>
      <c r="ISP121" s="222"/>
      <c r="ISQ121" s="222"/>
      <c r="ISR121" s="222"/>
      <c r="ISS121" s="222"/>
      <c r="IST121" s="222"/>
      <c r="ISU121" s="222"/>
      <c r="ISV121" s="222"/>
      <c r="ISW121" s="222"/>
      <c r="ISX121" s="222"/>
      <c r="ISY121" s="222"/>
      <c r="ISZ121" s="222"/>
      <c r="ITA121" s="222"/>
      <c r="ITB121" s="222"/>
      <c r="ITC121" s="222"/>
      <c r="ITD121" s="222"/>
      <c r="ITE121" s="222"/>
      <c r="ITF121" s="222"/>
      <c r="ITG121" s="222"/>
      <c r="ITH121" s="222"/>
      <c r="ITI121" s="222"/>
      <c r="ITJ121" s="222"/>
      <c r="ITK121" s="222"/>
      <c r="ITL121" s="222"/>
      <c r="ITM121" s="222"/>
      <c r="ITN121" s="222"/>
      <c r="ITO121" s="222"/>
      <c r="ITP121" s="222"/>
      <c r="ITQ121" s="222"/>
      <c r="ITR121" s="222"/>
      <c r="ITS121" s="222"/>
      <c r="ITT121" s="222"/>
      <c r="ITU121" s="222"/>
      <c r="ITV121" s="222"/>
      <c r="ITW121" s="222"/>
      <c r="ITX121" s="222"/>
      <c r="ITY121" s="222"/>
      <c r="ITZ121" s="222"/>
      <c r="IUA121" s="222"/>
      <c r="IUB121" s="222"/>
      <c r="IUC121" s="222"/>
      <c r="IUD121" s="222"/>
      <c r="IUE121" s="222"/>
      <c r="IUF121" s="222"/>
      <c r="IUG121" s="222"/>
      <c r="IUH121" s="222"/>
      <c r="IUI121" s="222"/>
      <c r="IUJ121" s="222"/>
      <c r="IUK121" s="222"/>
      <c r="IUL121" s="222"/>
      <c r="IUM121" s="222"/>
      <c r="IUN121" s="222"/>
      <c r="IUO121" s="222"/>
      <c r="IUP121" s="222"/>
      <c r="IUQ121" s="222"/>
      <c r="IUR121" s="222"/>
      <c r="IUS121" s="222"/>
      <c r="IUT121" s="222"/>
      <c r="IUU121" s="222"/>
      <c r="IUV121" s="222"/>
      <c r="IUW121" s="222"/>
      <c r="IUX121" s="222"/>
      <c r="IUY121" s="222"/>
      <c r="IUZ121" s="222"/>
      <c r="IVA121" s="222"/>
      <c r="IVB121" s="222"/>
      <c r="IVC121" s="222"/>
      <c r="IVD121" s="222"/>
      <c r="IVE121" s="222"/>
      <c r="IVF121" s="222"/>
      <c r="IVG121" s="222"/>
      <c r="IVH121" s="222"/>
      <c r="IVI121" s="222"/>
      <c r="IVJ121" s="222"/>
      <c r="IVK121" s="222"/>
      <c r="IVL121" s="222"/>
      <c r="IVM121" s="222"/>
      <c r="IVN121" s="222"/>
      <c r="IVO121" s="222"/>
      <c r="IVP121" s="222"/>
      <c r="IVQ121" s="222"/>
      <c r="IVR121" s="222"/>
      <c r="IVS121" s="222"/>
      <c r="IVT121" s="222"/>
      <c r="IVU121" s="222"/>
      <c r="IVV121" s="222"/>
      <c r="IVW121" s="222"/>
      <c r="IVX121" s="222"/>
      <c r="IVY121" s="222"/>
      <c r="IVZ121" s="222"/>
      <c r="IWA121" s="222"/>
      <c r="IWB121" s="222"/>
      <c r="IWC121" s="222"/>
      <c r="IWD121" s="222"/>
      <c r="IWE121" s="222"/>
      <c r="IWF121" s="222"/>
      <c r="IWG121" s="222"/>
      <c r="IWH121" s="222"/>
      <c r="IWI121" s="222"/>
      <c r="IWJ121" s="222"/>
      <c r="IWK121" s="222"/>
      <c r="IWL121" s="222"/>
      <c r="IWM121" s="222"/>
      <c r="IWN121" s="222"/>
      <c r="IWO121" s="222"/>
      <c r="IWP121" s="222"/>
      <c r="IWQ121" s="222"/>
      <c r="IWR121" s="222"/>
      <c r="IWS121" s="222"/>
      <c r="IWT121" s="222"/>
      <c r="IWU121" s="222"/>
      <c r="IWV121" s="222"/>
      <c r="IWW121" s="222"/>
      <c r="IWX121" s="222"/>
      <c r="IWY121" s="222"/>
      <c r="IWZ121" s="222"/>
      <c r="IXA121" s="222"/>
      <c r="IXB121" s="222"/>
      <c r="IXC121" s="222"/>
      <c r="IXD121" s="222"/>
      <c r="IXE121" s="222"/>
      <c r="IXF121" s="222"/>
      <c r="IXG121" s="222"/>
      <c r="IXH121" s="222"/>
      <c r="IXI121" s="222"/>
      <c r="IXJ121" s="222"/>
      <c r="IXK121" s="222"/>
      <c r="IXL121" s="222"/>
      <c r="IXM121" s="222"/>
      <c r="IXN121" s="222"/>
      <c r="IXO121" s="222"/>
      <c r="IXP121" s="222"/>
      <c r="IXQ121" s="222"/>
      <c r="IXR121" s="222"/>
      <c r="IXS121" s="222"/>
      <c r="IXT121" s="222"/>
      <c r="IXU121" s="222"/>
      <c r="IXV121" s="222"/>
      <c r="IXW121" s="222"/>
      <c r="IXX121" s="222"/>
      <c r="IXY121" s="222"/>
      <c r="IXZ121" s="222"/>
      <c r="IYA121" s="222"/>
      <c r="IYB121" s="222"/>
      <c r="IYC121" s="222"/>
      <c r="IYD121" s="222"/>
      <c r="IYE121" s="222"/>
      <c r="IYF121" s="222"/>
      <c r="IYG121" s="222"/>
      <c r="IYH121" s="222"/>
      <c r="IYI121" s="222"/>
      <c r="IYJ121" s="222"/>
      <c r="IYK121" s="222"/>
      <c r="IYL121" s="222"/>
      <c r="IYM121" s="222"/>
      <c r="IYN121" s="222"/>
      <c r="IYO121" s="222"/>
      <c r="IYP121" s="222"/>
      <c r="IYQ121" s="222"/>
      <c r="IYR121" s="222"/>
      <c r="IYS121" s="222"/>
      <c r="IYT121" s="222"/>
      <c r="IYU121" s="222"/>
      <c r="IYV121" s="222"/>
      <c r="IYW121" s="222"/>
      <c r="IYX121" s="222"/>
      <c r="IYY121" s="222"/>
      <c r="IYZ121" s="222"/>
      <c r="IZA121" s="222"/>
      <c r="IZB121" s="222"/>
      <c r="IZC121" s="222"/>
      <c r="IZD121" s="222"/>
      <c r="IZE121" s="222"/>
      <c r="IZF121" s="222"/>
      <c r="IZG121" s="222"/>
      <c r="IZH121" s="222"/>
      <c r="IZI121" s="222"/>
      <c r="IZJ121" s="222"/>
      <c r="IZK121" s="222"/>
      <c r="IZL121" s="222"/>
      <c r="IZM121" s="222"/>
      <c r="IZN121" s="222"/>
      <c r="IZO121" s="222"/>
      <c r="IZP121" s="222"/>
      <c r="IZQ121" s="222"/>
      <c r="IZR121" s="222"/>
      <c r="IZS121" s="222"/>
      <c r="IZT121" s="222"/>
      <c r="IZU121" s="222"/>
      <c r="IZV121" s="222"/>
      <c r="IZW121" s="222"/>
      <c r="IZX121" s="222"/>
      <c r="IZY121" s="222"/>
      <c r="IZZ121" s="222"/>
      <c r="JAA121" s="222"/>
      <c r="JAB121" s="222"/>
      <c r="JAC121" s="222"/>
      <c r="JAD121" s="222"/>
      <c r="JAE121" s="222"/>
      <c r="JAF121" s="222"/>
      <c r="JAG121" s="222"/>
      <c r="JAH121" s="222"/>
      <c r="JAI121" s="222"/>
      <c r="JAJ121" s="222"/>
      <c r="JAK121" s="222"/>
      <c r="JAL121" s="222"/>
      <c r="JAM121" s="222"/>
      <c r="JAN121" s="222"/>
      <c r="JAO121" s="222"/>
      <c r="JAP121" s="222"/>
      <c r="JAQ121" s="222"/>
      <c r="JAR121" s="222"/>
      <c r="JAS121" s="222"/>
      <c r="JAT121" s="222"/>
      <c r="JAU121" s="222"/>
      <c r="JAV121" s="222"/>
      <c r="JAW121" s="222"/>
      <c r="JAX121" s="222"/>
      <c r="JAY121" s="222"/>
      <c r="JAZ121" s="222"/>
      <c r="JBA121" s="222"/>
      <c r="JBB121" s="222"/>
      <c r="JBC121" s="222"/>
      <c r="JBD121" s="222"/>
      <c r="JBE121" s="222"/>
      <c r="JBF121" s="222"/>
      <c r="JBG121" s="222"/>
      <c r="JBH121" s="222"/>
      <c r="JBI121" s="222"/>
      <c r="JBJ121" s="222"/>
      <c r="JBK121" s="222"/>
      <c r="JBL121" s="222"/>
      <c r="JBM121" s="222"/>
      <c r="JBN121" s="222"/>
      <c r="JBO121" s="222"/>
      <c r="JBP121" s="222"/>
      <c r="JBQ121" s="222"/>
      <c r="JBR121" s="222"/>
      <c r="JBS121" s="222"/>
      <c r="JBT121" s="222"/>
      <c r="JBU121" s="222"/>
      <c r="JBV121" s="222"/>
      <c r="JBW121" s="222"/>
      <c r="JBX121" s="222"/>
      <c r="JBY121" s="222"/>
      <c r="JBZ121" s="222"/>
      <c r="JCA121" s="222"/>
      <c r="JCB121" s="222"/>
      <c r="JCC121" s="222"/>
      <c r="JCD121" s="222"/>
      <c r="JCE121" s="222"/>
      <c r="JCF121" s="222"/>
      <c r="JCG121" s="222"/>
      <c r="JCH121" s="222"/>
      <c r="JCI121" s="222"/>
      <c r="JCJ121" s="222"/>
      <c r="JCK121" s="222"/>
      <c r="JCL121" s="222"/>
      <c r="JCM121" s="222"/>
      <c r="JCN121" s="222"/>
      <c r="JCO121" s="222"/>
      <c r="JCP121" s="222"/>
      <c r="JCQ121" s="222"/>
      <c r="JCR121" s="222"/>
      <c r="JCS121" s="222"/>
      <c r="JCT121" s="222"/>
      <c r="JCU121" s="222"/>
      <c r="JCV121" s="222"/>
      <c r="JCW121" s="222"/>
      <c r="JCX121" s="222"/>
      <c r="JCY121" s="222"/>
      <c r="JCZ121" s="222"/>
      <c r="JDA121" s="222"/>
      <c r="JDB121" s="222"/>
      <c r="JDC121" s="222"/>
      <c r="JDD121" s="222"/>
      <c r="JDE121" s="222"/>
      <c r="JDF121" s="222"/>
      <c r="JDG121" s="222"/>
      <c r="JDH121" s="222"/>
      <c r="JDI121" s="222"/>
      <c r="JDJ121" s="222"/>
      <c r="JDK121" s="222"/>
      <c r="JDL121" s="222"/>
      <c r="JDM121" s="222"/>
      <c r="JDN121" s="222"/>
      <c r="JDO121" s="222"/>
      <c r="JDP121" s="222"/>
      <c r="JDQ121" s="222"/>
      <c r="JDR121" s="222"/>
      <c r="JDS121" s="222"/>
      <c r="JDT121" s="222"/>
      <c r="JDU121" s="222"/>
      <c r="JDV121" s="222"/>
      <c r="JDW121" s="222"/>
      <c r="JDX121" s="222"/>
      <c r="JDY121" s="222"/>
      <c r="JDZ121" s="222"/>
      <c r="JEA121" s="222"/>
      <c r="JEB121" s="222"/>
      <c r="JEC121" s="222"/>
      <c r="JED121" s="222"/>
      <c r="JEE121" s="222"/>
      <c r="JEF121" s="222"/>
      <c r="JEG121" s="222"/>
      <c r="JEH121" s="222"/>
      <c r="JEI121" s="222"/>
      <c r="JEJ121" s="222"/>
      <c r="JEK121" s="222"/>
      <c r="JEL121" s="222"/>
      <c r="JEM121" s="222"/>
      <c r="JEN121" s="222"/>
      <c r="JEO121" s="222"/>
      <c r="JEP121" s="222"/>
      <c r="JEQ121" s="222"/>
      <c r="JER121" s="222"/>
      <c r="JES121" s="222"/>
      <c r="JET121" s="222"/>
      <c r="JEU121" s="222"/>
      <c r="JEV121" s="222"/>
      <c r="JEW121" s="222"/>
      <c r="JEX121" s="222"/>
      <c r="JEY121" s="222"/>
      <c r="JEZ121" s="222"/>
      <c r="JFA121" s="222"/>
      <c r="JFB121" s="222"/>
      <c r="JFC121" s="222"/>
      <c r="JFD121" s="222"/>
      <c r="JFE121" s="222"/>
      <c r="JFF121" s="222"/>
      <c r="JFG121" s="222"/>
      <c r="JFH121" s="222"/>
      <c r="JFI121" s="222"/>
      <c r="JFJ121" s="222"/>
      <c r="JFK121" s="222"/>
      <c r="JFL121" s="222"/>
      <c r="JFM121" s="222"/>
      <c r="JFN121" s="222"/>
      <c r="JFO121" s="222"/>
      <c r="JFP121" s="222"/>
      <c r="JFQ121" s="222"/>
      <c r="JFR121" s="222"/>
      <c r="JFS121" s="222"/>
      <c r="JFT121" s="222"/>
      <c r="JFU121" s="222"/>
      <c r="JFV121" s="222"/>
      <c r="JFW121" s="222"/>
      <c r="JFX121" s="222"/>
      <c r="JFY121" s="222"/>
      <c r="JFZ121" s="222"/>
      <c r="JGA121" s="222"/>
      <c r="JGB121" s="222"/>
      <c r="JGC121" s="222"/>
      <c r="JGD121" s="222"/>
      <c r="JGE121" s="222"/>
      <c r="JGF121" s="222"/>
      <c r="JGG121" s="222"/>
      <c r="JGH121" s="222"/>
      <c r="JGI121" s="222"/>
      <c r="JGJ121" s="222"/>
      <c r="JGK121" s="222"/>
      <c r="JGL121" s="222"/>
      <c r="JGM121" s="222"/>
      <c r="JGN121" s="222"/>
      <c r="JGO121" s="222"/>
      <c r="JGP121" s="222"/>
      <c r="JGQ121" s="222"/>
      <c r="JGR121" s="222"/>
      <c r="JGS121" s="222"/>
      <c r="JGT121" s="222"/>
      <c r="JGU121" s="222"/>
      <c r="JGV121" s="222"/>
      <c r="JGW121" s="222"/>
      <c r="JGX121" s="222"/>
      <c r="JGY121" s="222"/>
      <c r="JGZ121" s="222"/>
      <c r="JHA121" s="222"/>
      <c r="JHB121" s="222"/>
      <c r="JHC121" s="222"/>
      <c r="JHD121" s="222"/>
      <c r="JHE121" s="222"/>
      <c r="JHF121" s="222"/>
      <c r="JHG121" s="222"/>
      <c r="JHH121" s="222"/>
      <c r="JHI121" s="222"/>
      <c r="JHJ121" s="222"/>
      <c r="JHK121" s="222"/>
      <c r="JHL121" s="222"/>
      <c r="JHM121" s="222"/>
      <c r="JHN121" s="222"/>
      <c r="JHO121" s="222"/>
      <c r="JHP121" s="222"/>
      <c r="JHQ121" s="222"/>
      <c r="JHR121" s="222"/>
      <c r="JHS121" s="222"/>
      <c r="JHT121" s="222"/>
      <c r="JHU121" s="222"/>
      <c r="JHV121" s="222"/>
      <c r="JHW121" s="222"/>
      <c r="JHX121" s="222"/>
      <c r="JHY121" s="222"/>
      <c r="JHZ121" s="222"/>
      <c r="JIA121" s="222"/>
      <c r="JIB121" s="222"/>
      <c r="JIC121" s="222"/>
      <c r="JID121" s="222"/>
      <c r="JIE121" s="222"/>
      <c r="JIF121" s="222"/>
      <c r="JIG121" s="222"/>
      <c r="JIH121" s="222"/>
      <c r="JII121" s="222"/>
      <c r="JIJ121" s="222"/>
      <c r="JIK121" s="222"/>
      <c r="JIL121" s="222"/>
      <c r="JIM121" s="222"/>
      <c r="JIN121" s="222"/>
      <c r="JIO121" s="222"/>
      <c r="JIP121" s="222"/>
      <c r="JIQ121" s="222"/>
      <c r="JIR121" s="222"/>
      <c r="JIS121" s="222"/>
      <c r="JIT121" s="222"/>
      <c r="JIU121" s="222"/>
      <c r="JIV121" s="222"/>
      <c r="JIW121" s="222"/>
      <c r="JIX121" s="222"/>
      <c r="JIY121" s="222"/>
      <c r="JIZ121" s="222"/>
      <c r="JJA121" s="222"/>
      <c r="JJB121" s="222"/>
      <c r="JJC121" s="222"/>
      <c r="JJD121" s="222"/>
      <c r="JJE121" s="222"/>
      <c r="JJF121" s="222"/>
      <c r="JJG121" s="222"/>
      <c r="JJH121" s="222"/>
      <c r="JJI121" s="222"/>
      <c r="JJJ121" s="222"/>
      <c r="JJK121" s="222"/>
      <c r="JJL121" s="222"/>
      <c r="JJM121" s="222"/>
      <c r="JJN121" s="222"/>
      <c r="JJO121" s="222"/>
      <c r="JJP121" s="222"/>
      <c r="JJQ121" s="222"/>
      <c r="JJR121" s="222"/>
      <c r="JJS121" s="222"/>
      <c r="JJT121" s="222"/>
      <c r="JJU121" s="222"/>
      <c r="JJV121" s="222"/>
      <c r="JJW121" s="222"/>
      <c r="JJX121" s="222"/>
      <c r="JJY121" s="222"/>
      <c r="JJZ121" s="222"/>
      <c r="JKA121" s="222"/>
      <c r="JKB121" s="222"/>
      <c r="JKC121" s="222"/>
      <c r="JKD121" s="222"/>
      <c r="JKE121" s="222"/>
      <c r="JKF121" s="222"/>
      <c r="JKG121" s="222"/>
      <c r="JKH121" s="222"/>
      <c r="JKI121" s="222"/>
      <c r="JKJ121" s="222"/>
      <c r="JKK121" s="222"/>
      <c r="JKL121" s="222"/>
      <c r="JKM121" s="222"/>
      <c r="JKN121" s="222"/>
      <c r="JKO121" s="222"/>
      <c r="JKP121" s="222"/>
      <c r="JKQ121" s="222"/>
      <c r="JKR121" s="222"/>
      <c r="JKS121" s="222"/>
      <c r="JKT121" s="222"/>
      <c r="JKU121" s="222"/>
      <c r="JKV121" s="222"/>
      <c r="JKW121" s="222"/>
      <c r="JKX121" s="222"/>
      <c r="JKY121" s="222"/>
      <c r="JKZ121" s="222"/>
      <c r="JLA121" s="222"/>
      <c r="JLB121" s="222"/>
      <c r="JLC121" s="222"/>
      <c r="JLD121" s="222"/>
      <c r="JLE121" s="222"/>
      <c r="JLF121" s="222"/>
      <c r="JLG121" s="222"/>
      <c r="JLH121" s="222"/>
      <c r="JLI121" s="222"/>
      <c r="JLJ121" s="222"/>
      <c r="JLK121" s="222"/>
      <c r="JLL121" s="222"/>
      <c r="JLM121" s="222"/>
      <c r="JLN121" s="222"/>
      <c r="JLO121" s="222"/>
      <c r="JLP121" s="222"/>
      <c r="JLQ121" s="222"/>
      <c r="JLR121" s="222"/>
      <c r="JLS121" s="222"/>
      <c r="JLT121" s="222"/>
      <c r="JLU121" s="222"/>
      <c r="JLV121" s="222"/>
      <c r="JLW121" s="222"/>
      <c r="JLX121" s="222"/>
      <c r="JLY121" s="222"/>
      <c r="JLZ121" s="222"/>
      <c r="JMA121" s="222"/>
      <c r="JMB121" s="222"/>
      <c r="JMC121" s="222"/>
      <c r="JMD121" s="222"/>
      <c r="JME121" s="222"/>
      <c r="JMF121" s="222"/>
      <c r="JMG121" s="222"/>
      <c r="JMH121" s="222"/>
      <c r="JMI121" s="222"/>
      <c r="JMJ121" s="222"/>
      <c r="JMK121" s="222"/>
      <c r="JML121" s="222"/>
      <c r="JMM121" s="222"/>
      <c r="JMN121" s="222"/>
      <c r="JMO121" s="222"/>
      <c r="JMP121" s="222"/>
      <c r="JMQ121" s="222"/>
      <c r="JMR121" s="222"/>
      <c r="JMS121" s="222"/>
      <c r="JMT121" s="222"/>
      <c r="JMU121" s="222"/>
      <c r="JMV121" s="222"/>
      <c r="JMW121" s="222"/>
      <c r="JMX121" s="222"/>
      <c r="JMY121" s="222"/>
      <c r="JMZ121" s="222"/>
      <c r="JNA121" s="222"/>
      <c r="JNB121" s="222"/>
      <c r="JNC121" s="222"/>
      <c r="JND121" s="222"/>
      <c r="JNE121" s="222"/>
      <c r="JNF121" s="222"/>
      <c r="JNG121" s="222"/>
      <c r="JNH121" s="222"/>
      <c r="JNI121" s="222"/>
      <c r="JNJ121" s="222"/>
      <c r="JNK121" s="222"/>
      <c r="JNL121" s="222"/>
      <c r="JNM121" s="222"/>
      <c r="JNN121" s="222"/>
      <c r="JNO121" s="222"/>
      <c r="JNP121" s="222"/>
      <c r="JNQ121" s="222"/>
      <c r="JNR121" s="222"/>
      <c r="JNS121" s="222"/>
      <c r="JNT121" s="222"/>
      <c r="JNU121" s="222"/>
      <c r="JNV121" s="222"/>
      <c r="JNW121" s="222"/>
      <c r="JNX121" s="222"/>
      <c r="JNY121" s="222"/>
      <c r="JNZ121" s="222"/>
      <c r="JOA121" s="222"/>
      <c r="JOB121" s="222"/>
      <c r="JOC121" s="222"/>
      <c r="JOD121" s="222"/>
      <c r="JOE121" s="222"/>
      <c r="JOF121" s="222"/>
      <c r="JOG121" s="222"/>
      <c r="JOH121" s="222"/>
      <c r="JOI121" s="222"/>
      <c r="JOJ121" s="222"/>
      <c r="JOK121" s="222"/>
      <c r="JOL121" s="222"/>
      <c r="JOM121" s="222"/>
      <c r="JON121" s="222"/>
      <c r="JOO121" s="222"/>
      <c r="JOP121" s="222"/>
      <c r="JOQ121" s="222"/>
      <c r="JOR121" s="222"/>
      <c r="JOS121" s="222"/>
      <c r="JOT121" s="222"/>
      <c r="JOU121" s="222"/>
      <c r="JOV121" s="222"/>
      <c r="JOW121" s="222"/>
      <c r="JOX121" s="222"/>
      <c r="JOY121" s="222"/>
      <c r="JOZ121" s="222"/>
      <c r="JPA121" s="222"/>
      <c r="JPB121" s="222"/>
      <c r="JPC121" s="222"/>
      <c r="JPD121" s="222"/>
      <c r="JPE121" s="222"/>
      <c r="JPF121" s="222"/>
      <c r="JPG121" s="222"/>
      <c r="JPH121" s="222"/>
      <c r="JPI121" s="222"/>
      <c r="JPJ121" s="222"/>
      <c r="JPK121" s="222"/>
      <c r="JPL121" s="222"/>
      <c r="JPM121" s="222"/>
      <c r="JPN121" s="222"/>
      <c r="JPO121" s="222"/>
      <c r="JPP121" s="222"/>
      <c r="JPQ121" s="222"/>
      <c r="JPR121" s="222"/>
      <c r="JPS121" s="222"/>
      <c r="JPT121" s="222"/>
      <c r="JPU121" s="222"/>
      <c r="JPV121" s="222"/>
      <c r="JPW121" s="222"/>
      <c r="JPX121" s="222"/>
      <c r="JPY121" s="222"/>
      <c r="JPZ121" s="222"/>
      <c r="JQA121" s="222"/>
      <c r="JQB121" s="222"/>
      <c r="JQC121" s="222"/>
      <c r="JQD121" s="222"/>
      <c r="JQE121" s="222"/>
      <c r="JQF121" s="222"/>
      <c r="JQG121" s="222"/>
      <c r="JQH121" s="222"/>
      <c r="JQI121" s="222"/>
      <c r="JQJ121" s="222"/>
      <c r="JQK121" s="222"/>
      <c r="JQL121" s="222"/>
      <c r="JQM121" s="222"/>
      <c r="JQN121" s="222"/>
      <c r="JQO121" s="222"/>
      <c r="JQP121" s="222"/>
      <c r="JQQ121" s="222"/>
      <c r="JQR121" s="222"/>
      <c r="JQS121" s="222"/>
      <c r="JQT121" s="222"/>
      <c r="JQU121" s="222"/>
      <c r="JQV121" s="222"/>
      <c r="JQW121" s="222"/>
      <c r="JQX121" s="222"/>
      <c r="JQY121" s="222"/>
      <c r="JQZ121" s="222"/>
      <c r="JRA121" s="222"/>
      <c r="JRB121" s="222"/>
      <c r="JRC121" s="222"/>
      <c r="JRD121" s="222"/>
      <c r="JRE121" s="222"/>
      <c r="JRF121" s="222"/>
      <c r="JRG121" s="222"/>
      <c r="JRH121" s="222"/>
      <c r="JRI121" s="222"/>
      <c r="JRJ121" s="222"/>
      <c r="JRK121" s="222"/>
      <c r="JRL121" s="222"/>
      <c r="JRM121" s="222"/>
      <c r="JRN121" s="222"/>
      <c r="JRO121" s="222"/>
      <c r="JRP121" s="222"/>
      <c r="JRQ121" s="222"/>
      <c r="JRR121" s="222"/>
      <c r="JRS121" s="222"/>
      <c r="JRT121" s="222"/>
      <c r="JRU121" s="222"/>
      <c r="JRV121" s="222"/>
      <c r="JRW121" s="222"/>
      <c r="JRX121" s="222"/>
      <c r="JRY121" s="222"/>
      <c r="JRZ121" s="222"/>
      <c r="JSA121" s="222"/>
      <c r="JSB121" s="222"/>
      <c r="JSC121" s="222"/>
      <c r="JSD121" s="222"/>
      <c r="JSE121" s="222"/>
      <c r="JSF121" s="222"/>
      <c r="JSG121" s="222"/>
      <c r="JSH121" s="222"/>
      <c r="JSI121" s="222"/>
      <c r="JSJ121" s="222"/>
      <c r="JSK121" s="222"/>
      <c r="JSL121" s="222"/>
      <c r="JSM121" s="222"/>
      <c r="JSN121" s="222"/>
      <c r="JSO121" s="222"/>
      <c r="JSP121" s="222"/>
      <c r="JSQ121" s="222"/>
      <c r="JSR121" s="222"/>
      <c r="JSS121" s="222"/>
      <c r="JST121" s="222"/>
      <c r="JSU121" s="222"/>
      <c r="JSV121" s="222"/>
      <c r="JSW121" s="222"/>
      <c r="JSX121" s="222"/>
      <c r="JSY121" s="222"/>
      <c r="JSZ121" s="222"/>
      <c r="JTA121" s="222"/>
      <c r="JTB121" s="222"/>
      <c r="JTC121" s="222"/>
      <c r="JTD121" s="222"/>
      <c r="JTE121" s="222"/>
      <c r="JTF121" s="222"/>
      <c r="JTG121" s="222"/>
      <c r="JTH121" s="222"/>
      <c r="JTI121" s="222"/>
      <c r="JTJ121" s="222"/>
      <c r="JTK121" s="222"/>
      <c r="JTL121" s="222"/>
      <c r="JTM121" s="222"/>
      <c r="JTN121" s="222"/>
      <c r="JTO121" s="222"/>
      <c r="JTP121" s="222"/>
      <c r="JTQ121" s="222"/>
      <c r="JTR121" s="222"/>
      <c r="JTS121" s="222"/>
      <c r="JTT121" s="222"/>
      <c r="JTU121" s="222"/>
      <c r="JTV121" s="222"/>
      <c r="JTW121" s="222"/>
      <c r="JTX121" s="222"/>
      <c r="JTY121" s="222"/>
      <c r="JTZ121" s="222"/>
      <c r="JUA121" s="222"/>
      <c r="JUB121" s="222"/>
      <c r="JUC121" s="222"/>
      <c r="JUD121" s="222"/>
      <c r="JUE121" s="222"/>
      <c r="JUF121" s="222"/>
      <c r="JUG121" s="222"/>
      <c r="JUH121" s="222"/>
      <c r="JUI121" s="222"/>
      <c r="JUJ121" s="222"/>
      <c r="JUK121" s="222"/>
      <c r="JUL121" s="222"/>
      <c r="JUM121" s="222"/>
      <c r="JUN121" s="222"/>
      <c r="JUO121" s="222"/>
      <c r="JUP121" s="222"/>
      <c r="JUQ121" s="222"/>
      <c r="JUR121" s="222"/>
      <c r="JUS121" s="222"/>
      <c r="JUT121" s="222"/>
      <c r="JUU121" s="222"/>
      <c r="JUV121" s="222"/>
      <c r="JUW121" s="222"/>
      <c r="JUX121" s="222"/>
      <c r="JUY121" s="222"/>
      <c r="JUZ121" s="222"/>
      <c r="JVA121" s="222"/>
      <c r="JVB121" s="222"/>
      <c r="JVC121" s="222"/>
      <c r="JVD121" s="222"/>
      <c r="JVE121" s="222"/>
      <c r="JVF121" s="222"/>
      <c r="JVG121" s="222"/>
      <c r="JVH121" s="222"/>
      <c r="JVI121" s="222"/>
      <c r="JVJ121" s="222"/>
      <c r="JVK121" s="222"/>
      <c r="JVL121" s="222"/>
      <c r="JVM121" s="222"/>
      <c r="JVN121" s="222"/>
      <c r="JVO121" s="222"/>
      <c r="JVP121" s="222"/>
      <c r="JVQ121" s="222"/>
      <c r="JVR121" s="222"/>
      <c r="JVS121" s="222"/>
      <c r="JVT121" s="222"/>
      <c r="JVU121" s="222"/>
      <c r="JVV121" s="222"/>
      <c r="JVW121" s="222"/>
      <c r="JVX121" s="222"/>
      <c r="JVY121" s="222"/>
      <c r="JVZ121" s="222"/>
      <c r="JWA121" s="222"/>
      <c r="JWB121" s="222"/>
      <c r="JWC121" s="222"/>
      <c r="JWD121" s="222"/>
      <c r="JWE121" s="222"/>
      <c r="JWF121" s="222"/>
      <c r="JWG121" s="222"/>
      <c r="JWH121" s="222"/>
      <c r="JWI121" s="222"/>
      <c r="JWJ121" s="222"/>
      <c r="JWK121" s="222"/>
      <c r="JWL121" s="222"/>
      <c r="JWM121" s="222"/>
      <c r="JWN121" s="222"/>
      <c r="JWO121" s="222"/>
      <c r="JWP121" s="222"/>
      <c r="JWQ121" s="222"/>
      <c r="JWR121" s="222"/>
      <c r="JWS121" s="222"/>
      <c r="JWT121" s="222"/>
      <c r="JWU121" s="222"/>
      <c r="JWV121" s="222"/>
      <c r="JWW121" s="222"/>
      <c r="JWX121" s="222"/>
      <c r="JWY121" s="222"/>
      <c r="JWZ121" s="222"/>
      <c r="JXA121" s="222"/>
      <c r="JXB121" s="222"/>
      <c r="JXC121" s="222"/>
      <c r="JXD121" s="222"/>
      <c r="JXE121" s="222"/>
      <c r="JXF121" s="222"/>
      <c r="JXG121" s="222"/>
      <c r="JXH121" s="222"/>
      <c r="JXI121" s="222"/>
      <c r="JXJ121" s="222"/>
      <c r="JXK121" s="222"/>
      <c r="JXL121" s="222"/>
      <c r="JXM121" s="222"/>
      <c r="JXN121" s="222"/>
      <c r="JXO121" s="222"/>
      <c r="JXP121" s="222"/>
      <c r="JXQ121" s="222"/>
      <c r="JXR121" s="222"/>
      <c r="JXS121" s="222"/>
      <c r="JXT121" s="222"/>
      <c r="JXU121" s="222"/>
      <c r="JXV121" s="222"/>
      <c r="JXW121" s="222"/>
      <c r="JXX121" s="222"/>
      <c r="JXY121" s="222"/>
      <c r="JXZ121" s="222"/>
      <c r="JYA121" s="222"/>
      <c r="JYB121" s="222"/>
      <c r="JYC121" s="222"/>
      <c r="JYD121" s="222"/>
      <c r="JYE121" s="222"/>
      <c r="JYF121" s="222"/>
      <c r="JYG121" s="222"/>
      <c r="JYH121" s="222"/>
      <c r="JYI121" s="222"/>
      <c r="JYJ121" s="222"/>
      <c r="JYK121" s="222"/>
      <c r="JYL121" s="222"/>
      <c r="JYM121" s="222"/>
      <c r="JYN121" s="222"/>
      <c r="JYO121" s="222"/>
      <c r="JYP121" s="222"/>
      <c r="JYQ121" s="222"/>
      <c r="JYR121" s="222"/>
      <c r="JYS121" s="222"/>
      <c r="JYT121" s="222"/>
      <c r="JYU121" s="222"/>
      <c r="JYV121" s="222"/>
      <c r="JYW121" s="222"/>
      <c r="JYX121" s="222"/>
      <c r="JYY121" s="222"/>
      <c r="JYZ121" s="222"/>
      <c r="JZA121" s="222"/>
      <c r="JZB121" s="222"/>
      <c r="JZC121" s="222"/>
      <c r="JZD121" s="222"/>
      <c r="JZE121" s="222"/>
      <c r="JZF121" s="222"/>
      <c r="JZG121" s="222"/>
      <c r="JZH121" s="222"/>
      <c r="JZI121" s="222"/>
      <c r="JZJ121" s="222"/>
      <c r="JZK121" s="222"/>
      <c r="JZL121" s="222"/>
      <c r="JZM121" s="222"/>
      <c r="JZN121" s="222"/>
      <c r="JZO121" s="222"/>
      <c r="JZP121" s="222"/>
      <c r="JZQ121" s="222"/>
      <c r="JZR121" s="222"/>
      <c r="JZS121" s="222"/>
      <c r="JZT121" s="222"/>
      <c r="JZU121" s="222"/>
      <c r="JZV121" s="222"/>
      <c r="JZW121" s="222"/>
      <c r="JZX121" s="222"/>
      <c r="JZY121" s="222"/>
      <c r="JZZ121" s="222"/>
      <c r="KAA121" s="222"/>
      <c r="KAB121" s="222"/>
      <c r="KAC121" s="222"/>
      <c r="KAD121" s="222"/>
      <c r="KAE121" s="222"/>
      <c r="KAF121" s="222"/>
      <c r="KAG121" s="222"/>
      <c r="KAH121" s="222"/>
      <c r="KAI121" s="222"/>
      <c r="KAJ121" s="222"/>
      <c r="KAK121" s="222"/>
      <c r="KAL121" s="222"/>
      <c r="KAM121" s="222"/>
      <c r="KAN121" s="222"/>
      <c r="KAO121" s="222"/>
      <c r="KAP121" s="222"/>
      <c r="KAQ121" s="222"/>
      <c r="KAR121" s="222"/>
      <c r="KAS121" s="222"/>
      <c r="KAT121" s="222"/>
      <c r="KAU121" s="222"/>
      <c r="KAV121" s="222"/>
      <c r="KAW121" s="222"/>
      <c r="KAX121" s="222"/>
      <c r="KAY121" s="222"/>
      <c r="KAZ121" s="222"/>
      <c r="KBA121" s="222"/>
      <c r="KBB121" s="222"/>
      <c r="KBC121" s="222"/>
      <c r="KBD121" s="222"/>
      <c r="KBE121" s="222"/>
      <c r="KBF121" s="222"/>
      <c r="KBG121" s="222"/>
      <c r="KBH121" s="222"/>
      <c r="KBI121" s="222"/>
      <c r="KBJ121" s="222"/>
      <c r="KBK121" s="222"/>
      <c r="KBL121" s="222"/>
      <c r="KBM121" s="222"/>
      <c r="KBN121" s="222"/>
      <c r="KBO121" s="222"/>
      <c r="KBP121" s="222"/>
      <c r="KBQ121" s="222"/>
      <c r="KBR121" s="222"/>
      <c r="KBS121" s="222"/>
      <c r="KBT121" s="222"/>
      <c r="KBU121" s="222"/>
      <c r="KBV121" s="222"/>
      <c r="KBW121" s="222"/>
      <c r="KBX121" s="222"/>
      <c r="KBY121" s="222"/>
      <c r="KBZ121" s="222"/>
      <c r="KCA121" s="222"/>
      <c r="KCB121" s="222"/>
      <c r="KCC121" s="222"/>
      <c r="KCD121" s="222"/>
      <c r="KCE121" s="222"/>
      <c r="KCF121" s="222"/>
      <c r="KCG121" s="222"/>
      <c r="KCH121" s="222"/>
      <c r="KCI121" s="222"/>
      <c r="KCJ121" s="222"/>
      <c r="KCK121" s="222"/>
      <c r="KCL121" s="222"/>
      <c r="KCM121" s="222"/>
      <c r="KCN121" s="222"/>
      <c r="KCO121" s="222"/>
      <c r="KCP121" s="222"/>
      <c r="KCQ121" s="222"/>
      <c r="KCR121" s="222"/>
      <c r="KCS121" s="222"/>
      <c r="KCT121" s="222"/>
      <c r="KCU121" s="222"/>
      <c r="KCV121" s="222"/>
      <c r="KCW121" s="222"/>
      <c r="KCX121" s="222"/>
      <c r="KCY121" s="222"/>
      <c r="KCZ121" s="222"/>
      <c r="KDA121" s="222"/>
      <c r="KDB121" s="222"/>
      <c r="KDC121" s="222"/>
      <c r="KDD121" s="222"/>
      <c r="KDE121" s="222"/>
      <c r="KDF121" s="222"/>
      <c r="KDG121" s="222"/>
      <c r="KDH121" s="222"/>
      <c r="KDI121" s="222"/>
      <c r="KDJ121" s="222"/>
      <c r="KDK121" s="222"/>
      <c r="KDL121" s="222"/>
      <c r="KDM121" s="222"/>
      <c r="KDN121" s="222"/>
      <c r="KDO121" s="222"/>
      <c r="KDP121" s="222"/>
      <c r="KDQ121" s="222"/>
      <c r="KDR121" s="222"/>
      <c r="KDS121" s="222"/>
      <c r="KDT121" s="222"/>
      <c r="KDU121" s="222"/>
      <c r="KDV121" s="222"/>
      <c r="KDW121" s="222"/>
      <c r="KDX121" s="222"/>
      <c r="KDY121" s="222"/>
      <c r="KDZ121" s="222"/>
      <c r="KEA121" s="222"/>
      <c r="KEB121" s="222"/>
      <c r="KEC121" s="222"/>
      <c r="KED121" s="222"/>
      <c r="KEE121" s="222"/>
      <c r="KEF121" s="222"/>
      <c r="KEG121" s="222"/>
      <c r="KEH121" s="222"/>
      <c r="KEI121" s="222"/>
      <c r="KEJ121" s="222"/>
      <c r="KEK121" s="222"/>
      <c r="KEL121" s="222"/>
      <c r="KEM121" s="222"/>
      <c r="KEN121" s="222"/>
      <c r="KEO121" s="222"/>
      <c r="KEP121" s="222"/>
      <c r="KEQ121" s="222"/>
      <c r="KER121" s="222"/>
      <c r="KES121" s="222"/>
      <c r="KET121" s="222"/>
      <c r="KEU121" s="222"/>
      <c r="KEV121" s="222"/>
      <c r="KEW121" s="222"/>
      <c r="KEX121" s="222"/>
      <c r="KEY121" s="222"/>
      <c r="KEZ121" s="222"/>
      <c r="KFA121" s="222"/>
      <c r="KFB121" s="222"/>
      <c r="KFC121" s="222"/>
      <c r="KFD121" s="222"/>
      <c r="KFE121" s="222"/>
      <c r="KFF121" s="222"/>
      <c r="KFG121" s="222"/>
      <c r="KFH121" s="222"/>
      <c r="KFI121" s="222"/>
      <c r="KFJ121" s="222"/>
      <c r="KFK121" s="222"/>
      <c r="KFL121" s="222"/>
      <c r="KFM121" s="222"/>
      <c r="KFN121" s="222"/>
      <c r="KFO121" s="222"/>
      <c r="KFP121" s="222"/>
      <c r="KFQ121" s="222"/>
      <c r="KFR121" s="222"/>
      <c r="KFS121" s="222"/>
      <c r="KFT121" s="222"/>
      <c r="KFU121" s="222"/>
      <c r="KFV121" s="222"/>
      <c r="KFW121" s="222"/>
      <c r="KFX121" s="222"/>
      <c r="KFY121" s="222"/>
      <c r="KFZ121" s="222"/>
      <c r="KGA121" s="222"/>
      <c r="KGB121" s="222"/>
      <c r="KGC121" s="222"/>
      <c r="KGD121" s="222"/>
      <c r="KGE121" s="222"/>
      <c r="KGF121" s="222"/>
      <c r="KGG121" s="222"/>
      <c r="KGH121" s="222"/>
      <c r="KGI121" s="222"/>
      <c r="KGJ121" s="222"/>
      <c r="KGK121" s="222"/>
      <c r="KGL121" s="222"/>
      <c r="KGM121" s="222"/>
      <c r="KGN121" s="222"/>
      <c r="KGO121" s="222"/>
      <c r="KGP121" s="222"/>
      <c r="KGQ121" s="222"/>
      <c r="KGR121" s="222"/>
      <c r="KGS121" s="222"/>
      <c r="KGT121" s="222"/>
      <c r="KGU121" s="222"/>
      <c r="KGV121" s="222"/>
      <c r="KGW121" s="222"/>
      <c r="KGX121" s="222"/>
      <c r="KGY121" s="222"/>
      <c r="KGZ121" s="222"/>
      <c r="KHA121" s="222"/>
      <c r="KHB121" s="222"/>
      <c r="KHC121" s="222"/>
      <c r="KHD121" s="222"/>
      <c r="KHE121" s="222"/>
      <c r="KHF121" s="222"/>
      <c r="KHG121" s="222"/>
      <c r="KHH121" s="222"/>
      <c r="KHI121" s="222"/>
      <c r="KHJ121" s="222"/>
      <c r="KHK121" s="222"/>
      <c r="KHL121" s="222"/>
      <c r="KHM121" s="222"/>
      <c r="KHN121" s="222"/>
      <c r="KHO121" s="222"/>
      <c r="KHP121" s="222"/>
      <c r="KHQ121" s="222"/>
      <c r="KHR121" s="222"/>
      <c r="KHS121" s="222"/>
      <c r="KHT121" s="222"/>
      <c r="KHU121" s="222"/>
      <c r="KHV121" s="222"/>
      <c r="KHW121" s="222"/>
      <c r="KHX121" s="222"/>
      <c r="KHY121" s="222"/>
      <c r="KHZ121" s="222"/>
      <c r="KIA121" s="222"/>
      <c r="KIB121" s="222"/>
      <c r="KIC121" s="222"/>
      <c r="KID121" s="222"/>
      <c r="KIE121" s="222"/>
      <c r="KIF121" s="222"/>
      <c r="KIG121" s="222"/>
      <c r="KIH121" s="222"/>
      <c r="KII121" s="222"/>
      <c r="KIJ121" s="222"/>
      <c r="KIK121" s="222"/>
      <c r="KIL121" s="222"/>
      <c r="KIM121" s="222"/>
      <c r="KIN121" s="222"/>
      <c r="KIO121" s="222"/>
      <c r="KIP121" s="222"/>
      <c r="KIQ121" s="222"/>
      <c r="KIR121" s="222"/>
      <c r="KIS121" s="222"/>
      <c r="KIT121" s="222"/>
      <c r="KIU121" s="222"/>
      <c r="KIV121" s="222"/>
      <c r="KIW121" s="222"/>
      <c r="KIX121" s="222"/>
      <c r="KIY121" s="222"/>
      <c r="KIZ121" s="222"/>
      <c r="KJA121" s="222"/>
      <c r="KJB121" s="222"/>
      <c r="KJC121" s="222"/>
      <c r="KJD121" s="222"/>
      <c r="KJE121" s="222"/>
      <c r="KJF121" s="222"/>
      <c r="KJG121" s="222"/>
      <c r="KJH121" s="222"/>
      <c r="KJI121" s="222"/>
      <c r="KJJ121" s="222"/>
      <c r="KJK121" s="222"/>
      <c r="KJL121" s="222"/>
      <c r="KJM121" s="222"/>
      <c r="KJN121" s="222"/>
      <c r="KJO121" s="222"/>
      <c r="KJP121" s="222"/>
      <c r="KJQ121" s="222"/>
      <c r="KJR121" s="222"/>
      <c r="KJS121" s="222"/>
      <c r="KJT121" s="222"/>
      <c r="KJU121" s="222"/>
      <c r="KJV121" s="222"/>
      <c r="KJW121" s="222"/>
      <c r="KJX121" s="222"/>
      <c r="KJY121" s="222"/>
      <c r="KJZ121" s="222"/>
      <c r="KKA121" s="222"/>
      <c r="KKB121" s="222"/>
      <c r="KKC121" s="222"/>
      <c r="KKD121" s="222"/>
      <c r="KKE121" s="222"/>
      <c r="KKF121" s="222"/>
      <c r="KKG121" s="222"/>
      <c r="KKH121" s="222"/>
      <c r="KKI121" s="222"/>
      <c r="KKJ121" s="222"/>
      <c r="KKK121" s="222"/>
      <c r="KKL121" s="222"/>
      <c r="KKM121" s="222"/>
      <c r="KKN121" s="222"/>
      <c r="KKO121" s="222"/>
      <c r="KKP121" s="222"/>
      <c r="KKQ121" s="222"/>
      <c r="KKR121" s="222"/>
      <c r="KKS121" s="222"/>
      <c r="KKT121" s="222"/>
      <c r="KKU121" s="222"/>
      <c r="KKV121" s="222"/>
      <c r="KKW121" s="222"/>
      <c r="KKX121" s="222"/>
      <c r="KKY121" s="222"/>
      <c r="KKZ121" s="222"/>
      <c r="KLA121" s="222"/>
      <c r="KLB121" s="222"/>
      <c r="KLC121" s="222"/>
      <c r="KLD121" s="222"/>
      <c r="KLE121" s="222"/>
      <c r="KLF121" s="222"/>
      <c r="KLG121" s="222"/>
      <c r="KLH121" s="222"/>
      <c r="KLI121" s="222"/>
      <c r="KLJ121" s="222"/>
      <c r="KLK121" s="222"/>
      <c r="KLL121" s="222"/>
      <c r="KLM121" s="222"/>
      <c r="KLN121" s="222"/>
      <c r="KLO121" s="222"/>
      <c r="KLP121" s="222"/>
      <c r="KLQ121" s="222"/>
      <c r="KLR121" s="222"/>
      <c r="KLS121" s="222"/>
      <c r="KLT121" s="222"/>
      <c r="KLU121" s="222"/>
      <c r="KLV121" s="222"/>
      <c r="KLW121" s="222"/>
      <c r="KLX121" s="222"/>
      <c r="KLY121" s="222"/>
      <c r="KLZ121" s="222"/>
      <c r="KMA121" s="222"/>
      <c r="KMB121" s="222"/>
      <c r="KMC121" s="222"/>
      <c r="KMD121" s="222"/>
      <c r="KME121" s="222"/>
      <c r="KMF121" s="222"/>
      <c r="KMG121" s="222"/>
      <c r="KMH121" s="222"/>
      <c r="KMI121" s="222"/>
      <c r="KMJ121" s="222"/>
      <c r="KMK121" s="222"/>
      <c r="KML121" s="222"/>
      <c r="KMM121" s="222"/>
      <c r="KMN121" s="222"/>
      <c r="KMO121" s="222"/>
      <c r="KMP121" s="222"/>
      <c r="KMQ121" s="222"/>
      <c r="KMR121" s="222"/>
      <c r="KMS121" s="222"/>
      <c r="KMT121" s="222"/>
      <c r="KMU121" s="222"/>
      <c r="KMV121" s="222"/>
      <c r="KMW121" s="222"/>
      <c r="KMX121" s="222"/>
      <c r="KMY121" s="222"/>
      <c r="KMZ121" s="222"/>
      <c r="KNA121" s="222"/>
      <c r="KNB121" s="222"/>
      <c r="KNC121" s="222"/>
      <c r="KND121" s="222"/>
      <c r="KNE121" s="222"/>
      <c r="KNF121" s="222"/>
      <c r="KNG121" s="222"/>
      <c r="KNH121" s="222"/>
      <c r="KNI121" s="222"/>
      <c r="KNJ121" s="222"/>
      <c r="KNK121" s="222"/>
      <c r="KNL121" s="222"/>
      <c r="KNM121" s="222"/>
      <c r="KNN121" s="222"/>
      <c r="KNO121" s="222"/>
      <c r="KNP121" s="222"/>
      <c r="KNQ121" s="222"/>
      <c r="KNR121" s="222"/>
      <c r="KNS121" s="222"/>
      <c r="KNT121" s="222"/>
      <c r="KNU121" s="222"/>
      <c r="KNV121" s="222"/>
      <c r="KNW121" s="222"/>
      <c r="KNX121" s="222"/>
      <c r="KNY121" s="222"/>
      <c r="KNZ121" s="222"/>
      <c r="KOA121" s="222"/>
      <c r="KOB121" s="222"/>
      <c r="KOC121" s="222"/>
      <c r="KOD121" s="222"/>
      <c r="KOE121" s="222"/>
      <c r="KOF121" s="222"/>
      <c r="KOG121" s="222"/>
      <c r="KOH121" s="222"/>
      <c r="KOI121" s="222"/>
      <c r="KOJ121" s="222"/>
      <c r="KOK121" s="222"/>
      <c r="KOL121" s="222"/>
      <c r="KOM121" s="222"/>
      <c r="KON121" s="222"/>
      <c r="KOO121" s="222"/>
      <c r="KOP121" s="222"/>
      <c r="KOQ121" s="222"/>
      <c r="KOR121" s="222"/>
      <c r="KOS121" s="222"/>
      <c r="KOT121" s="222"/>
      <c r="KOU121" s="222"/>
      <c r="KOV121" s="222"/>
      <c r="KOW121" s="222"/>
      <c r="KOX121" s="222"/>
      <c r="KOY121" s="222"/>
      <c r="KOZ121" s="222"/>
      <c r="KPA121" s="222"/>
      <c r="KPB121" s="222"/>
      <c r="KPC121" s="222"/>
      <c r="KPD121" s="222"/>
      <c r="KPE121" s="222"/>
      <c r="KPF121" s="222"/>
      <c r="KPG121" s="222"/>
      <c r="KPH121" s="222"/>
      <c r="KPI121" s="222"/>
      <c r="KPJ121" s="222"/>
      <c r="KPK121" s="222"/>
      <c r="KPL121" s="222"/>
      <c r="KPM121" s="222"/>
      <c r="KPN121" s="222"/>
      <c r="KPO121" s="222"/>
      <c r="KPP121" s="222"/>
      <c r="KPQ121" s="222"/>
      <c r="KPR121" s="222"/>
      <c r="KPS121" s="222"/>
      <c r="KPT121" s="222"/>
      <c r="KPU121" s="222"/>
      <c r="KPV121" s="222"/>
      <c r="KPW121" s="222"/>
      <c r="KPX121" s="222"/>
      <c r="KPY121" s="222"/>
      <c r="KPZ121" s="222"/>
      <c r="KQA121" s="222"/>
      <c r="KQB121" s="222"/>
      <c r="KQC121" s="222"/>
      <c r="KQD121" s="222"/>
      <c r="KQE121" s="222"/>
      <c r="KQF121" s="222"/>
      <c r="KQG121" s="222"/>
      <c r="KQH121" s="222"/>
      <c r="KQI121" s="222"/>
      <c r="KQJ121" s="222"/>
      <c r="KQK121" s="222"/>
      <c r="KQL121" s="222"/>
      <c r="KQM121" s="222"/>
      <c r="KQN121" s="222"/>
      <c r="KQO121" s="222"/>
      <c r="KQP121" s="222"/>
      <c r="KQQ121" s="222"/>
      <c r="KQR121" s="222"/>
      <c r="KQS121" s="222"/>
      <c r="KQT121" s="222"/>
      <c r="KQU121" s="222"/>
      <c r="KQV121" s="222"/>
      <c r="KQW121" s="222"/>
      <c r="KQX121" s="222"/>
      <c r="KQY121" s="222"/>
      <c r="KQZ121" s="222"/>
      <c r="KRA121" s="222"/>
      <c r="KRB121" s="222"/>
      <c r="KRC121" s="222"/>
      <c r="KRD121" s="222"/>
      <c r="KRE121" s="222"/>
      <c r="KRF121" s="222"/>
      <c r="KRG121" s="222"/>
      <c r="KRH121" s="222"/>
      <c r="KRI121" s="222"/>
      <c r="KRJ121" s="222"/>
      <c r="KRK121" s="222"/>
      <c r="KRL121" s="222"/>
      <c r="KRM121" s="222"/>
      <c r="KRN121" s="222"/>
      <c r="KRO121" s="222"/>
      <c r="KRP121" s="222"/>
      <c r="KRQ121" s="222"/>
      <c r="KRR121" s="222"/>
      <c r="KRS121" s="222"/>
      <c r="KRT121" s="222"/>
      <c r="KRU121" s="222"/>
      <c r="KRV121" s="222"/>
      <c r="KRW121" s="222"/>
      <c r="KRX121" s="222"/>
      <c r="KRY121" s="222"/>
      <c r="KRZ121" s="222"/>
      <c r="KSA121" s="222"/>
      <c r="KSB121" s="222"/>
      <c r="KSC121" s="222"/>
      <c r="KSD121" s="222"/>
      <c r="KSE121" s="222"/>
      <c r="KSF121" s="222"/>
      <c r="KSG121" s="222"/>
      <c r="KSH121" s="222"/>
      <c r="KSI121" s="222"/>
      <c r="KSJ121" s="222"/>
      <c r="KSK121" s="222"/>
      <c r="KSL121" s="222"/>
      <c r="KSM121" s="222"/>
      <c r="KSN121" s="222"/>
      <c r="KSO121" s="222"/>
      <c r="KSP121" s="222"/>
      <c r="KSQ121" s="222"/>
      <c r="KSR121" s="222"/>
      <c r="KSS121" s="222"/>
      <c r="KST121" s="222"/>
      <c r="KSU121" s="222"/>
      <c r="KSV121" s="222"/>
      <c r="KSW121" s="222"/>
      <c r="KSX121" s="222"/>
      <c r="KSY121" s="222"/>
      <c r="KSZ121" s="222"/>
      <c r="KTA121" s="222"/>
      <c r="KTB121" s="222"/>
      <c r="KTC121" s="222"/>
      <c r="KTD121" s="222"/>
      <c r="KTE121" s="222"/>
      <c r="KTF121" s="222"/>
      <c r="KTG121" s="222"/>
      <c r="KTH121" s="222"/>
      <c r="KTI121" s="222"/>
      <c r="KTJ121" s="222"/>
      <c r="KTK121" s="222"/>
      <c r="KTL121" s="222"/>
      <c r="KTM121" s="222"/>
      <c r="KTN121" s="222"/>
      <c r="KTO121" s="222"/>
      <c r="KTP121" s="222"/>
      <c r="KTQ121" s="222"/>
      <c r="KTR121" s="222"/>
      <c r="KTS121" s="222"/>
      <c r="KTT121" s="222"/>
      <c r="KTU121" s="222"/>
      <c r="KTV121" s="222"/>
      <c r="KTW121" s="222"/>
      <c r="KTX121" s="222"/>
      <c r="KTY121" s="222"/>
      <c r="KTZ121" s="222"/>
      <c r="KUA121" s="222"/>
      <c r="KUB121" s="222"/>
      <c r="KUC121" s="222"/>
      <c r="KUD121" s="222"/>
      <c r="KUE121" s="222"/>
      <c r="KUF121" s="222"/>
      <c r="KUG121" s="222"/>
      <c r="KUH121" s="222"/>
      <c r="KUI121" s="222"/>
      <c r="KUJ121" s="222"/>
      <c r="KUK121" s="222"/>
      <c r="KUL121" s="222"/>
      <c r="KUM121" s="222"/>
      <c r="KUN121" s="222"/>
      <c r="KUO121" s="222"/>
      <c r="KUP121" s="222"/>
      <c r="KUQ121" s="222"/>
      <c r="KUR121" s="222"/>
      <c r="KUS121" s="222"/>
      <c r="KUT121" s="222"/>
      <c r="KUU121" s="222"/>
      <c r="KUV121" s="222"/>
      <c r="KUW121" s="222"/>
      <c r="KUX121" s="222"/>
      <c r="KUY121" s="222"/>
      <c r="KUZ121" s="222"/>
      <c r="KVA121" s="222"/>
      <c r="KVB121" s="222"/>
      <c r="KVC121" s="222"/>
      <c r="KVD121" s="222"/>
      <c r="KVE121" s="222"/>
      <c r="KVF121" s="222"/>
      <c r="KVG121" s="222"/>
      <c r="KVH121" s="222"/>
      <c r="KVI121" s="222"/>
      <c r="KVJ121" s="222"/>
      <c r="KVK121" s="222"/>
      <c r="KVL121" s="222"/>
      <c r="KVM121" s="222"/>
      <c r="KVN121" s="222"/>
      <c r="KVO121" s="222"/>
      <c r="KVP121" s="222"/>
      <c r="KVQ121" s="222"/>
      <c r="KVR121" s="222"/>
      <c r="KVS121" s="222"/>
      <c r="KVT121" s="222"/>
      <c r="KVU121" s="222"/>
      <c r="KVV121" s="222"/>
      <c r="KVW121" s="222"/>
      <c r="KVX121" s="222"/>
      <c r="KVY121" s="222"/>
      <c r="KVZ121" s="222"/>
      <c r="KWA121" s="222"/>
      <c r="KWB121" s="222"/>
      <c r="KWC121" s="222"/>
      <c r="KWD121" s="222"/>
      <c r="KWE121" s="222"/>
      <c r="KWF121" s="222"/>
      <c r="KWG121" s="222"/>
      <c r="KWH121" s="222"/>
      <c r="KWI121" s="222"/>
      <c r="KWJ121" s="222"/>
      <c r="KWK121" s="222"/>
      <c r="KWL121" s="222"/>
      <c r="KWM121" s="222"/>
      <c r="KWN121" s="222"/>
      <c r="KWO121" s="222"/>
      <c r="KWP121" s="222"/>
      <c r="KWQ121" s="222"/>
      <c r="KWR121" s="222"/>
      <c r="KWS121" s="222"/>
      <c r="KWT121" s="222"/>
      <c r="KWU121" s="222"/>
      <c r="KWV121" s="222"/>
      <c r="KWW121" s="222"/>
      <c r="KWX121" s="222"/>
      <c r="KWY121" s="222"/>
      <c r="KWZ121" s="222"/>
      <c r="KXA121" s="222"/>
      <c r="KXB121" s="222"/>
      <c r="KXC121" s="222"/>
      <c r="KXD121" s="222"/>
      <c r="KXE121" s="222"/>
      <c r="KXF121" s="222"/>
      <c r="KXG121" s="222"/>
      <c r="KXH121" s="222"/>
      <c r="KXI121" s="222"/>
      <c r="KXJ121" s="222"/>
      <c r="KXK121" s="222"/>
      <c r="KXL121" s="222"/>
      <c r="KXM121" s="222"/>
      <c r="KXN121" s="222"/>
      <c r="KXO121" s="222"/>
      <c r="KXP121" s="222"/>
      <c r="KXQ121" s="222"/>
      <c r="KXR121" s="222"/>
      <c r="KXS121" s="222"/>
      <c r="KXT121" s="222"/>
      <c r="KXU121" s="222"/>
      <c r="KXV121" s="222"/>
      <c r="KXW121" s="222"/>
      <c r="KXX121" s="222"/>
      <c r="KXY121" s="222"/>
      <c r="KXZ121" s="222"/>
      <c r="KYA121" s="222"/>
      <c r="KYB121" s="222"/>
      <c r="KYC121" s="222"/>
      <c r="KYD121" s="222"/>
      <c r="KYE121" s="222"/>
      <c r="KYF121" s="222"/>
      <c r="KYG121" s="222"/>
      <c r="KYH121" s="222"/>
      <c r="KYI121" s="222"/>
      <c r="KYJ121" s="222"/>
      <c r="KYK121" s="222"/>
      <c r="KYL121" s="222"/>
      <c r="KYM121" s="222"/>
      <c r="KYN121" s="222"/>
      <c r="KYO121" s="222"/>
      <c r="KYP121" s="222"/>
      <c r="KYQ121" s="222"/>
      <c r="KYR121" s="222"/>
      <c r="KYS121" s="222"/>
      <c r="KYT121" s="222"/>
      <c r="KYU121" s="222"/>
      <c r="KYV121" s="222"/>
      <c r="KYW121" s="222"/>
      <c r="KYX121" s="222"/>
      <c r="KYY121" s="222"/>
      <c r="KYZ121" s="222"/>
      <c r="KZA121" s="222"/>
      <c r="KZB121" s="222"/>
      <c r="KZC121" s="222"/>
      <c r="KZD121" s="222"/>
      <c r="KZE121" s="222"/>
      <c r="KZF121" s="222"/>
      <c r="KZG121" s="222"/>
      <c r="KZH121" s="222"/>
      <c r="KZI121" s="222"/>
      <c r="KZJ121" s="222"/>
      <c r="KZK121" s="222"/>
      <c r="KZL121" s="222"/>
      <c r="KZM121" s="222"/>
      <c r="KZN121" s="222"/>
      <c r="KZO121" s="222"/>
      <c r="KZP121" s="222"/>
      <c r="KZQ121" s="222"/>
      <c r="KZR121" s="222"/>
      <c r="KZS121" s="222"/>
      <c r="KZT121" s="222"/>
      <c r="KZU121" s="222"/>
      <c r="KZV121" s="222"/>
      <c r="KZW121" s="222"/>
      <c r="KZX121" s="222"/>
      <c r="KZY121" s="222"/>
      <c r="KZZ121" s="222"/>
      <c r="LAA121" s="222"/>
      <c r="LAB121" s="222"/>
      <c r="LAC121" s="222"/>
      <c r="LAD121" s="222"/>
      <c r="LAE121" s="222"/>
      <c r="LAF121" s="222"/>
      <c r="LAG121" s="222"/>
      <c r="LAH121" s="222"/>
      <c r="LAI121" s="222"/>
      <c r="LAJ121" s="222"/>
      <c r="LAK121" s="222"/>
      <c r="LAL121" s="222"/>
      <c r="LAM121" s="222"/>
      <c r="LAN121" s="222"/>
      <c r="LAO121" s="222"/>
      <c r="LAP121" s="222"/>
      <c r="LAQ121" s="222"/>
      <c r="LAR121" s="222"/>
      <c r="LAS121" s="222"/>
      <c r="LAT121" s="222"/>
      <c r="LAU121" s="222"/>
      <c r="LAV121" s="222"/>
      <c r="LAW121" s="222"/>
      <c r="LAX121" s="222"/>
      <c r="LAY121" s="222"/>
      <c r="LAZ121" s="222"/>
      <c r="LBA121" s="222"/>
      <c r="LBB121" s="222"/>
      <c r="LBC121" s="222"/>
      <c r="LBD121" s="222"/>
      <c r="LBE121" s="222"/>
      <c r="LBF121" s="222"/>
      <c r="LBG121" s="222"/>
      <c r="LBH121" s="222"/>
      <c r="LBI121" s="222"/>
      <c r="LBJ121" s="222"/>
      <c r="LBK121" s="222"/>
      <c r="LBL121" s="222"/>
      <c r="LBM121" s="222"/>
      <c r="LBN121" s="222"/>
      <c r="LBO121" s="222"/>
      <c r="LBP121" s="222"/>
      <c r="LBQ121" s="222"/>
      <c r="LBR121" s="222"/>
      <c r="LBS121" s="222"/>
      <c r="LBT121" s="222"/>
      <c r="LBU121" s="222"/>
      <c r="LBV121" s="222"/>
      <c r="LBW121" s="222"/>
      <c r="LBX121" s="222"/>
      <c r="LBY121" s="222"/>
      <c r="LBZ121" s="222"/>
      <c r="LCA121" s="222"/>
      <c r="LCB121" s="222"/>
      <c r="LCC121" s="222"/>
      <c r="LCD121" s="222"/>
      <c r="LCE121" s="222"/>
      <c r="LCF121" s="222"/>
      <c r="LCG121" s="222"/>
      <c r="LCH121" s="222"/>
      <c r="LCI121" s="222"/>
      <c r="LCJ121" s="222"/>
      <c r="LCK121" s="222"/>
      <c r="LCL121" s="222"/>
      <c r="LCM121" s="222"/>
      <c r="LCN121" s="222"/>
      <c r="LCO121" s="222"/>
      <c r="LCP121" s="222"/>
      <c r="LCQ121" s="222"/>
      <c r="LCR121" s="222"/>
      <c r="LCS121" s="222"/>
      <c r="LCT121" s="222"/>
      <c r="LCU121" s="222"/>
      <c r="LCV121" s="222"/>
      <c r="LCW121" s="222"/>
      <c r="LCX121" s="222"/>
      <c r="LCY121" s="222"/>
      <c r="LCZ121" s="222"/>
      <c r="LDA121" s="222"/>
      <c r="LDB121" s="222"/>
      <c r="LDC121" s="222"/>
      <c r="LDD121" s="222"/>
      <c r="LDE121" s="222"/>
      <c r="LDF121" s="222"/>
      <c r="LDG121" s="222"/>
      <c r="LDH121" s="222"/>
      <c r="LDI121" s="222"/>
      <c r="LDJ121" s="222"/>
      <c r="LDK121" s="222"/>
      <c r="LDL121" s="222"/>
      <c r="LDM121" s="222"/>
      <c r="LDN121" s="222"/>
      <c r="LDO121" s="222"/>
      <c r="LDP121" s="222"/>
      <c r="LDQ121" s="222"/>
      <c r="LDR121" s="222"/>
      <c r="LDS121" s="222"/>
      <c r="LDT121" s="222"/>
      <c r="LDU121" s="222"/>
      <c r="LDV121" s="222"/>
      <c r="LDW121" s="222"/>
      <c r="LDX121" s="222"/>
      <c r="LDY121" s="222"/>
      <c r="LDZ121" s="222"/>
      <c r="LEA121" s="222"/>
      <c r="LEB121" s="222"/>
      <c r="LEC121" s="222"/>
      <c r="LED121" s="222"/>
      <c r="LEE121" s="222"/>
      <c r="LEF121" s="222"/>
      <c r="LEG121" s="222"/>
      <c r="LEH121" s="222"/>
      <c r="LEI121" s="222"/>
      <c r="LEJ121" s="222"/>
      <c r="LEK121" s="222"/>
      <c r="LEL121" s="222"/>
      <c r="LEM121" s="222"/>
      <c r="LEN121" s="222"/>
      <c r="LEO121" s="222"/>
      <c r="LEP121" s="222"/>
      <c r="LEQ121" s="222"/>
      <c r="LER121" s="222"/>
      <c r="LES121" s="222"/>
      <c r="LET121" s="222"/>
      <c r="LEU121" s="222"/>
      <c r="LEV121" s="222"/>
      <c r="LEW121" s="222"/>
      <c r="LEX121" s="222"/>
      <c r="LEY121" s="222"/>
      <c r="LEZ121" s="222"/>
      <c r="LFA121" s="222"/>
      <c r="LFB121" s="222"/>
      <c r="LFC121" s="222"/>
      <c r="LFD121" s="222"/>
      <c r="LFE121" s="222"/>
      <c r="LFF121" s="222"/>
      <c r="LFG121" s="222"/>
      <c r="LFH121" s="222"/>
      <c r="LFI121" s="222"/>
      <c r="LFJ121" s="222"/>
      <c r="LFK121" s="222"/>
      <c r="LFL121" s="222"/>
      <c r="LFM121" s="222"/>
      <c r="LFN121" s="222"/>
      <c r="LFO121" s="222"/>
      <c r="LFP121" s="222"/>
      <c r="LFQ121" s="222"/>
      <c r="LFR121" s="222"/>
      <c r="LFS121" s="222"/>
      <c r="LFT121" s="222"/>
      <c r="LFU121" s="222"/>
      <c r="LFV121" s="222"/>
      <c r="LFW121" s="222"/>
      <c r="LFX121" s="222"/>
      <c r="LFY121" s="222"/>
      <c r="LFZ121" s="222"/>
      <c r="LGA121" s="222"/>
      <c r="LGB121" s="222"/>
      <c r="LGC121" s="222"/>
      <c r="LGD121" s="222"/>
      <c r="LGE121" s="222"/>
      <c r="LGF121" s="222"/>
      <c r="LGG121" s="222"/>
      <c r="LGH121" s="222"/>
      <c r="LGI121" s="222"/>
      <c r="LGJ121" s="222"/>
      <c r="LGK121" s="222"/>
      <c r="LGL121" s="222"/>
      <c r="LGM121" s="222"/>
      <c r="LGN121" s="222"/>
      <c r="LGO121" s="222"/>
      <c r="LGP121" s="222"/>
      <c r="LGQ121" s="222"/>
      <c r="LGR121" s="222"/>
      <c r="LGS121" s="222"/>
      <c r="LGT121" s="222"/>
      <c r="LGU121" s="222"/>
      <c r="LGV121" s="222"/>
      <c r="LGW121" s="222"/>
      <c r="LGX121" s="222"/>
      <c r="LGY121" s="222"/>
      <c r="LGZ121" s="222"/>
      <c r="LHA121" s="222"/>
      <c r="LHB121" s="222"/>
      <c r="LHC121" s="222"/>
      <c r="LHD121" s="222"/>
      <c r="LHE121" s="222"/>
      <c r="LHF121" s="222"/>
      <c r="LHG121" s="222"/>
      <c r="LHH121" s="222"/>
      <c r="LHI121" s="222"/>
      <c r="LHJ121" s="222"/>
      <c r="LHK121" s="222"/>
      <c r="LHL121" s="222"/>
      <c r="LHM121" s="222"/>
      <c r="LHN121" s="222"/>
      <c r="LHO121" s="222"/>
      <c r="LHP121" s="222"/>
      <c r="LHQ121" s="222"/>
      <c r="LHR121" s="222"/>
      <c r="LHS121" s="222"/>
      <c r="LHT121" s="222"/>
      <c r="LHU121" s="222"/>
      <c r="LHV121" s="222"/>
      <c r="LHW121" s="222"/>
      <c r="LHX121" s="222"/>
      <c r="LHY121" s="222"/>
      <c r="LHZ121" s="222"/>
      <c r="LIA121" s="222"/>
      <c r="LIB121" s="222"/>
      <c r="LIC121" s="222"/>
      <c r="LID121" s="222"/>
      <c r="LIE121" s="222"/>
      <c r="LIF121" s="222"/>
      <c r="LIG121" s="222"/>
      <c r="LIH121" s="222"/>
      <c r="LII121" s="222"/>
      <c r="LIJ121" s="222"/>
      <c r="LIK121" s="222"/>
      <c r="LIL121" s="222"/>
      <c r="LIM121" s="222"/>
      <c r="LIN121" s="222"/>
      <c r="LIO121" s="222"/>
      <c r="LIP121" s="222"/>
      <c r="LIQ121" s="222"/>
      <c r="LIR121" s="222"/>
      <c r="LIS121" s="222"/>
      <c r="LIT121" s="222"/>
      <c r="LIU121" s="222"/>
      <c r="LIV121" s="222"/>
      <c r="LIW121" s="222"/>
      <c r="LIX121" s="222"/>
      <c r="LIY121" s="222"/>
      <c r="LIZ121" s="222"/>
      <c r="LJA121" s="222"/>
      <c r="LJB121" s="222"/>
      <c r="LJC121" s="222"/>
      <c r="LJD121" s="222"/>
      <c r="LJE121" s="222"/>
      <c r="LJF121" s="222"/>
      <c r="LJG121" s="222"/>
      <c r="LJH121" s="222"/>
      <c r="LJI121" s="222"/>
      <c r="LJJ121" s="222"/>
      <c r="LJK121" s="222"/>
      <c r="LJL121" s="222"/>
      <c r="LJM121" s="222"/>
      <c r="LJN121" s="222"/>
      <c r="LJO121" s="222"/>
      <c r="LJP121" s="222"/>
      <c r="LJQ121" s="222"/>
      <c r="LJR121" s="222"/>
      <c r="LJS121" s="222"/>
      <c r="LJT121" s="222"/>
      <c r="LJU121" s="222"/>
      <c r="LJV121" s="222"/>
      <c r="LJW121" s="222"/>
      <c r="LJX121" s="222"/>
      <c r="LJY121" s="222"/>
      <c r="LJZ121" s="222"/>
      <c r="LKA121" s="222"/>
      <c r="LKB121" s="222"/>
      <c r="LKC121" s="222"/>
      <c r="LKD121" s="222"/>
      <c r="LKE121" s="222"/>
      <c r="LKF121" s="222"/>
      <c r="LKG121" s="222"/>
      <c r="LKH121" s="222"/>
      <c r="LKI121" s="222"/>
      <c r="LKJ121" s="222"/>
      <c r="LKK121" s="222"/>
      <c r="LKL121" s="222"/>
      <c r="LKM121" s="222"/>
      <c r="LKN121" s="222"/>
      <c r="LKO121" s="222"/>
      <c r="LKP121" s="222"/>
      <c r="LKQ121" s="222"/>
      <c r="LKR121" s="222"/>
      <c r="LKS121" s="222"/>
      <c r="LKT121" s="222"/>
      <c r="LKU121" s="222"/>
      <c r="LKV121" s="222"/>
      <c r="LKW121" s="222"/>
      <c r="LKX121" s="222"/>
      <c r="LKY121" s="222"/>
      <c r="LKZ121" s="222"/>
      <c r="LLA121" s="222"/>
      <c r="LLB121" s="222"/>
      <c r="LLC121" s="222"/>
      <c r="LLD121" s="222"/>
      <c r="LLE121" s="222"/>
      <c r="LLF121" s="222"/>
      <c r="LLG121" s="222"/>
      <c r="LLH121" s="222"/>
      <c r="LLI121" s="222"/>
      <c r="LLJ121" s="222"/>
      <c r="LLK121" s="222"/>
      <c r="LLL121" s="222"/>
      <c r="LLM121" s="222"/>
      <c r="LLN121" s="222"/>
      <c r="LLO121" s="222"/>
      <c r="LLP121" s="222"/>
      <c r="LLQ121" s="222"/>
      <c r="LLR121" s="222"/>
      <c r="LLS121" s="222"/>
      <c r="LLT121" s="222"/>
      <c r="LLU121" s="222"/>
      <c r="LLV121" s="222"/>
      <c r="LLW121" s="222"/>
      <c r="LLX121" s="222"/>
      <c r="LLY121" s="222"/>
      <c r="LLZ121" s="222"/>
      <c r="LMA121" s="222"/>
      <c r="LMB121" s="222"/>
      <c r="LMC121" s="222"/>
      <c r="LMD121" s="222"/>
      <c r="LME121" s="222"/>
      <c r="LMF121" s="222"/>
      <c r="LMG121" s="222"/>
      <c r="LMH121" s="222"/>
      <c r="LMI121" s="222"/>
      <c r="LMJ121" s="222"/>
      <c r="LMK121" s="222"/>
      <c r="LML121" s="222"/>
      <c r="LMM121" s="222"/>
      <c r="LMN121" s="222"/>
      <c r="LMO121" s="222"/>
      <c r="LMP121" s="222"/>
      <c r="LMQ121" s="222"/>
      <c r="LMR121" s="222"/>
      <c r="LMS121" s="222"/>
      <c r="LMT121" s="222"/>
      <c r="LMU121" s="222"/>
      <c r="LMV121" s="222"/>
      <c r="LMW121" s="222"/>
      <c r="LMX121" s="222"/>
      <c r="LMY121" s="222"/>
      <c r="LMZ121" s="222"/>
      <c r="LNA121" s="222"/>
      <c r="LNB121" s="222"/>
      <c r="LNC121" s="222"/>
      <c r="LND121" s="222"/>
      <c r="LNE121" s="222"/>
      <c r="LNF121" s="222"/>
      <c r="LNG121" s="222"/>
      <c r="LNH121" s="222"/>
      <c r="LNI121" s="222"/>
      <c r="LNJ121" s="222"/>
      <c r="LNK121" s="222"/>
      <c r="LNL121" s="222"/>
      <c r="LNM121" s="222"/>
      <c r="LNN121" s="222"/>
      <c r="LNO121" s="222"/>
      <c r="LNP121" s="222"/>
      <c r="LNQ121" s="222"/>
      <c r="LNR121" s="222"/>
      <c r="LNS121" s="222"/>
      <c r="LNT121" s="222"/>
      <c r="LNU121" s="222"/>
      <c r="LNV121" s="222"/>
      <c r="LNW121" s="222"/>
      <c r="LNX121" s="222"/>
      <c r="LNY121" s="222"/>
      <c r="LNZ121" s="222"/>
      <c r="LOA121" s="222"/>
      <c r="LOB121" s="222"/>
      <c r="LOC121" s="222"/>
      <c r="LOD121" s="222"/>
      <c r="LOE121" s="222"/>
      <c r="LOF121" s="222"/>
      <c r="LOG121" s="222"/>
      <c r="LOH121" s="222"/>
      <c r="LOI121" s="222"/>
      <c r="LOJ121" s="222"/>
      <c r="LOK121" s="222"/>
      <c r="LOL121" s="222"/>
      <c r="LOM121" s="222"/>
      <c r="LON121" s="222"/>
      <c r="LOO121" s="222"/>
      <c r="LOP121" s="222"/>
      <c r="LOQ121" s="222"/>
      <c r="LOR121" s="222"/>
      <c r="LOS121" s="222"/>
      <c r="LOT121" s="222"/>
      <c r="LOU121" s="222"/>
      <c r="LOV121" s="222"/>
      <c r="LOW121" s="222"/>
      <c r="LOX121" s="222"/>
      <c r="LOY121" s="222"/>
      <c r="LOZ121" s="222"/>
      <c r="LPA121" s="222"/>
      <c r="LPB121" s="222"/>
      <c r="LPC121" s="222"/>
      <c r="LPD121" s="222"/>
      <c r="LPE121" s="222"/>
      <c r="LPF121" s="222"/>
      <c r="LPG121" s="222"/>
      <c r="LPH121" s="222"/>
      <c r="LPI121" s="222"/>
      <c r="LPJ121" s="222"/>
      <c r="LPK121" s="222"/>
      <c r="LPL121" s="222"/>
      <c r="LPM121" s="222"/>
      <c r="LPN121" s="222"/>
      <c r="LPO121" s="222"/>
      <c r="LPP121" s="222"/>
      <c r="LPQ121" s="222"/>
      <c r="LPR121" s="222"/>
      <c r="LPS121" s="222"/>
      <c r="LPT121" s="222"/>
      <c r="LPU121" s="222"/>
      <c r="LPV121" s="222"/>
      <c r="LPW121" s="222"/>
      <c r="LPX121" s="222"/>
      <c r="LPY121" s="222"/>
      <c r="LPZ121" s="222"/>
      <c r="LQA121" s="222"/>
      <c r="LQB121" s="222"/>
      <c r="LQC121" s="222"/>
      <c r="LQD121" s="222"/>
      <c r="LQE121" s="222"/>
      <c r="LQF121" s="222"/>
      <c r="LQG121" s="222"/>
      <c r="LQH121" s="222"/>
      <c r="LQI121" s="222"/>
      <c r="LQJ121" s="222"/>
      <c r="LQK121" s="222"/>
      <c r="LQL121" s="222"/>
      <c r="LQM121" s="222"/>
      <c r="LQN121" s="222"/>
      <c r="LQO121" s="222"/>
      <c r="LQP121" s="222"/>
      <c r="LQQ121" s="222"/>
      <c r="LQR121" s="222"/>
      <c r="LQS121" s="222"/>
      <c r="LQT121" s="222"/>
      <c r="LQU121" s="222"/>
      <c r="LQV121" s="222"/>
      <c r="LQW121" s="222"/>
      <c r="LQX121" s="222"/>
      <c r="LQY121" s="222"/>
      <c r="LQZ121" s="222"/>
      <c r="LRA121" s="222"/>
      <c r="LRB121" s="222"/>
      <c r="LRC121" s="222"/>
      <c r="LRD121" s="222"/>
      <c r="LRE121" s="222"/>
      <c r="LRF121" s="222"/>
      <c r="LRG121" s="222"/>
      <c r="LRH121" s="222"/>
      <c r="LRI121" s="222"/>
      <c r="LRJ121" s="222"/>
      <c r="LRK121" s="222"/>
      <c r="LRL121" s="222"/>
      <c r="LRM121" s="222"/>
      <c r="LRN121" s="222"/>
      <c r="LRO121" s="222"/>
      <c r="LRP121" s="222"/>
      <c r="LRQ121" s="222"/>
      <c r="LRR121" s="222"/>
      <c r="LRS121" s="222"/>
      <c r="LRT121" s="222"/>
      <c r="LRU121" s="222"/>
      <c r="LRV121" s="222"/>
      <c r="LRW121" s="222"/>
      <c r="LRX121" s="222"/>
      <c r="LRY121" s="222"/>
      <c r="LRZ121" s="222"/>
      <c r="LSA121" s="222"/>
      <c r="LSB121" s="222"/>
      <c r="LSC121" s="222"/>
      <c r="LSD121" s="222"/>
      <c r="LSE121" s="222"/>
      <c r="LSF121" s="222"/>
      <c r="LSG121" s="222"/>
      <c r="LSH121" s="222"/>
      <c r="LSI121" s="222"/>
      <c r="LSJ121" s="222"/>
      <c r="LSK121" s="222"/>
      <c r="LSL121" s="222"/>
      <c r="LSM121" s="222"/>
      <c r="LSN121" s="222"/>
      <c r="LSO121" s="222"/>
      <c r="LSP121" s="222"/>
      <c r="LSQ121" s="222"/>
      <c r="LSR121" s="222"/>
      <c r="LSS121" s="222"/>
      <c r="LST121" s="222"/>
      <c r="LSU121" s="222"/>
      <c r="LSV121" s="222"/>
      <c r="LSW121" s="222"/>
      <c r="LSX121" s="222"/>
      <c r="LSY121" s="222"/>
      <c r="LSZ121" s="222"/>
      <c r="LTA121" s="222"/>
      <c r="LTB121" s="222"/>
      <c r="LTC121" s="222"/>
      <c r="LTD121" s="222"/>
      <c r="LTE121" s="222"/>
      <c r="LTF121" s="222"/>
      <c r="LTG121" s="222"/>
      <c r="LTH121" s="222"/>
      <c r="LTI121" s="222"/>
      <c r="LTJ121" s="222"/>
      <c r="LTK121" s="222"/>
      <c r="LTL121" s="222"/>
      <c r="LTM121" s="222"/>
      <c r="LTN121" s="222"/>
      <c r="LTO121" s="222"/>
      <c r="LTP121" s="222"/>
      <c r="LTQ121" s="222"/>
      <c r="LTR121" s="222"/>
      <c r="LTS121" s="222"/>
      <c r="LTT121" s="222"/>
      <c r="LTU121" s="222"/>
      <c r="LTV121" s="222"/>
      <c r="LTW121" s="222"/>
      <c r="LTX121" s="222"/>
      <c r="LTY121" s="222"/>
      <c r="LTZ121" s="222"/>
      <c r="LUA121" s="222"/>
      <c r="LUB121" s="222"/>
      <c r="LUC121" s="222"/>
      <c r="LUD121" s="222"/>
      <c r="LUE121" s="222"/>
      <c r="LUF121" s="222"/>
      <c r="LUG121" s="222"/>
      <c r="LUH121" s="222"/>
      <c r="LUI121" s="222"/>
      <c r="LUJ121" s="222"/>
      <c r="LUK121" s="222"/>
      <c r="LUL121" s="222"/>
      <c r="LUM121" s="222"/>
      <c r="LUN121" s="222"/>
      <c r="LUO121" s="222"/>
      <c r="LUP121" s="222"/>
      <c r="LUQ121" s="222"/>
      <c r="LUR121" s="222"/>
      <c r="LUS121" s="222"/>
      <c r="LUT121" s="222"/>
      <c r="LUU121" s="222"/>
      <c r="LUV121" s="222"/>
      <c r="LUW121" s="222"/>
      <c r="LUX121" s="222"/>
      <c r="LUY121" s="222"/>
      <c r="LUZ121" s="222"/>
      <c r="LVA121" s="222"/>
      <c r="LVB121" s="222"/>
      <c r="LVC121" s="222"/>
      <c r="LVD121" s="222"/>
      <c r="LVE121" s="222"/>
      <c r="LVF121" s="222"/>
      <c r="LVG121" s="222"/>
      <c r="LVH121" s="222"/>
      <c r="LVI121" s="222"/>
      <c r="LVJ121" s="222"/>
      <c r="LVK121" s="222"/>
      <c r="LVL121" s="222"/>
      <c r="LVM121" s="222"/>
      <c r="LVN121" s="222"/>
      <c r="LVO121" s="222"/>
      <c r="LVP121" s="222"/>
      <c r="LVQ121" s="222"/>
      <c r="LVR121" s="222"/>
      <c r="LVS121" s="222"/>
      <c r="LVT121" s="222"/>
      <c r="LVU121" s="222"/>
      <c r="LVV121" s="222"/>
      <c r="LVW121" s="222"/>
      <c r="LVX121" s="222"/>
      <c r="LVY121" s="222"/>
      <c r="LVZ121" s="222"/>
      <c r="LWA121" s="222"/>
      <c r="LWB121" s="222"/>
      <c r="LWC121" s="222"/>
      <c r="LWD121" s="222"/>
      <c r="LWE121" s="222"/>
      <c r="LWF121" s="222"/>
      <c r="LWG121" s="222"/>
      <c r="LWH121" s="222"/>
      <c r="LWI121" s="222"/>
      <c r="LWJ121" s="222"/>
      <c r="LWK121" s="222"/>
      <c r="LWL121" s="222"/>
      <c r="LWM121" s="222"/>
      <c r="LWN121" s="222"/>
      <c r="LWO121" s="222"/>
      <c r="LWP121" s="222"/>
      <c r="LWQ121" s="222"/>
      <c r="LWR121" s="222"/>
      <c r="LWS121" s="222"/>
      <c r="LWT121" s="222"/>
      <c r="LWU121" s="222"/>
      <c r="LWV121" s="222"/>
      <c r="LWW121" s="222"/>
      <c r="LWX121" s="222"/>
      <c r="LWY121" s="222"/>
      <c r="LWZ121" s="222"/>
      <c r="LXA121" s="222"/>
      <c r="LXB121" s="222"/>
      <c r="LXC121" s="222"/>
      <c r="LXD121" s="222"/>
      <c r="LXE121" s="222"/>
      <c r="LXF121" s="222"/>
      <c r="LXG121" s="222"/>
      <c r="LXH121" s="222"/>
      <c r="LXI121" s="222"/>
      <c r="LXJ121" s="222"/>
      <c r="LXK121" s="222"/>
      <c r="LXL121" s="222"/>
      <c r="LXM121" s="222"/>
      <c r="LXN121" s="222"/>
      <c r="LXO121" s="222"/>
      <c r="LXP121" s="222"/>
      <c r="LXQ121" s="222"/>
      <c r="LXR121" s="222"/>
      <c r="LXS121" s="222"/>
      <c r="LXT121" s="222"/>
      <c r="LXU121" s="222"/>
      <c r="LXV121" s="222"/>
      <c r="LXW121" s="222"/>
      <c r="LXX121" s="222"/>
      <c r="LXY121" s="222"/>
      <c r="LXZ121" s="222"/>
      <c r="LYA121" s="222"/>
      <c r="LYB121" s="222"/>
      <c r="LYC121" s="222"/>
      <c r="LYD121" s="222"/>
      <c r="LYE121" s="222"/>
      <c r="LYF121" s="222"/>
      <c r="LYG121" s="222"/>
      <c r="LYH121" s="222"/>
      <c r="LYI121" s="222"/>
      <c r="LYJ121" s="222"/>
      <c r="LYK121" s="222"/>
      <c r="LYL121" s="222"/>
      <c r="LYM121" s="222"/>
      <c r="LYN121" s="222"/>
      <c r="LYO121" s="222"/>
      <c r="LYP121" s="222"/>
      <c r="LYQ121" s="222"/>
      <c r="LYR121" s="222"/>
      <c r="LYS121" s="222"/>
      <c r="LYT121" s="222"/>
      <c r="LYU121" s="222"/>
      <c r="LYV121" s="222"/>
      <c r="LYW121" s="222"/>
      <c r="LYX121" s="222"/>
      <c r="LYY121" s="222"/>
      <c r="LYZ121" s="222"/>
      <c r="LZA121" s="222"/>
      <c r="LZB121" s="222"/>
      <c r="LZC121" s="222"/>
      <c r="LZD121" s="222"/>
      <c r="LZE121" s="222"/>
      <c r="LZF121" s="222"/>
      <c r="LZG121" s="222"/>
      <c r="LZH121" s="222"/>
      <c r="LZI121" s="222"/>
      <c r="LZJ121" s="222"/>
      <c r="LZK121" s="222"/>
      <c r="LZL121" s="222"/>
      <c r="LZM121" s="222"/>
      <c r="LZN121" s="222"/>
      <c r="LZO121" s="222"/>
      <c r="LZP121" s="222"/>
      <c r="LZQ121" s="222"/>
      <c r="LZR121" s="222"/>
      <c r="LZS121" s="222"/>
      <c r="LZT121" s="222"/>
      <c r="LZU121" s="222"/>
      <c r="LZV121" s="222"/>
      <c r="LZW121" s="222"/>
      <c r="LZX121" s="222"/>
      <c r="LZY121" s="222"/>
      <c r="LZZ121" s="222"/>
      <c r="MAA121" s="222"/>
      <c r="MAB121" s="222"/>
      <c r="MAC121" s="222"/>
      <c r="MAD121" s="222"/>
      <c r="MAE121" s="222"/>
      <c r="MAF121" s="222"/>
      <c r="MAG121" s="222"/>
      <c r="MAH121" s="222"/>
      <c r="MAI121" s="222"/>
      <c r="MAJ121" s="222"/>
      <c r="MAK121" s="222"/>
      <c r="MAL121" s="222"/>
      <c r="MAM121" s="222"/>
      <c r="MAN121" s="222"/>
      <c r="MAO121" s="222"/>
      <c r="MAP121" s="222"/>
      <c r="MAQ121" s="222"/>
      <c r="MAR121" s="222"/>
      <c r="MAS121" s="222"/>
      <c r="MAT121" s="222"/>
      <c r="MAU121" s="222"/>
      <c r="MAV121" s="222"/>
      <c r="MAW121" s="222"/>
      <c r="MAX121" s="222"/>
      <c r="MAY121" s="222"/>
      <c r="MAZ121" s="222"/>
      <c r="MBA121" s="222"/>
      <c r="MBB121" s="222"/>
      <c r="MBC121" s="222"/>
      <c r="MBD121" s="222"/>
      <c r="MBE121" s="222"/>
      <c r="MBF121" s="222"/>
      <c r="MBG121" s="222"/>
      <c r="MBH121" s="222"/>
      <c r="MBI121" s="222"/>
      <c r="MBJ121" s="222"/>
      <c r="MBK121" s="222"/>
      <c r="MBL121" s="222"/>
      <c r="MBM121" s="222"/>
      <c r="MBN121" s="222"/>
      <c r="MBO121" s="222"/>
      <c r="MBP121" s="222"/>
      <c r="MBQ121" s="222"/>
      <c r="MBR121" s="222"/>
      <c r="MBS121" s="222"/>
      <c r="MBT121" s="222"/>
      <c r="MBU121" s="222"/>
      <c r="MBV121" s="222"/>
      <c r="MBW121" s="222"/>
      <c r="MBX121" s="222"/>
      <c r="MBY121" s="222"/>
      <c r="MBZ121" s="222"/>
      <c r="MCA121" s="222"/>
      <c r="MCB121" s="222"/>
      <c r="MCC121" s="222"/>
      <c r="MCD121" s="222"/>
      <c r="MCE121" s="222"/>
      <c r="MCF121" s="222"/>
      <c r="MCG121" s="222"/>
      <c r="MCH121" s="222"/>
      <c r="MCI121" s="222"/>
      <c r="MCJ121" s="222"/>
      <c r="MCK121" s="222"/>
      <c r="MCL121" s="222"/>
      <c r="MCM121" s="222"/>
      <c r="MCN121" s="222"/>
      <c r="MCO121" s="222"/>
      <c r="MCP121" s="222"/>
      <c r="MCQ121" s="222"/>
      <c r="MCR121" s="222"/>
      <c r="MCS121" s="222"/>
      <c r="MCT121" s="222"/>
      <c r="MCU121" s="222"/>
      <c r="MCV121" s="222"/>
      <c r="MCW121" s="222"/>
      <c r="MCX121" s="222"/>
      <c r="MCY121" s="222"/>
      <c r="MCZ121" s="222"/>
      <c r="MDA121" s="222"/>
      <c r="MDB121" s="222"/>
      <c r="MDC121" s="222"/>
      <c r="MDD121" s="222"/>
      <c r="MDE121" s="222"/>
      <c r="MDF121" s="222"/>
      <c r="MDG121" s="222"/>
      <c r="MDH121" s="222"/>
      <c r="MDI121" s="222"/>
      <c r="MDJ121" s="222"/>
      <c r="MDK121" s="222"/>
      <c r="MDL121" s="222"/>
      <c r="MDM121" s="222"/>
      <c r="MDN121" s="222"/>
      <c r="MDO121" s="222"/>
      <c r="MDP121" s="222"/>
      <c r="MDQ121" s="222"/>
      <c r="MDR121" s="222"/>
      <c r="MDS121" s="222"/>
      <c r="MDT121" s="222"/>
      <c r="MDU121" s="222"/>
      <c r="MDV121" s="222"/>
      <c r="MDW121" s="222"/>
      <c r="MDX121" s="222"/>
      <c r="MDY121" s="222"/>
      <c r="MDZ121" s="222"/>
      <c r="MEA121" s="222"/>
      <c r="MEB121" s="222"/>
      <c r="MEC121" s="222"/>
      <c r="MED121" s="222"/>
      <c r="MEE121" s="222"/>
      <c r="MEF121" s="222"/>
      <c r="MEG121" s="222"/>
      <c r="MEH121" s="222"/>
      <c r="MEI121" s="222"/>
      <c r="MEJ121" s="222"/>
      <c r="MEK121" s="222"/>
      <c r="MEL121" s="222"/>
      <c r="MEM121" s="222"/>
      <c r="MEN121" s="222"/>
      <c r="MEO121" s="222"/>
      <c r="MEP121" s="222"/>
      <c r="MEQ121" s="222"/>
      <c r="MER121" s="222"/>
      <c r="MES121" s="222"/>
      <c r="MET121" s="222"/>
      <c r="MEU121" s="222"/>
      <c r="MEV121" s="222"/>
      <c r="MEW121" s="222"/>
      <c r="MEX121" s="222"/>
      <c r="MEY121" s="222"/>
      <c r="MEZ121" s="222"/>
      <c r="MFA121" s="222"/>
      <c r="MFB121" s="222"/>
      <c r="MFC121" s="222"/>
      <c r="MFD121" s="222"/>
      <c r="MFE121" s="222"/>
      <c r="MFF121" s="222"/>
      <c r="MFG121" s="222"/>
      <c r="MFH121" s="222"/>
      <c r="MFI121" s="222"/>
      <c r="MFJ121" s="222"/>
      <c r="MFK121" s="222"/>
      <c r="MFL121" s="222"/>
      <c r="MFM121" s="222"/>
      <c r="MFN121" s="222"/>
      <c r="MFO121" s="222"/>
      <c r="MFP121" s="222"/>
      <c r="MFQ121" s="222"/>
      <c r="MFR121" s="222"/>
      <c r="MFS121" s="222"/>
      <c r="MFT121" s="222"/>
      <c r="MFU121" s="222"/>
      <c r="MFV121" s="222"/>
      <c r="MFW121" s="222"/>
      <c r="MFX121" s="222"/>
      <c r="MFY121" s="222"/>
      <c r="MFZ121" s="222"/>
      <c r="MGA121" s="222"/>
      <c r="MGB121" s="222"/>
      <c r="MGC121" s="222"/>
      <c r="MGD121" s="222"/>
      <c r="MGE121" s="222"/>
      <c r="MGF121" s="222"/>
      <c r="MGG121" s="222"/>
      <c r="MGH121" s="222"/>
      <c r="MGI121" s="222"/>
      <c r="MGJ121" s="222"/>
      <c r="MGK121" s="222"/>
      <c r="MGL121" s="222"/>
      <c r="MGM121" s="222"/>
      <c r="MGN121" s="222"/>
      <c r="MGO121" s="222"/>
      <c r="MGP121" s="222"/>
      <c r="MGQ121" s="222"/>
      <c r="MGR121" s="222"/>
      <c r="MGS121" s="222"/>
      <c r="MGT121" s="222"/>
      <c r="MGU121" s="222"/>
      <c r="MGV121" s="222"/>
      <c r="MGW121" s="222"/>
      <c r="MGX121" s="222"/>
      <c r="MGY121" s="222"/>
      <c r="MGZ121" s="222"/>
      <c r="MHA121" s="222"/>
      <c r="MHB121" s="222"/>
      <c r="MHC121" s="222"/>
      <c r="MHD121" s="222"/>
      <c r="MHE121" s="222"/>
      <c r="MHF121" s="222"/>
      <c r="MHG121" s="222"/>
      <c r="MHH121" s="222"/>
      <c r="MHI121" s="222"/>
      <c r="MHJ121" s="222"/>
      <c r="MHK121" s="222"/>
      <c r="MHL121" s="222"/>
      <c r="MHM121" s="222"/>
      <c r="MHN121" s="222"/>
      <c r="MHO121" s="222"/>
      <c r="MHP121" s="222"/>
      <c r="MHQ121" s="222"/>
      <c r="MHR121" s="222"/>
      <c r="MHS121" s="222"/>
      <c r="MHT121" s="222"/>
      <c r="MHU121" s="222"/>
      <c r="MHV121" s="222"/>
      <c r="MHW121" s="222"/>
      <c r="MHX121" s="222"/>
      <c r="MHY121" s="222"/>
      <c r="MHZ121" s="222"/>
      <c r="MIA121" s="222"/>
      <c r="MIB121" s="222"/>
      <c r="MIC121" s="222"/>
      <c r="MID121" s="222"/>
      <c r="MIE121" s="222"/>
      <c r="MIF121" s="222"/>
      <c r="MIG121" s="222"/>
      <c r="MIH121" s="222"/>
      <c r="MII121" s="222"/>
      <c r="MIJ121" s="222"/>
      <c r="MIK121" s="222"/>
      <c r="MIL121" s="222"/>
      <c r="MIM121" s="222"/>
      <c r="MIN121" s="222"/>
      <c r="MIO121" s="222"/>
      <c r="MIP121" s="222"/>
      <c r="MIQ121" s="222"/>
      <c r="MIR121" s="222"/>
      <c r="MIS121" s="222"/>
      <c r="MIT121" s="222"/>
      <c r="MIU121" s="222"/>
      <c r="MIV121" s="222"/>
      <c r="MIW121" s="222"/>
      <c r="MIX121" s="222"/>
      <c r="MIY121" s="222"/>
      <c r="MIZ121" s="222"/>
      <c r="MJA121" s="222"/>
      <c r="MJB121" s="222"/>
      <c r="MJC121" s="222"/>
      <c r="MJD121" s="222"/>
      <c r="MJE121" s="222"/>
      <c r="MJF121" s="222"/>
      <c r="MJG121" s="222"/>
      <c r="MJH121" s="222"/>
      <c r="MJI121" s="222"/>
      <c r="MJJ121" s="222"/>
      <c r="MJK121" s="222"/>
      <c r="MJL121" s="222"/>
      <c r="MJM121" s="222"/>
      <c r="MJN121" s="222"/>
      <c r="MJO121" s="222"/>
      <c r="MJP121" s="222"/>
      <c r="MJQ121" s="222"/>
      <c r="MJR121" s="222"/>
      <c r="MJS121" s="222"/>
      <c r="MJT121" s="222"/>
      <c r="MJU121" s="222"/>
      <c r="MJV121" s="222"/>
      <c r="MJW121" s="222"/>
      <c r="MJX121" s="222"/>
      <c r="MJY121" s="222"/>
      <c r="MJZ121" s="222"/>
      <c r="MKA121" s="222"/>
      <c r="MKB121" s="222"/>
      <c r="MKC121" s="222"/>
      <c r="MKD121" s="222"/>
      <c r="MKE121" s="222"/>
      <c r="MKF121" s="222"/>
      <c r="MKG121" s="222"/>
      <c r="MKH121" s="222"/>
      <c r="MKI121" s="222"/>
      <c r="MKJ121" s="222"/>
      <c r="MKK121" s="222"/>
      <c r="MKL121" s="222"/>
      <c r="MKM121" s="222"/>
      <c r="MKN121" s="222"/>
      <c r="MKO121" s="222"/>
      <c r="MKP121" s="222"/>
      <c r="MKQ121" s="222"/>
      <c r="MKR121" s="222"/>
      <c r="MKS121" s="222"/>
      <c r="MKT121" s="222"/>
      <c r="MKU121" s="222"/>
      <c r="MKV121" s="222"/>
      <c r="MKW121" s="222"/>
      <c r="MKX121" s="222"/>
      <c r="MKY121" s="222"/>
      <c r="MKZ121" s="222"/>
      <c r="MLA121" s="222"/>
      <c r="MLB121" s="222"/>
      <c r="MLC121" s="222"/>
      <c r="MLD121" s="222"/>
      <c r="MLE121" s="222"/>
      <c r="MLF121" s="222"/>
      <c r="MLG121" s="222"/>
      <c r="MLH121" s="222"/>
      <c r="MLI121" s="222"/>
      <c r="MLJ121" s="222"/>
      <c r="MLK121" s="222"/>
      <c r="MLL121" s="222"/>
      <c r="MLM121" s="222"/>
      <c r="MLN121" s="222"/>
      <c r="MLO121" s="222"/>
      <c r="MLP121" s="222"/>
      <c r="MLQ121" s="222"/>
      <c r="MLR121" s="222"/>
      <c r="MLS121" s="222"/>
      <c r="MLT121" s="222"/>
      <c r="MLU121" s="222"/>
      <c r="MLV121" s="222"/>
      <c r="MLW121" s="222"/>
      <c r="MLX121" s="222"/>
      <c r="MLY121" s="222"/>
      <c r="MLZ121" s="222"/>
      <c r="MMA121" s="222"/>
      <c r="MMB121" s="222"/>
      <c r="MMC121" s="222"/>
      <c r="MMD121" s="222"/>
      <c r="MME121" s="222"/>
      <c r="MMF121" s="222"/>
      <c r="MMG121" s="222"/>
      <c r="MMH121" s="222"/>
      <c r="MMI121" s="222"/>
      <c r="MMJ121" s="222"/>
      <c r="MMK121" s="222"/>
      <c r="MML121" s="222"/>
      <c r="MMM121" s="222"/>
      <c r="MMN121" s="222"/>
      <c r="MMO121" s="222"/>
      <c r="MMP121" s="222"/>
      <c r="MMQ121" s="222"/>
      <c r="MMR121" s="222"/>
      <c r="MMS121" s="222"/>
      <c r="MMT121" s="222"/>
      <c r="MMU121" s="222"/>
      <c r="MMV121" s="222"/>
      <c r="MMW121" s="222"/>
      <c r="MMX121" s="222"/>
      <c r="MMY121" s="222"/>
      <c r="MMZ121" s="222"/>
      <c r="MNA121" s="222"/>
      <c r="MNB121" s="222"/>
      <c r="MNC121" s="222"/>
      <c r="MND121" s="222"/>
      <c r="MNE121" s="222"/>
      <c r="MNF121" s="222"/>
      <c r="MNG121" s="222"/>
      <c r="MNH121" s="222"/>
      <c r="MNI121" s="222"/>
      <c r="MNJ121" s="222"/>
      <c r="MNK121" s="222"/>
      <c r="MNL121" s="222"/>
      <c r="MNM121" s="222"/>
      <c r="MNN121" s="222"/>
      <c r="MNO121" s="222"/>
      <c r="MNP121" s="222"/>
      <c r="MNQ121" s="222"/>
      <c r="MNR121" s="222"/>
      <c r="MNS121" s="222"/>
      <c r="MNT121" s="222"/>
      <c r="MNU121" s="222"/>
      <c r="MNV121" s="222"/>
      <c r="MNW121" s="222"/>
      <c r="MNX121" s="222"/>
      <c r="MNY121" s="222"/>
      <c r="MNZ121" s="222"/>
      <c r="MOA121" s="222"/>
      <c r="MOB121" s="222"/>
      <c r="MOC121" s="222"/>
      <c r="MOD121" s="222"/>
      <c r="MOE121" s="222"/>
      <c r="MOF121" s="222"/>
      <c r="MOG121" s="222"/>
      <c r="MOH121" s="222"/>
      <c r="MOI121" s="222"/>
      <c r="MOJ121" s="222"/>
      <c r="MOK121" s="222"/>
      <c r="MOL121" s="222"/>
      <c r="MOM121" s="222"/>
      <c r="MON121" s="222"/>
      <c r="MOO121" s="222"/>
      <c r="MOP121" s="222"/>
      <c r="MOQ121" s="222"/>
      <c r="MOR121" s="222"/>
      <c r="MOS121" s="222"/>
      <c r="MOT121" s="222"/>
      <c r="MOU121" s="222"/>
      <c r="MOV121" s="222"/>
      <c r="MOW121" s="222"/>
      <c r="MOX121" s="222"/>
      <c r="MOY121" s="222"/>
      <c r="MOZ121" s="222"/>
      <c r="MPA121" s="222"/>
      <c r="MPB121" s="222"/>
      <c r="MPC121" s="222"/>
      <c r="MPD121" s="222"/>
      <c r="MPE121" s="222"/>
      <c r="MPF121" s="222"/>
      <c r="MPG121" s="222"/>
      <c r="MPH121" s="222"/>
      <c r="MPI121" s="222"/>
      <c r="MPJ121" s="222"/>
      <c r="MPK121" s="222"/>
      <c r="MPL121" s="222"/>
      <c r="MPM121" s="222"/>
      <c r="MPN121" s="222"/>
      <c r="MPO121" s="222"/>
      <c r="MPP121" s="222"/>
      <c r="MPQ121" s="222"/>
      <c r="MPR121" s="222"/>
      <c r="MPS121" s="222"/>
      <c r="MPT121" s="222"/>
      <c r="MPU121" s="222"/>
      <c r="MPV121" s="222"/>
      <c r="MPW121" s="222"/>
      <c r="MPX121" s="222"/>
      <c r="MPY121" s="222"/>
      <c r="MPZ121" s="222"/>
      <c r="MQA121" s="222"/>
      <c r="MQB121" s="222"/>
      <c r="MQC121" s="222"/>
      <c r="MQD121" s="222"/>
      <c r="MQE121" s="222"/>
      <c r="MQF121" s="222"/>
      <c r="MQG121" s="222"/>
      <c r="MQH121" s="222"/>
      <c r="MQI121" s="222"/>
      <c r="MQJ121" s="222"/>
      <c r="MQK121" s="222"/>
      <c r="MQL121" s="222"/>
      <c r="MQM121" s="222"/>
      <c r="MQN121" s="222"/>
      <c r="MQO121" s="222"/>
      <c r="MQP121" s="222"/>
      <c r="MQQ121" s="222"/>
      <c r="MQR121" s="222"/>
      <c r="MQS121" s="222"/>
      <c r="MQT121" s="222"/>
      <c r="MQU121" s="222"/>
      <c r="MQV121" s="222"/>
      <c r="MQW121" s="222"/>
      <c r="MQX121" s="222"/>
      <c r="MQY121" s="222"/>
      <c r="MQZ121" s="222"/>
      <c r="MRA121" s="222"/>
      <c r="MRB121" s="222"/>
      <c r="MRC121" s="222"/>
      <c r="MRD121" s="222"/>
      <c r="MRE121" s="222"/>
      <c r="MRF121" s="222"/>
      <c r="MRG121" s="222"/>
      <c r="MRH121" s="222"/>
      <c r="MRI121" s="222"/>
      <c r="MRJ121" s="222"/>
      <c r="MRK121" s="222"/>
      <c r="MRL121" s="222"/>
      <c r="MRM121" s="222"/>
      <c r="MRN121" s="222"/>
      <c r="MRO121" s="222"/>
      <c r="MRP121" s="222"/>
      <c r="MRQ121" s="222"/>
      <c r="MRR121" s="222"/>
      <c r="MRS121" s="222"/>
      <c r="MRT121" s="222"/>
      <c r="MRU121" s="222"/>
      <c r="MRV121" s="222"/>
      <c r="MRW121" s="222"/>
      <c r="MRX121" s="222"/>
      <c r="MRY121" s="222"/>
      <c r="MRZ121" s="222"/>
      <c r="MSA121" s="222"/>
      <c r="MSB121" s="222"/>
      <c r="MSC121" s="222"/>
      <c r="MSD121" s="222"/>
      <c r="MSE121" s="222"/>
      <c r="MSF121" s="222"/>
      <c r="MSG121" s="222"/>
      <c r="MSH121" s="222"/>
      <c r="MSI121" s="222"/>
      <c r="MSJ121" s="222"/>
      <c r="MSK121" s="222"/>
      <c r="MSL121" s="222"/>
      <c r="MSM121" s="222"/>
      <c r="MSN121" s="222"/>
      <c r="MSO121" s="222"/>
      <c r="MSP121" s="222"/>
      <c r="MSQ121" s="222"/>
      <c r="MSR121" s="222"/>
      <c r="MSS121" s="222"/>
      <c r="MST121" s="222"/>
      <c r="MSU121" s="222"/>
      <c r="MSV121" s="222"/>
      <c r="MSW121" s="222"/>
      <c r="MSX121" s="222"/>
      <c r="MSY121" s="222"/>
      <c r="MSZ121" s="222"/>
      <c r="MTA121" s="222"/>
      <c r="MTB121" s="222"/>
      <c r="MTC121" s="222"/>
      <c r="MTD121" s="222"/>
      <c r="MTE121" s="222"/>
      <c r="MTF121" s="222"/>
      <c r="MTG121" s="222"/>
      <c r="MTH121" s="222"/>
      <c r="MTI121" s="222"/>
      <c r="MTJ121" s="222"/>
      <c r="MTK121" s="222"/>
      <c r="MTL121" s="222"/>
      <c r="MTM121" s="222"/>
      <c r="MTN121" s="222"/>
      <c r="MTO121" s="222"/>
      <c r="MTP121" s="222"/>
      <c r="MTQ121" s="222"/>
      <c r="MTR121" s="222"/>
      <c r="MTS121" s="222"/>
      <c r="MTT121" s="222"/>
      <c r="MTU121" s="222"/>
      <c r="MTV121" s="222"/>
      <c r="MTW121" s="222"/>
      <c r="MTX121" s="222"/>
      <c r="MTY121" s="222"/>
      <c r="MTZ121" s="222"/>
      <c r="MUA121" s="222"/>
      <c r="MUB121" s="222"/>
      <c r="MUC121" s="222"/>
      <c r="MUD121" s="222"/>
      <c r="MUE121" s="222"/>
      <c r="MUF121" s="222"/>
      <c r="MUG121" s="222"/>
      <c r="MUH121" s="222"/>
      <c r="MUI121" s="222"/>
      <c r="MUJ121" s="222"/>
      <c r="MUK121" s="222"/>
      <c r="MUL121" s="222"/>
      <c r="MUM121" s="222"/>
      <c r="MUN121" s="222"/>
      <c r="MUO121" s="222"/>
      <c r="MUP121" s="222"/>
      <c r="MUQ121" s="222"/>
      <c r="MUR121" s="222"/>
      <c r="MUS121" s="222"/>
      <c r="MUT121" s="222"/>
      <c r="MUU121" s="222"/>
      <c r="MUV121" s="222"/>
      <c r="MUW121" s="222"/>
      <c r="MUX121" s="222"/>
      <c r="MUY121" s="222"/>
      <c r="MUZ121" s="222"/>
      <c r="MVA121" s="222"/>
      <c r="MVB121" s="222"/>
      <c r="MVC121" s="222"/>
      <c r="MVD121" s="222"/>
      <c r="MVE121" s="222"/>
      <c r="MVF121" s="222"/>
      <c r="MVG121" s="222"/>
      <c r="MVH121" s="222"/>
      <c r="MVI121" s="222"/>
      <c r="MVJ121" s="222"/>
      <c r="MVK121" s="222"/>
      <c r="MVL121" s="222"/>
      <c r="MVM121" s="222"/>
      <c r="MVN121" s="222"/>
      <c r="MVO121" s="222"/>
      <c r="MVP121" s="222"/>
      <c r="MVQ121" s="222"/>
      <c r="MVR121" s="222"/>
      <c r="MVS121" s="222"/>
      <c r="MVT121" s="222"/>
      <c r="MVU121" s="222"/>
      <c r="MVV121" s="222"/>
      <c r="MVW121" s="222"/>
      <c r="MVX121" s="222"/>
      <c r="MVY121" s="222"/>
      <c r="MVZ121" s="222"/>
      <c r="MWA121" s="222"/>
      <c r="MWB121" s="222"/>
      <c r="MWC121" s="222"/>
      <c r="MWD121" s="222"/>
      <c r="MWE121" s="222"/>
      <c r="MWF121" s="222"/>
      <c r="MWG121" s="222"/>
      <c r="MWH121" s="222"/>
      <c r="MWI121" s="222"/>
      <c r="MWJ121" s="222"/>
      <c r="MWK121" s="222"/>
      <c r="MWL121" s="222"/>
      <c r="MWM121" s="222"/>
      <c r="MWN121" s="222"/>
      <c r="MWO121" s="222"/>
      <c r="MWP121" s="222"/>
      <c r="MWQ121" s="222"/>
      <c r="MWR121" s="222"/>
      <c r="MWS121" s="222"/>
      <c r="MWT121" s="222"/>
      <c r="MWU121" s="222"/>
      <c r="MWV121" s="222"/>
      <c r="MWW121" s="222"/>
      <c r="MWX121" s="222"/>
      <c r="MWY121" s="222"/>
      <c r="MWZ121" s="222"/>
      <c r="MXA121" s="222"/>
      <c r="MXB121" s="222"/>
      <c r="MXC121" s="222"/>
      <c r="MXD121" s="222"/>
      <c r="MXE121" s="222"/>
      <c r="MXF121" s="222"/>
      <c r="MXG121" s="222"/>
      <c r="MXH121" s="222"/>
      <c r="MXI121" s="222"/>
      <c r="MXJ121" s="222"/>
      <c r="MXK121" s="222"/>
      <c r="MXL121" s="222"/>
      <c r="MXM121" s="222"/>
      <c r="MXN121" s="222"/>
      <c r="MXO121" s="222"/>
      <c r="MXP121" s="222"/>
      <c r="MXQ121" s="222"/>
      <c r="MXR121" s="222"/>
      <c r="MXS121" s="222"/>
      <c r="MXT121" s="222"/>
      <c r="MXU121" s="222"/>
      <c r="MXV121" s="222"/>
      <c r="MXW121" s="222"/>
      <c r="MXX121" s="222"/>
      <c r="MXY121" s="222"/>
      <c r="MXZ121" s="222"/>
      <c r="MYA121" s="222"/>
      <c r="MYB121" s="222"/>
      <c r="MYC121" s="222"/>
      <c r="MYD121" s="222"/>
      <c r="MYE121" s="222"/>
      <c r="MYF121" s="222"/>
      <c r="MYG121" s="222"/>
      <c r="MYH121" s="222"/>
      <c r="MYI121" s="222"/>
      <c r="MYJ121" s="222"/>
      <c r="MYK121" s="222"/>
      <c r="MYL121" s="222"/>
      <c r="MYM121" s="222"/>
      <c r="MYN121" s="222"/>
      <c r="MYO121" s="222"/>
      <c r="MYP121" s="222"/>
      <c r="MYQ121" s="222"/>
      <c r="MYR121" s="222"/>
      <c r="MYS121" s="222"/>
      <c r="MYT121" s="222"/>
      <c r="MYU121" s="222"/>
      <c r="MYV121" s="222"/>
      <c r="MYW121" s="222"/>
      <c r="MYX121" s="222"/>
      <c r="MYY121" s="222"/>
      <c r="MYZ121" s="222"/>
      <c r="MZA121" s="222"/>
      <c r="MZB121" s="222"/>
      <c r="MZC121" s="222"/>
      <c r="MZD121" s="222"/>
      <c r="MZE121" s="222"/>
      <c r="MZF121" s="222"/>
      <c r="MZG121" s="222"/>
      <c r="MZH121" s="222"/>
      <c r="MZI121" s="222"/>
      <c r="MZJ121" s="222"/>
      <c r="MZK121" s="222"/>
      <c r="MZL121" s="222"/>
      <c r="MZM121" s="222"/>
      <c r="MZN121" s="222"/>
      <c r="MZO121" s="222"/>
      <c r="MZP121" s="222"/>
      <c r="MZQ121" s="222"/>
      <c r="MZR121" s="222"/>
      <c r="MZS121" s="222"/>
      <c r="MZT121" s="222"/>
      <c r="MZU121" s="222"/>
      <c r="MZV121" s="222"/>
      <c r="MZW121" s="222"/>
      <c r="MZX121" s="222"/>
      <c r="MZY121" s="222"/>
      <c r="MZZ121" s="222"/>
      <c r="NAA121" s="222"/>
      <c r="NAB121" s="222"/>
      <c r="NAC121" s="222"/>
      <c r="NAD121" s="222"/>
      <c r="NAE121" s="222"/>
      <c r="NAF121" s="222"/>
      <c r="NAG121" s="222"/>
      <c r="NAH121" s="222"/>
      <c r="NAI121" s="222"/>
      <c r="NAJ121" s="222"/>
      <c r="NAK121" s="222"/>
      <c r="NAL121" s="222"/>
      <c r="NAM121" s="222"/>
      <c r="NAN121" s="222"/>
      <c r="NAO121" s="222"/>
      <c r="NAP121" s="222"/>
      <c r="NAQ121" s="222"/>
      <c r="NAR121" s="222"/>
      <c r="NAS121" s="222"/>
      <c r="NAT121" s="222"/>
      <c r="NAU121" s="222"/>
      <c r="NAV121" s="222"/>
      <c r="NAW121" s="222"/>
      <c r="NAX121" s="222"/>
      <c r="NAY121" s="222"/>
      <c r="NAZ121" s="222"/>
      <c r="NBA121" s="222"/>
      <c r="NBB121" s="222"/>
      <c r="NBC121" s="222"/>
      <c r="NBD121" s="222"/>
      <c r="NBE121" s="222"/>
      <c r="NBF121" s="222"/>
      <c r="NBG121" s="222"/>
      <c r="NBH121" s="222"/>
      <c r="NBI121" s="222"/>
      <c r="NBJ121" s="222"/>
      <c r="NBK121" s="222"/>
      <c r="NBL121" s="222"/>
      <c r="NBM121" s="222"/>
      <c r="NBN121" s="222"/>
      <c r="NBO121" s="222"/>
      <c r="NBP121" s="222"/>
      <c r="NBQ121" s="222"/>
      <c r="NBR121" s="222"/>
      <c r="NBS121" s="222"/>
      <c r="NBT121" s="222"/>
      <c r="NBU121" s="222"/>
      <c r="NBV121" s="222"/>
      <c r="NBW121" s="222"/>
      <c r="NBX121" s="222"/>
      <c r="NBY121" s="222"/>
      <c r="NBZ121" s="222"/>
      <c r="NCA121" s="222"/>
      <c r="NCB121" s="222"/>
      <c r="NCC121" s="222"/>
      <c r="NCD121" s="222"/>
      <c r="NCE121" s="222"/>
      <c r="NCF121" s="222"/>
      <c r="NCG121" s="222"/>
      <c r="NCH121" s="222"/>
      <c r="NCI121" s="222"/>
      <c r="NCJ121" s="222"/>
      <c r="NCK121" s="222"/>
      <c r="NCL121" s="222"/>
      <c r="NCM121" s="222"/>
      <c r="NCN121" s="222"/>
      <c r="NCO121" s="222"/>
      <c r="NCP121" s="222"/>
      <c r="NCQ121" s="222"/>
      <c r="NCR121" s="222"/>
      <c r="NCS121" s="222"/>
      <c r="NCT121" s="222"/>
      <c r="NCU121" s="222"/>
      <c r="NCV121" s="222"/>
      <c r="NCW121" s="222"/>
      <c r="NCX121" s="222"/>
      <c r="NCY121" s="222"/>
      <c r="NCZ121" s="222"/>
      <c r="NDA121" s="222"/>
      <c r="NDB121" s="222"/>
      <c r="NDC121" s="222"/>
      <c r="NDD121" s="222"/>
      <c r="NDE121" s="222"/>
      <c r="NDF121" s="222"/>
      <c r="NDG121" s="222"/>
      <c r="NDH121" s="222"/>
      <c r="NDI121" s="222"/>
      <c r="NDJ121" s="222"/>
      <c r="NDK121" s="222"/>
      <c r="NDL121" s="222"/>
      <c r="NDM121" s="222"/>
      <c r="NDN121" s="222"/>
      <c r="NDO121" s="222"/>
      <c r="NDP121" s="222"/>
      <c r="NDQ121" s="222"/>
      <c r="NDR121" s="222"/>
      <c r="NDS121" s="222"/>
      <c r="NDT121" s="222"/>
      <c r="NDU121" s="222"/>
      <c r="NDV121" s="222"/>
      <c r="NDW121" s="222"/>
      <c r="NDX121" s="222"/>
      <c r="NDY121" s="222"/>
      <c r="NDZ121" s="222"/>
      <c r="NEA121" s="222"/>
      <c r="NEB121" s="222"/>
      <c r="NEC121" s="222"/>
      <c r="NED121" s="222"/>
      <c r="NEE121" s="222"/>
      <c r="NEF121" s="222"/>
      <c r="NEG121" s="222"/>
      <c r="NEH121" s="222"/>
      <c r="NEI121" s="222"/>
      <c r="NEJ121" s="222"/>
      <c r="NEK121" s="222"/>
      <c r="NEL121" s="222"/>
      <c r="NEM121" s="222"/>
      <c r="NEN121" s="222"/>
      <c r="NEO121" s="222"/>
      <c r="NEP121" s="222"/>
      <c r="NEQ121" s="222"/>
      <c r="NER121" s="222"/>
      <c r="NES121" s="222"/>
      <c r="NET121" s="222"/>
      <c r="NEU121" s="222"/>
      <c r="NEV121" s="222"/>
      <c r="NEW121" s="222"/>
      <c r="NEX121" s="222"/>
      <c r="NEY121" s="222"/>
      <c r="NEZ121" s="222"/>
      <c r="NFA121" s="222"/>
      <c r="NFB121" s="222"/>
      <c r="NFC121" s="222"/>
      <c r="NFD121" s="222"/>
      <c r="NFE121" s="222"/>
      <c r="NFF121" s="222"/>
      <c r="NFG121" s="222"/>
      <c r="NFH121" s="222"/>
      <c r="NFI121" s="222"/>
      <c r="NFJ121" s="222"/>
      <c r="NFK121" s="222"/>
      <c r="NFL121" s="222"/>
      <c r="NFM121" s="222"/>
      <c r="NFN121" s="222"/>
      <c r="NFO121" s="222"/>
      <c r="NFP121" s="222"/>
      <c r="NFQ121" s="222"/>
      <c r="NFR121" s="222"/>
      <c r="NFS121" s="222"/>
      <c r="NFT121" s="222"/>
      <c r="NFU121" s="222"/>
      <c r="NFV121" s="222"/>
      <c r="NFW121" s="222"/>
      <c r="NFX121" s="222"/>
      <c r="NFY121" s="222"/>
      <c r="NFZ121" s="222"/>
      <c r="NGA121" s="222"/>
      <c r="NGB121" s="222"/>
      <c r="NGC121" s="222"/>
      <c r="NGD121" s="222"/>
      <c r="NGE121" s="222"/>
      <c r="NGF121" s="222"/>
      <c r="NGG121" s="222"/>
      <c r="NGH121" s="222"/>
      <c r="NGI121" s="222"/>
      <c r="NGJ121" s="222"/>
      <c r="NGK121" s="222"/>
      <c r="NGL121" s="222"/>
      <c r="NGM121" s="222"/>
      <c r="NGN121" s="222"/>
      <c r="NGO121" s="222"/>
      <c r="NGP121" s="222"/>
      <c r="NGQ121" s="222"/>
      <c r="NGR121" s="222"/>
      <c r="NGS121" s="222"/>
      <c r="NGT121" s="222"/>
      <c r="NGU121" s="222"/>
      <c r="NGV121" s="222"/>
      <c r="NGW121" s="222"/>
      <c r="NGX121" s="222"/>
      <c r="NGY121" s="222"/>
      <c r="NGZ121" s="222"/>
      <c r="NHA121" s="222"/>
      <c r="NHB121" s="222"/>
      <c r="NHC121" s="222"/>
      <c r="NHD121" s="222"/>
      <c r="NHE121" s="222"/>
      <c r="NHF121" s="222"/>
      <c r="NHG121" s="222"/>
      <c r="NHH121" s="222"/>
      <c r="NHI121" s="222"/>
      <c r="NHJ121" s="222"/>
      <c r="NHK121" s="222"/>
      <c r="NHL121" s="222"/>
      <c r="NHM121" s="222"/>
      <c r="NHN121" s="222"/>
      <c r="NHO121" s="222"/>
      <c r="NHP121" s="222"/>
      <c r="NHQ121" s="222"/>
      <c r="NHR121" s="222"/>
      <c r="NHS121" s="222"/>
      <c r="NHT121" s="222"/>
      <c r="NHU121" s="222"/>
      <c r="NHV121" s="222"/>
      <c r="NHW121" s="222"/>
      <c r="NHX121" s="222"/>
      <c r="NHY121" s="222"/>
      <c r="NHZ121" s="222"/>
      <c r="NIA121" s="222"/>
      <c r="NIB121" s="222"/>
      <c r="NIC121" s="222"/>
      <c r="NID121" s="222"/>
      <c r="NIE121" s="222"/>
      <c r="NIF121" s="222"/>
      <c r="NIG121" s="222"/>
      <c r="NIH121" s="222"/>
      <c r="NII121" s="222"/>
      <c r="NIJ121" s="222"/>
      <c r="NIK121" s="222"/>
      <c r="NIL121" s="222"/>
      <c r="NIM121" s="222"/>
      <c r="NIN121" s="222"/>
      <c r="NIO121" s="222"/>
      <c r="NIP121" s="222"/>
      <c r="NIQ121" s="222"/>
      <c r="NIR121" s="222"/>
      <c r="NIS121" s="222"/>
      <c r="NIT121" s="222"/>
      <c r="NIU121" s="222"/>
      <c r="NIV121" s="222"/>
      <c r="NIW121" s="222"/>
      <c r="NIX121" s="222"/>
      <c r="NIY121" s="222"/>
      <c r="NIZ121" s="222"/>
      <c r="NJA121" s="222"/>
      <c r="NJB121" s="222"/>
      <c r="NJC121" s="222"/>
      <c r="NJD121" s="222"/>
      <c r="NJE121" s="222"/>
      <c r="NJF121" s="222"/>
      <c r="NJG121" s="222"/>
      <c r="NJH121" s="222"/>
      <c r="NJI121" s="222"/>
      <c r="NJJ121" s="222"/>
      <c r="NJK121" s="222"/>
      <c r="NJL121" s="222"/>
      <c r="NJM121" s="222"/>
      <c r="NJN121" s="222"/>
      <c r="NJO121" s="222"/>
      <c r="NJP121" s="222"/>
      <c r="NJQ121" s="222"/>
      <c r="NJR121" s="222"/>
      <c r="NJS121" s="222"/>
      <c r="NJT121" s="222"/>
      <c r="NJU121" s="222"/>
      <c r="NJV121" s="222"/>
      <c r="NJW121" s="222"/>
      <c r="NJX121" s="222"/>
      <c r="NJY121" s="222"/>
      <c r="NJZ121" s="222"/>
      <c r="NKA121" s="222"/>
      <c r="NKB121" s="222"/>
      <c r="NKC121" s="222"/>
      <c r="NKD121" s="222"/>
      <c r="NKE121" s="222"/>
      <c r="NKF121" s="222"/>
      <c r="NKG121" s="222"/>
      <c r="NKH121" s="222"/>
      <c r="NKI121" s="222"/>
      <c r="NKJ121" s="222"/>
      <c r="NKK121" s="222"/>
      <c r="NKL121" s="222"/>
      <c r="NKM121" s="222"/>
      <c r="NKN121" s="222"/>
      <c r="NKO121" s="222"/>
      <c r="NKP121" s="222"/>
      <c r="NKQ121" s="222"/>
      <c r="NKR121" s="222"/>
      <c r="NKS121" s="222"/>
      <c r="NKT121" s="222"/>
      <c r="NKU121" s="222"/>
      <c r="NKV121" s="222"/>
      <c r="NKW121" s="222"/>
      <c r="NKX121" s="222"/>
      <c r="NKY121" s="222"/>
      <c r="NKZ121" s="222"/>
      <c r="NLA121" s="222"/>
      <c r="NLB121" s="222"/>
      <c r="NLC121" s="222"/>
      <c r="NLD121" s="222"/>
      <c r="NLE121" s="222"/>
      <c r="NLF121" s="222"/>
      <c r="NLG121" s="222"/>
      <c r="NLH121" s="222"/>
      <c r="NLI121" s="222"/>
      <c r="NLJ121" s="222"/>
      <c r="NLK121" s="222"/>
      <c r="NLL121" s="222"/>
      <c r="NLM121" s="222"/>
      <c r="NLN121" s="222"/>
      <c r="NLO121" s="222"/>
      <c r="NLP121" s="222"/>
      <c r="NLQ121" s="222"/>
      <c r="NLR121" s="222"/>
      <c r="NLS121" s="222"/>
      <c r="NLT121" s="222"/>
      <c r="NLU121" s="222"/>
      <c r="NLV121" s="222"/>
      <c r="NLW121" s="222"/>
      <c r="NLX121" s="222"/>
      <c r="NLY121" s="222"/>
      <c r="NLZ121" s="222"/>
      <c r="NMA121" s="222"/>
      <c r="NMB121" s="222"/>
      <c r="NMC121" s="222"/>
      <c r="NMD121" s="222"/>
      <c r="NME121" s="222"/>
      <c r="NMF121" s="222"/>
      <c r="NMG121" s="222"/>
      <c r="NMH121" s="222"/>
      <c r="NMI121" s="222"/>
      <c r="NMJ121" s="222"/>
      <c r="NMK121" s="222"/>
      <c r="NML121" s="222"/>
      <c r="NMM121" s="222"/>
      <c r="NMN121" s="222"/>
      <c r="NMO121" s="222"/>
      <c r="NMP121" s="222"/>
      <c r="NMQ121" s="222"/>
      <c r="NMR121" s="222"/>
      <c r="NMS121" s="222"/>
      <c r="NMT121" s="222"/>
      <c r="NMU121" s="222"/>
      <c r="NMV121" s="222"/>
      <c r="NMW121" s="222"/>
      <c r="NMX121" s="222"/>
      <c r="NMY121" s="222"/>
      <c r="NMZ121" s="222"/>
      <c r="NNA121" s="222"/>
      <c r="NNB121" s="222"/>
      <c r="NNC121" s="222"/>
      <c r="NND121" s="222"/>
      <c r="NNE121" s="222"/>
      <c r="NNF121" s="222"/>
      <c r="NNG121" s="222"/>
      <c r="NNH121" s="222"/>
      <c r="NNI121" s="222"/>
      <c r="NNJ121" s="222"/>
      <c r="NNK121" s="222"/>
      <c r="NNL121" s="222"/>
      <c r="NNM121" s="222"/>
      <c r="NNN121" s="222"/>
      <c r="NNO121" s="222"/>
      <c r="NNP121" s="222"/>
      <c r="NNQ121" s="222"/>
      <c r="NNR121" s="222"/>
      <c r="NNS121" s="222"/>
      <c r="NNT121" s="222"/>
      <c r="NNU121" s="222"/>
      <c r="NNV121" s="222"/>
      <c r="NNW121" s="222"/>
      <c r="NNX121" s="222"/>
      <c r="NNY121" s="222"/>
      <c r="NNZ121" s="222"/>
      <c r="NOA121" s="222"/>
      <c r="NOB121" s="222"/>
      <c r="NOC121" s="222"/>
      <c r="NOD121" s="222"/>
      <c r="NOE121" s="222"/>
      <c r="NOF121" s="222"/>
      <c r="NOG121" s="222"/>
      <c r="NOH121" s="222"/>
      <c r="NOI121" s="222"/>
      <c r="NOJ121" s="222"/>
      <c r="NOK121" s="222"/>
      <c r="NOL121" s="222"/>
      <c r="NOM121" s="222"/>
      <c r="NON121" s="222"/>
      <c r="NOO121" s="222"/>
      <c r="NOP121" s="222"/>
      <c r="NOQ121" s="222"/>
      <c r="NOR121" s="222"/>
      <c r="NOS121" s="222"/>
      <c r="NOT121" s="222"/>
      <c r="NOU121" s="222"/>
      <c r="NOV121" s="222"/>
      <c r="NOW121" s="222"/>
      <c r="NOX121" s="222"/>
      <c r="NOY121" s="222"/>
      <c r="NOZ121" s="222"/>
      <c r="NPA121" s="222"/>
      <c r="NPB121" s="222"/>
      <c r="NPC121" s="222"/>
      <c r="NPD121" s="222"/>
      <c r="NPE121" s="222"/>
      <c r="NPF121" s="222"/>
      <c r="NPG121" s="222"/>
      <c r="NPH121" s="222"/>
      <c r="NPI121" s="222"/>
      <c r="NPJ121" s="222"/>
      <c r="NPK121" s="222"/>
      <c r="NPL121" s="222"/>
      <c r="NPM121" s="222"/>
      <c r="NPN121" s="222"/>
      <c r="NPO121" s="222"/>
      <c r="NPP121" s="222"/>
      <c r="NPQ121" s="222"/>
      <c r="NPR121" s="222"/>
      <c r="NPS121" s="222"/>
      <c r="NPT121" s="222"/>
      <c r="NPU121" s="222"/>
      <c r="NPV121" s="222"/>
      <c r="NPW121" s="222"/>
      <c r="NPX121" s="222"/>
      <c r="NPY121" s="222"/>
      <c r="NPZ121" s="222"/>
      <c r="NQA121" s="222"/>
      <c r="NQB121" s="222"/>
      <c r="NQC121" s="222"/>
      <c r="NQD121" s="222"/>
      <c r="NQE121" s="222"/>
      <c r="NQF121" s="222"/>
      <c r="NQG121" s="222"/>
      <c r="NQH121" s="222"/>
      <c r="NQI121" s="222"/>
      <c r="NQJ121" s="222"/>
      <c r="NQK121" s="222"/>
      <c r="NQL121" s="222"/>
      <c r="NQM121" s="222"/>
      <c r="NQN121" s="222"/>
      <c r="NQO121" s="222"/>
      <c r="NQP121" s="222"/>
      <c r="NQQ121" s="222"/>
      <c r="NQR121" s="222"/>
      <c r="NQS121" s="222"/>
      <c r="NQT121" s="222"/>
      <c r="NQU121" s="222"/>
      <c r="NQV121" s="222"/>
      <c r="NQW121" s="222"/>
      <c r="NQX121" s="222"/>
      <c r="NQY121" s="222"/>
      <c r="NQZ121" s="222"/>
      <c r="NRA121" s="222"/>
      <c r="NRB121" s="222"/>
      <c r="NRC121" s="222"/>
      <c r="NRD121" s="222"/>
      <c r="NRE121" s="222"/>
      <c r="NRF121" s="222"/>
      <c r="NRG121" s="222"/>
      <c r="NRH121" s="222"/>
      <c r="NRI121" s="222"/>
      <c r="NRJ121" s="222"/>
      <c r="NRK121" s="222"/>
      <c r="NRL121" s="222"/>
      <c r="NRM121" s="222"/>
      <c r="NRN121" s="222"/>
      <c r="NRO121" s="222"/>
      <c r="NRP121" s="222"/>
      <c r="NRQ121" s="222"/>
      <c r="NRR121" s="222"/>
      <c r="NRS121" s="222"/>
      <c r="NRT121" s="222"/>
      <c r="NRU121" s="222"/>
      <c r="NRV121" s="222"/>
      <c r="NRW121" s="222"/>
      <c r="NRX121" s="222"/>
      <c r="NRY121" s="222"/>
      <c r="NRZ121" s="222"/>
      <c r="NSA121" s="222"/>
      <c r="NSB121" s="222"/>
      <c r="NSC121" s="222"/>
      <c r="NSD121" s="222"/>
      <c r="NSE121" s="222"/>
      <c r="NSF121" s="222"/>
      <c r="NSG121" s="222"/>
      <c r="NSH121" s="222"/>
      <c r="NSI121" s="222"/>
      <c r="NSJ121" s="222"/>
      <c r="NSK121" s="222"/>
      <c r="NSL121" s="222"/>
      <c r="NSM121" s="222"/>
      <c r="NSN121" s="222"/>
      <c r="NSO121" s="222"/>
      <c r="NSP121" s="222"/>
      <c r="NSQ121" s="222"/>
      <c r="NSR121" s="222"/>
      <c r="NSS121" s="222"/>
      <c r="NST121" s="222"/>
      <c r="NSU121" s="222"/>
      <c r="NSV121" s="222"/>
      <c r="NSW121" s="222"/>
      <c r="NSX121" s="222"/>
      <c r="NSY121" s="222"/>
      <c r="NSZ121" s="222"/>
      <c r="NTA121" s="222"/>
      <c r="NTB121" s="222"/>
      <c r="NTC121" s="222"/>
      <c r="NTD121" s="222"/>
      <c r="NTE121" s="222"/>
      <c r="NTF121" s="222"/>
      <c r="NTG121" s="222"/>
      <c r="NTH121" s="222"/>
      <c r="NTI121" s="222"/>
      <c r="NTJ121" s="222"/>
      <c r="NTK121" s="222"/>
      <c r="NTL121" s="222"/>
      <c r="NTM121" s="222"/>
      <c r="NTN121" s="222"/>
      <c r="NTO121" s="222"/>
      <c r="NTP121" s="222"/>
      <c r="NTQ121" s="222"/>
      <c r="NTR121" s="222"/>
      <c r="NTS121" s="222"/>
      <c r="NTT121" s="222"/>
      <c r="NTU121" s="222"/>
      <c r="NTV121" s="222"/>
      <c r="NTW121" s="222"/>
      <c r="NTX121" s="222"/>
      <c r="NTY121" s="222"/>
      <c r="NTZ121" s="222"/>
      <c r="NUA121" s="222"/>
      <c r="NUB121" s="222"/>
      <c r="NUC121" s="222"/>
      <c r="NUD121" s="222"/>
      <c r="NUE121" s="222"/>
      <c r="NUF121" s="222"/>
      <c r="NUG121" s="222"/>
      <c r="NUH121" s="222"/>
      <c r="NUI121" s="222"/>
      <c r="NUJ121" s="222"/>
      <c r="NUK121" s="222"/>
      <c r="NUL121" s="222"/>
      <c r="NUM121" s="222"/>
      <c r="NUN121" s="222"/>
      <c r="NUO121" s="222"/>
      <c r="NUP121" s="222"/>
      <c r="NUQ121" s="222"/>
      <c r="NUR121" s="222"/>
      <c r="NUS121" s="222"/>
      <c r="NUT121" s="222"/>
      <c r="NUU121" s="222"/>
      <c r="NUV121" s="222"/>
      <c r="NUW121" s="222"/>
      <c r="NUX121" s="222"/>
      <c r="NUY121" s="222"/>
      <c r="NUZ121" s="222"/>
      <c r="NVA121" s="222"/>
      <c r="NVB121" s="222"/>
      <c r="NVC121" s="222"/>
      <c r="NVD121" s="222"/>
      <c r="NVE121" s="222"/>
      <c r="NVF121" s="222"/>
      <c r="NVG121" s="222"/>
      <c r="NVH121" s="222"/>
      <c r="NVI121" s="222"/>
      <c r="NVJ121" s="222"/>
      <c r="NVK121" s="222"/>
      <c r="NVL121" s="222"/>
      <c r="NVM121" s="222"/>
      <c r="NVN121" s="222"/>
      <c r="NVO121" s="222"/>
      <c r="NVP121" s="222"/>
      <c r="NVQ121" s="222"/>
      <c r="NVR121" s="222"/>
      <c r="NVS121" s="222"/>
      <c r="NVT121" s="222"/>
      <c r="NVU121" s="222"/>
      <c r="NVV121" s="222"/>
      <c r="NVW121" s="222"/>
      <c r="NVX121" s="222"/>
      <c r="NVY121" s="222"/>
      <c r="NVZ121" s="222"/>
      <c r="NWA121" s="222"/>
      <c r="NWB121" s="222"/>
      <c r="NWC121" s="222"/>
      <c r="NWD121" s="222"/>
      <c r="NWE121" s="222"/>
      <c r="NWF121" s="222"/>
      <c r="NWG121" s="222"/>
      <c r="NWH121" s="222"/>
      <c r="NWI121" s="222"/>
      <c r="NWJ121" s="222"/>
      <c r="NWK121" s="222"/>
      <c r="NWL121" s="222"/>
      <c r="NWM121" s="222"/>
      <c r="NWN121" s="222"/>
      <c r="NWO121" s="222"/>
      <c r="NWP121" s="222"/>
      <c r="NWQ121" s="222"/>
      <c r="NWR121" s="222"/>
      <c r="NWS121" s="222"/>
      <c r="NWT121" s="222"/>
      <c r="NWU121" s="222"/>
      <c r="NWV121" s="222"/>
      <c r="NWW121" s="222"/>
      <c r="NWX121" s="222"/>
      <c r="NWY121" s="222"/>
      <c r="NWZ121" s="222"/>
      <c r="NXA121" s="222"/>
      <c r="NXB121" s="222"/>
      <c r="NXC121" s="222"/>
      <c r="NXD121" s="222"/>
      <c r="NXE121" s="222"/>
      <c r="NXF121" s="222"/>
      <c r="NXG121" s="222"/>
      <c r="NXH121" s="222"/>
      <c r="NXI121" s="222"/>
      <c r="NXJ121" s="222"/>
      <c r="NXK121" s="222"/>
      <c r="NXL121" s="222"/>
      <c r="NXM121" s="222"/>
      <c r="NXN121" s="222"/>
      <c r="NXO121" s="222"/>
      <c r="NXP121" s="222"/>
      <c r="NXQ121" s="222"/>
      <c r="NXR121" s="222"/>
      <c r="NXS121" s="222"/>
      <c r="NXT121" s="222"/>
      <c r="NXU121" s="222"/>
      <c r="NXV121" s="222"/>
      <c r="NXW121" s="222"/>
      <c r="NXX121" s="222"/>
      <c r="NXY121" s="222"/>
      <c r="NXZ121" s="222"/>
      <c r="NYA121" s="222"/>
      <c r="NYB121" s="222"/>
      <c r="NYC121" s="222"/>
      <c r="NYD121" s="222"/>
      <c r="NYE121" s="222"/>
      <c r="NYF121" s="222"/>
      <c r="NYG121" s="222"/>
      <c r="NYH121" s="222"/>
      <c r="NYI121" s="222"/>
      <c r="NYJ121" s="222"/>
      <c r="NYK121" s="222"/>
      <c r="NYL121" s="222"/>
      <c r="NYM121" s="222"/>
      <c r="NYN121" s="222"/>
      <c r="NYO121" s="222"/>
      <c r="NYP121" s="222"/>
      <c r="NYQ121" s="222"/>
      <c r="NYR121" s="222"/>
      <c r="NYS121" s="222"/>
      <c r="NYT121" s="222"/>
      <c r="NYU121" s="222"/>
      <c r="NYV121" s="222"/>
      <c r="NYW121" s="222"/>
      <c r="NYX121" s="222"/>
      <c r="NYY121" s="222"/>
      <c r="NYZ121" s="222"/>
      <c r="NZA121" s="222"/>
      <c r="NZB121" s="222"/>
      <c r="NZC121" s="222"/>
      <c r="NZD121" s="222"/>
      <c r="NZE121" s="222"/>
      <c r="NZF121" s="222"/>
      <c r="NZG121" s="222"/>
      <c r="NZH121" s="222"/>
      <c r="NZI121" s="222"/>
      <c r="NZJ121" s="222"/>
      <c r="NZK121" s="222"/>
      <c r="NZL121" s="222"/>
      <c r="NZM121" s="222"/>
      <c r="NZN121" s="222"/>
      <c r="NZO121" s="222"/>
      <c r="NZP121" s="222"/>
      <c r="NZQ121" s="222"/>
      <c r="NZR121" s="222"/>
      <c r="NZS121" s="222"/>
      <c r="NZT121" s="222"/>
      <c r="NZU121" s="222"/>
      <c r="NZV121" s="222"/>
      <c r="NZW121" s="222"/>
      <c r="NZX121" s="222"/>
      <c r="NZY121" s="222"/>
      <c r="NZZ121" s="222"/>
      <c r="OAA121" s="222"/>
      <c r="OAB121" s="222"/>
      <c r="OAC121" s="222"/>
      <c r="OAD121" s="222"/>
      <c r="OAE121" s="222"/>
      <c r="OAF121" s="222"/>
      <c r="OAG121" s="222"/>
      <c r="OAH121" s="222"/>
      <c r="OAI121" s="222"/>
      <c r="OAJ121" s="222"/>
      <c r="OAK121" s="222"/>
      <c r="OAL121" s="222"/>
      <c r="OAM121" s="222"/>
      <c r="OAN121" s="222"/>
      <c r="OAO121" s="222"/>
      <c r="OAP121" s="222"/>
      <c r="OAQ121" s="222"/>
      <c r="OAR121" s="222"/>
      <c r="OAS121" s="222"/>
      <c r="OAT121" s="222"/>
      <c r="OAU121" s="222"/>
      <c r="OAV121" s="222"/>
      <c r="OAW121" s="222"/>
      <c r="OAX121" s="222"/>
      <c r="OAY121" s="222"/>
      <c r="OAZ121" s="222"/>
      <c r="OBA121" s="222"/>
      <c r="OBB121" s="222"/>
      <c r="OBC121" s="222"/>
      <c r="OBD121" s="222"/>
      <c r="OBE121" s="222"/>
      <c r="OBF121" s="222"/>
      <c r="OBG121" s="222"/>
      <c r="OBH121" s="222"/>
      <c r="OBI121" s="222"/>
      <c r="OBJ121" s="222"/>
      <c r="OBK121" s="222"/>
      <c r="OBL121" s="222"/>
      <c r="OBM121" s="222"/>
      <c r="OBN121" s="222"/>
      <c r="OBO121" s="222"/>
      <c r="OBP121" s="222"/>
      <c r="OBQ121" s="222"/>
      <c r="OBR121" s="222"/>
      <c r="OBS121" s="222"/>
      <c r="OBT121" s="222"/>
      <c r="OBU121" s="222"/>
      <c r="OBV121" s="222"/>
      <c r="OBW121" s="222"/>
      <c r="OBX121" s="222"/>
      <c r="OBY121" s="222"/>
      <c r="OBZ121" s="222"/>
      <c r="OCA121" s="222"/>
      <c r="OCB121" s="222"/>
      <c r="OCC121" s="222"/>
      <c r="OCD121" s="222"/>
      <c r="OCE121" s="222"/>
      <c r="OCF121" s="222"/>
      <c r="OCG121" s="222"/>
      <c r="OCH121" s="222"/>
      <c r="OCI121" s="222"/>
      <c r="OCJ121" s="222"/>
      <c r="OCK121" s="222"/>
      <c r="OCL121" s="222"/>
      <c r="OCM121" s="222"/>
      <c r="OCN121" s="222"/>
      <c r="OCO121" s="222"/>
      <c r="OCP121" s="222"/>
      <c r="OCQ121" s="222"/>
      <c r="OCR121" s="222"/>
      <c r="OCS121" s="222"/>
      <c r="OCT121" s="222"/>
      <c r="OCU121" s="222"/>
      <c r="OCV121" s="222"/>
      <c r="OCW121" s="222"/>
      <c r="OCX121" s="222"/>
      <c r="OCY121" s="222"/>
      <c r="OCZ121" s="222"/>
      <c r="ODA121" s="222"/>
      <c r="ODB121" s="222"/>
      <c r="ODC121" s="222"/>
      <c r="ODD121" s="222"/>
      <c r="ODE121" s="222"/>
      <c r="ODF121" s="222"/>
      <c r="ODG121" s="222"/>
      <c r="ODH121" s="222"/>
      <c r="ODI121" s="222"/>
      <c r="ODJ121" s="222"/>
      <c r="ODK121" s="222"/>
      <c r="ODL121" s="222"/>
      <c r="ODM121" s="222"/>
      <c r="ODN121" s="222"/>
      <c r="ODO121" s="222"/>
      <c r="ODP121" s="222"/>
      <c r="ODQ121" s="222"/>
      <c r="ODR121" s="222"/>
      <c r="ODS121" s="222"/>
      <c r="ODT121" s="222"/>
      <c r="ODU121" s="222"/>
      <c r="ODV121" s="222"/>
      <c r="ODW121" s="222"/>
      <c r="ODX121" s="222"/>
      <c r="ODY121" s="222"/>
      <c r="ODZ121" s="222"/>
      <c r="OEA121" s="222"/>
      <c r="OEB121" s="222"/>
      <c r="OEC121" s="222"/>
      <c r="OED121" s="222"/>
      <c r="OEE121" s="222"/>
      <c r="OEF121" s="222"/>
      <c r="OEG121" s="222"/>
      <c r="OEH121" s="222"/>
      <c r="OEI121" s="222"/>
      <c r="OEJ121" s="222"/>
      <c r="OEK121" s="222"/>
      <c r="OEL121" s="222"/>
      <c r="OEM121" s="222"/>
      <c r="OEN121" s="222"/>
      <c r="OEO121" s="222"/>
      <c r="OEP121" s="222"/>
      <c r="OEQ121" s="222"/>
      <c r="OER121" s="222"/>
      <c r="OES121" s="222"/>
      <c r="OET121" s="222"/>
      <c r="OEU121" s="222"/>
      <c r="OEV121" s="222"/>
      <c r="OEW121" s="222"/>
      <c r="OEX121" s="222"/>
      <c r="OEY121" s="222"/>
      <c r="OEZ121" s="222"/>
      <c r="OFA121" s="222"/>
      <c r="OFB121" s="222"/>
      <c r="OFC121" s="222"/>
      <c r="OFD121" s="222"/>
      <c r="OFE121" s="222"/>
      <c r="OFF121" s="222"/>
      <c r="OFG121" s="222"/>
      <c r="OFH121" s="222"/>
      <c r="OFI121" s="222"/>
      <c r="OFJ121" s="222"/>
      <c r="OFK121" s="222"/>
      <c r="OFL121" s="222"/>
      <c r="OFM121" s="222"/>
      <c r="OFN121" s="222"/>
      <c r="OFO121" s="222"/>
      <c r="OFP121" s="222"/>
      <c r="OFQ121" s="222"/>
      <c r="OFR121" s="222"/>
      <c r="OFS121" s="222"/>
      <c r="OFT121" s="222"/>
      <c r="OFU121" s="222"/>
      <c r="OFV121" s="222"/>
      <c r="OFW121" s="222"/>
      <c r="OFX121" s="222"/>
      <c r="OFY121" s="222"/>
      <c r="OFZ121" s="222"/>
      <c r="OGA121" s="222"/>
      <c r="OGB121" s="222"/>
      <c r="OGC121" s="222"/>
      <c r="OGD121" s="222"/>
      <c r="OGE121" s="222"/>
      <c r="OGF121" s="222"/>
      <c r="OGG121" s="222"/>
      <c r="OGH121" s="222"/>
      <c r="OGI121" s="222"/>
      <c r="OGJ121" s="222"/>
      <c r="OGK121" s="222"/>
      <c r="OGL121" s="222"/>
      <c r="OGM121" s="222"/>
      <c r="OGN121" s="222"/>
      <c r="OGO121" s="222"/>
      <c r="OGP121" s="222"/>
      <c r="OGQ121" s="222"/>
      <c r="OGR121" s="222"/>
      <c r="OGS121" s="222"/>
      <c r="OGT121" s="222"/>
      <c r="OGU121" s="222"/>
      <c r="OGV121" s="222"/>
      <c r="OGW121" s="222"/>
      <c r="OGX121" s="222"/>
      <c r="OGY121" s="222"/>
      <c r="OGZ121" s="222"/>
      <c r="OHA121" s="222"/>
      <c r="OHB121" s="222"/>
      <c r="OHC121" s="222"/>
      <c r="OHD121" s="222"/>
      <c r="OHE121" s="222"/>
      <c r="OHF121" s="222"/>
      <c r="OHG121" s="222"/>
      <c r="OHH121" s="222"/>
      <c r="OHI121" s="222"/>
      <c r="OHJ121" s="222"/>
      <c r="OHK121" s="222"/>
      <c r="OHL121" s="222"/>
      <c r="OHM121" s="222"/>
      <c r="OHN121" s="222"/>
      <c r="OHO121" s="222"/>
      <c r="OHP121" s="222"/>
      <c r="OHQ121" s="222"/>
      <c r="OHR121" s="222"/>
      <c r="OHS121" s="222"/>
      <c r="OHT121" s="222"/>
      <c r="OHU121" s="222"/>
      <c r="OHV121" s="222"/>
      <c r="OHW121" s="222"/>
      <c r="OHX121" s="222"/>
      <c r="OHY121" s="222"/>
      <c r="OHZ121" s="222"/>
      <c r="OIA121" s="222"/>
      <c r="OIB121" s="222"/>
      <c r="OIC121" s="222"/>
      <c r="OID121" s="222"/>
      <c r="OIE121" s="222"/>
      <c r="OIF121" s="222"/>
      <c r="OIG121" s="222"/>
      <c r="OIH121" s="222"/>
      <c r="OII121" s="222"/>
      <c r="OIJ121" s="222"/>
      <c r="OIK121" s="222"/>
      <c r="OIL121" s="222"/>
      <c r="OIM121" s="222"/>
      <c r="OIN121" s="222"/>
      <c r="OIO121" s="222"/>
      <c r="OIP121" s="222"/>
      <c r="OIQ121" s="222"/>
      <c r="OIR121" s="222"/>
      <c r="OIS121" s="222"/>
      <c r="OIT121" s="222"/>
      <c r="OIU121" s="222"/>
      <c r="OIV121" s="222"/>
      <c r="OIW121" s="222"/>
      <c r="OIX121" s="222"/>
      <c r="OIY121" s="222"/>
      <c r="OIZ121" s="222"/>
      <c r="OJA121" s="222"/>
      <c r="OJB121" s="222"/>
      <c r="OJC121" s="222"/>
      <c r="OJD121" s="222"/>
      <c r="OJE121" s="222"/>
      <c r="OJF121" s="222"/>
      <c r="OJG121" s="222"/>
      <c r="OJH121" s="222"/>
      <c r="OJI121" s="222"/>
      <c r="OJJ121" s="222"/>
      <c r="OJK121" s="222"/>
      <c r="OJL121" s="222"/>
      <c r="OJM121" s="222"/>
      <c r="OJN121" s="222"/>
      <c r="OJO121" s="222"/>
      <c r="OJP121" s="222"/>
      <c r="OJQ121" s="222"/>
      <c r="OJR121" s="222"/>
      <c r="OJS121" s="222"/>
      <c r="OJT121" s="222"/>
      <c r="OJU121" s="222"/>
      <c r="OJV121" s="222"/>
      <c r="OJW121" s="222"/>
      <c r="OJX121" s="222"/>
      <c r="OJY121" s="222"/>
      <c r="OJZ121" s="222"/>
      <c r="OKA121" s="222"/>
      <c r="OKB121" s="222"/>
      <c r="OKC121" s="222"/>
      <c r="OKD121" s="222"/>
      <c r="OKE121" s="222"/>
      <c r="OKF121" s="222"/>
      <c r="OKG121" s="222"/>
      <c r="OKH121" s="222"/>
      <c r="OKI121" s="222"/>
      <c r="OKJ121" s="222"/>
      <c r="OKK121" s="222"/>
      <c r="OKL121" s="222"/>
      <c r="OKM121" s="222"/>
      <c r="OKN121" s="222"/>
      <c r="OKO121" s="222"/>
      <c r="OKP121" s="222"/>
      <c r="OKQ121" s="222"/>
      <c r="OKR121" s="222"/>
      <c r="OKS121" s="222"/>
      <c r="OKT121" s="222"/>
      <c r="OKU121" s="222"/>
      <c r="OKV121" s="222"/>
      <c r="OKW121" s="222"/>
      <c r="OKX121" s="222"/>
      <c r="OKY121" s="222"/>
      <c r="OKZ121" s="222"/>
      <c r="OLA121" s="222"/>
      <c r="OLB121" s="222"/>
      <c r="OLC121" s="222"/>
      <c r="OLD121" s="222"/>
      <c r="OLE121" s="222"/>
      <c r="OLF121" s="222"/>
      <c r="OLG121" s="222"/>
      <c r="OLH121" s="222"/>
      <c r="OLI121" s="222"/>
      <c r="OLJ121" s="222"/>
      <c r="OLK121" s="222"/>
      <c r="OLL121" s="222"/>
      <c r="OLM121" s="222"/>
      <c r="OLN121" s="222"/>
      <c r="OLO121" s="222"/>
      <c r="OLP121" s="222"/>
      <c r="OLQ121" s="222"/>
      <c r="OLR121" s="222"/>
      <c r="OLS121" s="222"/>
      <c r="OLT121" s="222"/>
      <c r="OLU121" s="222"/>
      <c r="OLV121" s="222"/>
      <c r="OLW121" s="222"/>
      <c r="OLX121" s="222"/>
      <c r="OLY121" s="222"/>
      <c r="OLZ121" s="222"/>
      <c r="OMA121" s="222"/>
      <c r="OMB121" s="222"/>
      <c r="OMC121" s="222"/>
      <c r="OMD121" s="222"/>
      <c r="OME121" s="222"/>
      <c r="OMF121" s="222"/>
      <c r="OMG121" s="222"/>
      <c r="OMH121" s="222"/>
      <c r="OMI121" s="222"/>
      <c r="OMJ121" s="222"/>
      <c r="OMK121" s="222"/>
      <c r="OML121" s="222"/>
      <c r="OMM121" s="222"/>
      <c r="OMN121" s="222"/>
      <c r="OMO121" s="222"/>
      <c r="OMP121" s="222"/>
      <c r="OMQ121" s="222"/>
      <c r="OMR121" s="222"/>
      <c r="OMS121" s="222"/>
      <c r="OMT121" s="222"/>
      <c r="OMU121" s="222"/>
      <c r="OMV121" s="222"/>
      <c r="OMW121" s="222"/>
      <c r="OMX121" s="222"/>
      <c r="OMY121" s="222"/>
      <c r="OMZ121" s="222"/>
      <c r="ONA121" s="222"/>
      <c r="ONB121" s="222"/>
      <c r="ONC121" s="222"/>
      <c r="OND121" s="222"/>
      <c r="ONE121" s="222"/>
      <c r="ONF121" s="222"/>
      <c r="ONG121" s="222"/>
      <c r="ONH121" s="222"/>
      <c r="ONI121" s="222"/>
      <c r="ONJ121" s="222"/>
      <c r="ONK121" s="222"/>
      <c r="ONL121" s="222"/>
      <c r="ONM121" s="222"/>
      <c r="ONN121" s="222"/>
      <c r="ONO121" s="222"/>
      <c r="ONP121" s="222"/>
      <c r="ONQ121" s="222"/>
      <c r="ONR121" s="222"/>
      <c r="ONS121" s="222"/>
      <c r="ONT121" s="222"/>
      <c r="ONU121" s="222"/>
      <c r="ONV121" s="222"/>
      <c r="ONW121" s="222"/>
      <c r="ONX121" s="222"/>
      <c r="ONY121" s="222"/>
      <c r="ONZ121" s="222"/>
      <c r="OOA121" s="222"/>
      <c r="OOB121" s="222"/>
      <c r="OOC121" s="222"/>
      <c r="OOD121" s="222"/>
      <c r="OOE121" s="222"/>
      <c r="OOF121" s="222"/>
      <c r="OOG121" s="222"/>
      <c r="OOH121" s="222"/>
      <c r="OOI121" s="222"/>
      <c r="OOJ121" s="222"/>
      <c r="OOK121" s="222"/>
      <c r="OOL121" s="222"/>
      <c r="OOM121" s="222"/>
      <c r="OON121" s="222"/>
      <c r="OOO121" s="222"/>
      <c r="OOP121" s="222"/>
      <c r="OOQ121" s="222"/>
      <c r="OOR121" s="222"/>
      <c r="OOS121" s="222"/>
      <c r="OOT121" s="222"/>
      <c r="OOU121" s="222"/>
      <c r="OOV121" s="222"/>
      <c r="OOW121" s="222"/>
      <c r="OOX121" s="222"/>
      <c r="OOY121" s="222"/>
      <c r="OOZ121" s="222"/>
      <c r="OPA121" s="222"/>
      <c r="OPB121" s="222"/>
      <c r="OPC121" s="222"/>
      <c r="OPD121" s="222"/>
      <c r="OPE121" s="222"/>
      <c r="OPF121" s="222"/>
      <c r="OPG121" s="222"/>
      <c r="OPH121" s="222"/>
      <c r="OPI121" s="222"/>
      <c r="OPJ121" s="222"/>
      <c r="OPK121" s="222"/>
      <c r="OPL121" s="222"/>
      <c r="OPM121" s="222"/>
      <c r="OPN121" s="222"/>
      <c r="OPO121" s="222"/>
      <c r="OPP121" s="222"/>
      <c r="OPQ121" s="222"/>
      <c r="OPR121" s="222"/>
      <c r="OPS121" s="222"/>
      <c r="OPT121" s="222"/>
      <c r="OPU121" s="222"/>
      <c r="OPV121" s="222"/>
      <c r="OPW121" s="222"/>
      <c r="OPX121" s="222"/>
      <c r="OPY121" s="222"/>
      <c r="OPZ121" s="222"/>
      <c r="OQA121" s="222"/>
      <c r="OQB121" s="222"/>
      <c r="OQC121" s="222"/>
      <c r="OQD121" s="222"/>
      <c r="OQE121" s="222"/>
      <c r="OQF121" s="222"/>
      <c r="OQG121" s="222"/>
      <c r="OQH121" s="222"/>
      <c r="OQI121" s="222"/>
      <c r="OQJ121" s="222"/>
      <c r="OQK121" s="222"/>
      <c r="OQL121" s="222"/>
      <c r="OQM121" s="222"/>
      <c r="OQN121" s="222"/>
      <c r="OQO121" s="222"/>
      <c r="OQP121" s="222"/>
      <c r="OQQ121" s="222"/>
      <c r="OQR121" s="222"/>
      <c r="OQS121" s="222"/>
      <c r="OQT121" s="222"/>
      <c r="OQU121" s="222"/>
      <c r="OQV121" s="222"/>
      <c r="OQW121" s="222"/>
      <c r="OQX121" s="222"/>
      <c r="OQY121" s="222"/>
      <c r="OQZ121" s="222"/>
      <c r="ORA121" s="222"/>
      <c r="ORB121" s="222"/>
      <c r="ORC121" s="222"/>
      <c r="ORD121" s="222"/>
      <c r="ORE121" s="222"/>
      <c r="ORF121" s="222"/>
      <c r="ORG121" s="222"/>
      <c r="ORH121" s="222"/>
      <c r="ORI121" s="222"/>
      <c r="ORJ121" s="222"/>
      <c r="ORK121" s="222"/>
      <c r="ORL121" s="222"/>
      <c r="ORM121" s="222"/>
      <c r="ORN121" s="222"/>
      <c r="ORO121" s="222"/>
      <c r="ORP121" s="222"/>
      <c r="ORQ121" s="222"/>
      <c r="ORR121" s="222"/>
      <c r="ORS121" s="222"/>
      <c r="ORT121" s="222"/>
      <c r="ORU121" s="222"/>
      <c r="ORV121" s="222"/>
      <c r="ORW121" s="222"/>
      <c r="ORX121" s="222"/>
      <c r="ORY121" s="222"/>
      <c r="ORZ121" s="222"/>
      <c r="OSA121" s="222"/>
      <c r="OSB121" s="222"/>
      <c r="OSC121" s="222"/>
      <c r="OSD121" s="222"/>
      <c r="OSE121" s="222"/>
      <c r="OSF121" s="222"/>
      <c r="OSG121" s="222"/>
      <c r="OSH121" s="222"/>
      <c r="OSI121" s="222"/>
      <c r="OSJ121" s="222"/>
      <c r="OSK121" s="222"/>
      <c r="OSL121" s="222"/>
      <c r="OSM121" s="222"/>
      <c r="OSN121" s="222"/>
      <c r="OSO121" s="222"/>
      <c r="OSP121" s="222"/>
      <c r="OSQ121" s="222"/>
      <c r="OSR121" s="222"/>
      <c r="OSS121" s="222"/>
      <c r="OST121" s="222"/>
      <c r="OSU121" s="222"/>
      <c r="OSV121" s="222"/>
      <c r="OSW121" s="222"/>
      <c r="OSX121" s="222"/>
      <c r="OSY121" s="222"/>
      <c r="OSZ121" s="222"/>
      <c r="OTA121" s="222"/>
      <c r="OTB121" s="222"/>
      <c r="OTC121" s="222"/>
      <c r="OTD121" s="222"/>
      <c r="OTE121" s="222"/>
      <c r="OTF121" s="222"/>
      <c r="OTG121" s="222"/>
      <c r="OTH121" s="222"/>
      <c r="OTI121" s="222"/>
      <c r="OTJ121" s="222"/>
      <c r="OTK121" s="222"/>
      <c r="OTL121" s="222"/>
      <c r="OTM121" s="222"/>
      <c r="OTN121" s="222"/>
      <c r="OTO121" s="222"/>
      <c r="OTP121" s="222"/>
      <c r="OTQ121" s="222"/>
      <c r="OTR121" s="222"/>
      <c r="OTS121" s="222"/>
      <c r="OTT121" s="222"/>
      <c r="OTU121" s="222"/>
      <c r="OTV121" s="222"/>
      <c r="OTW121" s="222"/>
      <c r="OTX121" s="222"/>
      <c r="OTY121" s="222"/>
      <c r="OTZ121" s="222"/>
      <c r="OUA121" s="222"/>
      <c r="OUB121" s="222"/>
      <c r="OUC121" s="222"/>
      <c r="OUD121" s="222"/>
      <c r="OUE121" s="222"/>
      <c r="OUF121" s="222"/>
      <c r="OUG121" s="222"/>
      <c r="OUH121" s="222"/>
      <c r="OUI121" s="222"/>
      <c r="OUJ121" s="222"/>
      <c r="OUK121" s="222"/>
      <c r="OUL121" s="222"/>
      <c r="OUM121" s="222"/>
      <c r="OUN121" s="222"/>
      <c r="OUO121" s="222"/>
      <c r="OUP121" s="222"/>
      <c r="OUQ121" s="222"/>
      <c r="OUR121" s="222"/>
      <c r="OUS121" s="222"/>
      <c r="OUT121" s="222"/>
      <c r="OUU121" s="222"/>
      <c r="OUV121" s="222"/>
      <c r="OUW121" s="222"/>
      <c r="OUX121" s="222"/>
      <c r="OUY121" s="222"/>
      <c r="OUZ121" s="222"/>
      <c r="OVA121" s="222"/>
      <c r="OVB121" s="222"/>
      <c r="OVC121" s="222"/>
      <c r="OVD121" s="222"/>
      <c r="OVE121" s="222"/>
      <c r="OVF121" s="222"/>
      <c r="OVG121" s="222"/>
      <c r="OVH121" s="222"/>
      <c r="OVI121" s="222"/>
      <c r="OVJ121" s="222"/>
      <c r="OVK121" s="222"/>
      <c r="OVL121" s="222"/>
      <c r="OVM121" s="222"/>
      <c r="OVN121" s="222"/>
      <c r="OVO121" s="222"/>
      <c r="OVP121" s="222"/>
      <c r="OVQ121" s="222"/>
      <c r="OVR121" s="222"/>
      <c r="OVS121" s="222"/>
      <c r="OVT121" s="222"/>
      <c r="OVU121" s="222"/>
      <c r="OVV121" s="222"/>
      <c r="OVW121" s="222"/>
      <c r="OVX121" s="222"/>
      <c r="OVY121" s="222"/>
      <c r="OVZ121" s="222"/>
      <c r="OWA121" s="222"/>
      <c r="OWB121" s="222"/>
      <c r="OWC121" s="222"/>
      <c r="OWD121" s="222"/>
      <c r="OWE121" s="222"/>
      <c r="OWF121" s="222"/>
      <c r="OWG121" s="222"/>
      <c r="OWH121" s="222"/>
      <c r="OWI121" s="222"/>
      <c r="OWJ121" s="222"/>
      <c r="OWK121" s="222"/>
      <c r="OWL121" s="222"/>
      <c r="OWM121" s="222"/>
      <c r="OWN121" s="222"/>
      <c r="OWO121" s="222"/>
      <c r="OWP121" s="222"/>
      <c r="OWQ121" s="222"/>
      <c r="OWR121" s="222"/>
      <c r="OWS121" s="222"/>
      <c r="OWT121" s="222"/>
      <c r="OWU121" s="222"/>
      <c r="OWV121" s="222"/>
      <c r="OWW121" s="222"/>
      <c r="OWX121" s="222"/>
      <c r="OWY121" s="222"/>
      <c r="OWZ121" s="222"/>
      <c r="OXA121" s="222"/>
      <c r="OXB121" s="222"/>
      <c r="OXC121" s="222"/>
      <c r="OXD121" s="222"/>
      <c r="OXE121" s="222"/>
      <c r="OXF121" s="222"/>
      <c r="OXG121" s="222"/>
      <c r="OXH121" s="222"/>
      <c r="OXI121" s="222"/>
      <c r="OXJ121" s="222"/>
      <c r="OXK121" s="222"/>
      <c r="OXL121" s="222"/>
      <c r="OXM121" s="222"/>
      <c r="OXN121" s="222"/>
      <c r="OXO121" s="222"/>
      <c r="OXP121" s="222"/>
      <c r="OXQ121" s="222"/>
      <c r="OXR121" s="222"/>
      <c r="OXS121" s="222"/>
      <c r="OXT121" s="222"/>
      <c r="OXU121" s="222"/>
      <c r="OXV121" s="222"/>
      <c r="OXW121" s="222"/>
      <c r="OXX121" s="222"/>
      <c r="OXY121" s="222"/>
      <c r="OXZ121" s="222"/>
      <c r="OYA121" s="222"/>
      <c r="OYB121" s="222"/>
      <c r="OYC121" s="222"/>
      <c r="OYD121" s="222"/>
      <c r="OYE121" s="222"/>
      <c r="OYF121" s="222"/>
      <c r="OYG121" s="222"/>
      <c r="OYH121" s="222"/>
      <c r="OYI121" s="222"/>
      <c r="OYJ121" s="222"/>
      <c r="OYK121" s="222"/>
      <c r="OYL121" s="222"/>
      <c r="OYM121" s="222"/>
      <c r="OYN121" s="222"/>
      <c r="OYO121" s="222"/>
      <c r="OYP121" s="222"/>
      <c r="OYQ121" s="222"/>
      <c r="OYR121" s="222"/>
      <c r="OYS121" s="222"/>
      <c r="OYT121" s="222"/>
      <c r="OYU121" s="222"/>
      <c r="OYV121" s="222"/>
      <c r="OYW121" s="222"/>
      <c r="OYX121" s="222"/>
      <c r="OYY121" s="222"/>
      <c r="OYZ121" s="222"/>
      <c r="OZA121" s="222"/>
      <c r="OZB121" s="222"/>
      <c r="OZC121" s="222"/>
      <c r="OZD121" s="222"/>
      <c r="OZE121" s="222"/>
      <c r="OZF121" s="222"/>
      <c r="OZG121" s="222"/>
      <c r="OZH121" s="222"/>
      <c r="OZI121" s="222"/>
      <c r="OZJ121" s="222"/>
      <c r="OZK121" s="222"/>
      <c r="OZL121" s="222"/>
      <c r="OZM121" s="222"/>
      <c r="OZN121" s="222"/>
      <c r="OZO121" s="222"/>
      <c r="OZP121" s="222"/>
      <c r="OZQ121" s="222"/>
      <c r="OZR121" s="222"/>
      <c r="OZS121" s="222"/>
      <c r="OZT121" s="222"/>
      <c r="OZU121" s="222"/>
      <c r="OZV121" s="222"/>
      <c r="OZW121" s="222"/>
      <c r="OZX121" s="222"/>
      <c r="OZY121" s="222"/>
      <c r="OZZ121" s="222"/>
      <c r="PAA121" s="222"/>
      <c r="PAB121" s="222"/>
      <c r="PAC121" s="222"/>
      <c r="PAD121" s="222"/>
      <c r="PAE121" s="222"/>
      <c r="PAF121" s="222"/>
      <c r="PAG121" s="222"/>
      <c r="PAH121" s="222"/>
      <c r="PAI121" s="222"/>
      <c r="PAJ121" s="222"/>
      <c r="PAK121" s="222"/>
      <c r="PAL121" s="222"/>
      <c r="PAM121" s="222"/>
      <c r="PAN121" s="222"/>
      <c r="PAO121" s="222"/>
      <c r="PAP121" s="222"/>
      <c r="PAQ121" s="222"/>
      <c r="PAR121" s="222"/>
      <c r="PAS121" s="222"/>
      <c r="PAT121" s="222"/>
      <c r="PAU121" s="222"/>
      <c r="PAV121" s="222"/>
      <c r="PAW121" s="222"/>
      <c r="PAX121" s="222"/>
      <c r="PAY121" s="222"/>
      <c r="PAZ121" s="222"/>
      <c r="PBA121" s="222"/>
      <c r="PBB121" s="222"/>
      <c r="PBC121" s="222"/>
      <c r="PBD121" s="222"/>
      <c r="PBE121" s="222"/>
      <c r="PBF121" s="222"/>
      <c r="PBG121" s="222"/>
      <c r="PBH121" s="222"/>
      <c r="PBI121" s="222"/>
      <c r="PBJ121" s="222"/>
      <c r="PBK121" s="222"/>
      <c r="PBL121" s="222"/>
      <c r="PBM121" s="222"/>
      <c r="PBN121" s="222"/>
      <c r="PBO121" s="222"/>
      <c r="PBP121" s="222"/>
      <c r="PBQ121" s="222"/>
      <c r="PBR121" s="222"/>
      <c r="PBS121" s="222"/>
      <c r="PBT121" s="222"/>
      <c r="PBU121" s="222"/>
      <c r="PBV121" s="222"/>
      <c r="PBW121" s="222"/>
      <c r="PBX121" s="222"/>
      <c r="PBY121" s="222"/>
      <c r="PBZ121" s="222"/>
      <c r="PCA121" s="222"/>
      <c r="PCB121" s="222"/>
      <c r="PCC121" s="222"/>
      <c r="PCD121" s="222"/>
      <c r="PCE121" s="222"/>
      <c r="PCF121" s="222"/>
      <c r="PCG121" s="222"/>
      <c r="PCH121" s="222"/>
      <c r="PCI121" s="222"/>
      <c r="PCJ121" s="222"/>
      <c r="PCK121" s="222"/>
      <c r="PCL121" s="222"/>
      <c r="PCM121" s="222"/>
      <c r="PCN121" s="222"/>
      <c r="PCO121" s="222"/>
      <c r="PCP121" s="222"/>
      <c r="PCQ121" s="222"/>
      <c r="PCR121" s="222"/>
      <c r="PCS121" s="222"/>
      <c r="PCT121" s="222"/>
      <c r="PCU121" s="222"/>
      <c r="PCV121" s="222"/>
      <c r="PCW121" s="222"/>
      <c r="PCX121" s="222"/>
      <c r="PCY121" s="222"/>
      <c r="PCZ121" s="222"/>
      <c r="PDA121" s="222"/>
      <c r="PDB121" s="222"/>
      <c r="PDC121" s="222"/>
      <c r="PDD121" s="222"/>
      <c r="PDE121" s="222"/>
      <c r="PDF121" s="222"/>
      <c r="PDG121" s="222"/>
      <c r="PDH121" s="222"/>
      <c r="PDI121" s="222"/>
      <c r="PDJ121" s="222"/>
      <c r="PDK121" s="222"/>
      <c r="PDL121" s="222"/>
      <c r="PDM121" s="222"/>
      <c r="PDN121" s="222"/>
      <c r="PDO121" s="222"/>
      <c r="PDP121" s="222"/>
      <c r="PDQ121" s="222"/>
      <c r="PDR121" s="222"/>
      <c r="PDS121" s="222"/>
      <c r="PDT121" s="222"/>
      <c r="PDU121" s="222"/>
      <c r="PDV121" s="222"/>
      <c r="PDW121" s="222"/>
      <c r="PDX121" s="222"/>
      <c r="PDY121" s="222"/>
      <c r="PDZ121" s="222"/>
      <c r="PEA121" s="222"/>
      <c r="PEB121" s="222"/>
      <c r="PEC121" s="222"/>
      <c r="PED121" s="222"/>
      <c r="PEE121" s="222"/>
      <c r="PEF121" s="222"/>
      <c r="PEG121" s="222"/>
      <c r="PEH121" s="222"/>
      <c r="PEI121" s="222"/>
      <c r="PEJ121" s="222"/>
      <c r="PEK121" s="222"/>
      <c r="PEL121" s="222"/>
      <c r="PEM121" s="222"/>
      <c r="PEN121" s="222"/>
      <c r="PEO121" s="222"/>
      <c r="PEP121" s="222"/>
      <c r="PEQ121" s="222"/>
      <c r="PER121" s="222"/>
      <c r="PES121" s="222"/>
      <c r="PET121" s="222"/>
      <c r="PEU121" s="222"/>
      <c r="PEV121" s="222"/>
      <c r="PEW121" s="222"/>
      <c r="PEX121" s="222"/>
      <c r="PEY121" s="222"/>
      <c r="PEZ121" s="222"/>
      <c r="PFA121" s="222"/>
      <c r="PFB121" s="222"/>
      <c r="PFC121" s="222"/>
      <c r="PFD121" s="222"/>
      <c r="PFE121" s="222"/>
      <c r="PFF121" s="222"/>
      <c r="PFG121" s="222"/>
      <c r="PFH121" s="222"/>
      <c r="PFI121" s="222"/>
      <c r="PFJ121" s="222"/>
      <c r="PFK121" s="222"/>
      <c r="PFL121" s="222"/>
      <c r="PFM121" s="222"/>
      <c r="PFN121" s="222"/>
      <c r="PFO121" s="222"/>
      <c r="PFP121" s="222"/>
      <c r="PFQ121" s="222"/>
      <c r="PFR121" s="222"/>
      <c r="PFS121" s="222"/>
      <c r="PFT121" s="222"/>
      <c r="PFU121" s="222"/>
      <c r="PFV121" s="222"/>
      <c r="PFW121" s="222"/>
      <c r="PFX121" s="222"/>
      <c r="PFY121" s="222"/>
      <c r="PFZ121" s="222"/>
      <c r="PGA121" s="222"/>
      <c r="PGB121" s="222"/>
      <c r="PGC121" s="222"/>
      <c r="PGD121" s="222"/>
      <c r="PGE121" s="222"/>
      <c r="PGF121" s="222"/>
      <c r="PGG121" s="222"/>
      <c r="PGH121" s="222"/>
      <c r="PGI121" s="222"/>
      <c r="PGJ121" s="222"/>
      <c r="PGK121" s="222"/>
      <c r="PGL121" s="222"/>
      <c r="PGM121" s="222"/>
      <c r="PGN121" s="222"/>
      <c r="PGO121" s="222"/>
      <c r="PGP121" s="222"/>
      <c r="PGQ121" s="222"/>
      <c r="PGR121" s="222"/>
      <c r="PGS121" s="222"/>
      <c r="PGT121" s="222"/>
      <c r="PGU121" s="222"/>
      <c r="PGV121" s="222"/>
      <c r="PGW121" s="222"/>
      <c r="PGX121" s="222"/>
      <c r="PGY121" s="222"/>
      <c r="PGZ121" s="222"/>
      <c r="PHA121" s="222"/>
      <c r="PHB121" s="222"/>
      <c r="PHC121" s="222"/>
      <c r="PHD121" s="222"/>
      <c r="PHE121" s="222"/>
      <c r="PHF121" s="222"/>
      <c r="PHG121" s="222"/>
      <c r="PHH121" s="222"/>
      <c r="PHI121" s="222"/>
      <c r="PHJ121" s="222"/>
      <c r="PHK121" s="222"/>
      <c r="PHL121" s="222"/>
      <c r="PHM121" s="222"/>
      <c r="PHN121" s="222"/>
      <c r="PHO121" s="222"/>
      <c r="PHP121" s="222"/>
      <c r="PHQ121" s="222"/>
      <c r="PHR121" s="222"/>
      <c r="PHS121" s="222"/>
      <c r="PHT121" s="222"/>
      <c r="PHU121" s="222"/>
      <c r="PHV121" s="222"/>
      <c r="PHW121" s="222"/>
      <c r="PHX121" s="222"/>
      <c r="PHY121" s="222"/>
      <c r="PHZ121" s="222"/>
      <c r="PIA121" s="222"/>
      <c r="PIB121" s="222"/>
      <c r="PIC121" s="222"/>
      <c r="PID121" s="222"/>
      <c r="PIE121" s="222"/>
      <c r="PIF121" s="222"/>
      <c r="PIG121" s="222"/>
      <c r="PIH121" s="222"/>
      <c r="PII121" s="222"/>
      <c r="PIJ121" s="222"/>
      <c r="PIK121" s="222"/>
      <c r="PIL121" s="222"/>
      <c r="PIM121" s="222"/>
      <c r="PIN121" s="222"/>
      <c r="PIO121" s="222"/>
      <c r="PIP121" s="222"/>
      <c r="PIQ121" s="222"/>
      <c r="PIR121" s="222"/>
      <c r="PIS121" s="222"/>
      <c r="PIT121" s="222"/>
      <c r="PIU121" s="222"/>
      <c r="PIV121" s="222"/>
      <c r="PIW121" s="222"/>
      <c r="PIX121" s="222"/>
      <c r="PIY121" s="222"/>
      <c r="PIZ121" s="222"/>
      <c r="PJA121" s="222"/>
      <c r="PJB121" s="222"/>
      <c r="PJC121" s="222"/>
      <c r="PJD121" s="222"/>
      <c r="PJE121" s="222"/>
      <c r="PJF121" s="222"/>
      <c r="PJG121" s="222"/>
      <c r="PJH121" s="222"/>
      <c r="PJI121" s="222"/>
      <c r="PJJ121" s="222"/>
      <c r="PJK121" s="222"/>
      <c r="PJL121" s="222"/>
      <c r="PJM121" s="222"/>
      <c r="PJN121" s="222"/>
      <c r="PJO121" s="222"/>
      <c r="PJP121" s="222"/>
      <c r="PJQ121" s="222"/>
      <c r="PJR121" s="222"/>
      <c r="PJS121" s="222"/>
      <c r="PJT121" s="222"/>
      <c r="PJU121" s="222"/>
      <c r="PJV121" s="222"/>
      <c r="PJW121" s="222"/>
      <c r="PJX121" s="222"/>
      <c r="PJY121" s="222"/>
      <c r="PJZ121" s="222"/>
      <c r="PKA121" s="222"/>
      <c r="PKB121" s="222"/>
      <c r="PKC121" s="222"/>
      <c r="PKD121" s="222"/>
      <c r="PKE121" s="222"/>
      <c r="PKF121" s="222"/>
      <c r="PKG121" s="222"/>
      <c r="PKH121" s="222"/>
      <c r="PKI121" s="222"/>
      <c r="PKJ121" s="222"/>
      <c r="PKK121" s="222"/>
      <c r="PKL121" s="222"/>
      <c r="PKM121" s="222"/>
      <c r="PKN121" s="222"/>
      <c r="PKO121" s="222"/>
      <c r="PKP121" s="222"/>
      <c r="PKQ121" s="222"/>
      <c r="PKR121" s="222"/>
      <c r="PKS121" s="222"/>
      <c r="PKT121" s="222"/>
      <c r="PKU121" s="222"/>
      <c r="PKV121" s="222"/>
      <c r="PKW121" s="222"/>
      <c r="PKX121" s="222"/>
      <c r="PKY121" s="222"/>
      <c r="PKZ121" s="222"/>
      <c r="PLA121" s="222"/>
      <c r="PLB121" s="222"/>
      <c r="PLC121" s="222"/>
      <c r="PLD121" s="222"/>
      <c r="PLE121" s="222"/>
      <c r="PLF121" s="222"/>
      <c r="PLG121" s="222"/>
      <c r="PLH121" s="222"/>
      <c r="PLI121" s="222"/>
      <c r="PLJ121" s="222"/>
      <c r="PLK121" s="222"/>
      <c r="PLL121" s="222"/>
      <c r="PLM121" s="222"/>
      <c r="PLN121" s="222"/>
      <c r="PLO121" s="222"/>
      <c r="PLP121" s="222"/>
      <c r="PLQ121" s="222"/>
      <c r="PLR121" s="222"/>
      <c r="PLS121" s="222"/>
      <c r="PLT121" s="222"/>
      <c r="PLU121" s="222"/>
      <c r="PLV121" s="222"/>
      <c r="PLW121" s="222"/>
      <c r="PLX121" s="222"/>
      <c r="PLY121" s="222"/>
      <c r="PLZ121" s="222"/>
      <c r="PMA121" s="222"/>
      <c r="PMB121" s="222"/>
      <c r="PMC121" s="222"/>
      <c r="PMD121" s="222"/>
      <c r="PME121" s="222"/>
      <c r="PMF121" s="222"/>
      <c r="PMG121" s="222"/>
      <c r="PMH121" s="222"/>
      <c r="PMI121" s="222"/>
      <c r="PMJ121" s="222"/>
      <c r="PMK121" s="222"/>
      <c r="PML121" s="222"/>
      <c r="PMM121" s="222"/>
      <c r="PMN121" s="222"/>
      <c r="PMO121" s="222"/>
      <c r="PMP121" s="222"/>
      <c r="PMQ121" s="222"/>
      <c r="PMR121" s="222"/>
      <c r="PMS121" s="222"/>
      <c r="PMT121" s="222"/>
      <c r="PMU121" s="222"/>
      <c r="PMV121" s="222"/>
      <c r="PMW121" s="222"/>
      <c r="PMX121" s="222"/>
      <c r="PMY121" s="222"/>
      <c r="PMZ121" s="222"/>
      <c r="PNA121" s="222"/>
      <c r="PNB121" s="222"/>
      <c r="PNC121" s="222"/>
      <c r="PND121" s="222"/>
      <c r="PNE121" s="222"/>
      <c r="PNF121" s="222"/>
      <c r="PNG121" s="222"/>
      <c r="PNH121" s="222"/>
      <c r="PNI121" s="222"/>
      <c r="PNJ121" s="222"/>
      <c r="PNK121" s="222"/>
      <c r="PNL121" s="222"/>
      <c r="PNM121" s="222"/>
      <c r="PNN121" s="222"/>
      <c r="PNO121" s="222"/>
      <c r="PNP121" s="222"/>
      <c r="PNQ121" s="222"/>
      <c r="PNR121" s="222"/>
      <c r="PNS121" s="222"/>
      <c r="PNT121" s="222"/>
      <c r="PNU121" s="222"/>
      <c r="PNV121" s="222"/>
      <c r="PNW121" s="222"/>
      <c r="PNX121" s="222"/>
      <c r="PNY121" s="222"/>
      <c r="PNZ121" s="222"/>
      <c r="POA121" s="222"/>
      <c r="POB121" s="222"/>
      <c r="POC121" s="222"/>
      <c r="POD121" s="222"/>
      <c r="POE121" s="222"/>
      <c r="POF121" s="222"/>
      <c r="POG121" s="222"/>
      <c r="POH121" s="222"/>
      <c r="POI121" s="222"/>
      <c r="POJ121" s="222"/>
      <c r="POK121" s="222"/>
      <c r="POL121" s="222"/>
      <c r="POM121" s="222"/>
      <c r="PON121" s="222"/>
      <c r="POO121" s="222"/>
      <c r="POP121" s="222"/>
      <c r="POQ121" s="222"/>
      <c r="POR121" s="222"/>
      <c r="POS121" s="222"/>
      <c r="POT121" s="222"/>
      <c r="POU121" s="222"/>
      <c r="POV121" s="222"/>
      <c r="POW121" s="222"/>
      <c r="POX121" s="222"/>
      <c r="POY121" s="222"/>
      <c r="POZ121" s="222"/>
      <c r="PPA121" s="222"/>
      <c r="PPB121" s="222"/>
      <c r="PPC121" s="222"/>
      <c r="PPD121" s="222"/>
      <c r="PPE121" s="222"/>
      <c r="PPF121" s="222"/>
      <c r="PPG121" s="222"/>
      <c r="PPH121" s="222"/>
      <c r="PPI121" s="222"/>
      <c r="PPJ121" s="222"/>
      <c r="PPK121" s="222"/>
      <c r="PPL121" s="222"/>
      <c r="PPM121" s="222"/>
      <c r="PPN121" s="222"/>
      <c r="PPO121" s="222"/>
      <c r="PPP121" s="222"/>
      <c r="PPQ121" s="222"/>
      <c r="PPR121" s="222"/>
      <c r="PPS121" s="222"/>
      <c r="PPT121" s="222"/>
      <c r="PPU121" s="222"/>
      <c r="PPV121" s="222"/>
      <c r="PPW121" s="222"/>
      <c r="PPX121" s="222"/>
      <c r="PPY121" s="222"/>
      <c r="PPZ121" s="222"/>
      <c r="PQA121" s="222"/>
      <c r="PQB121" s="222"/>
      <c r="PQC121" s="222"/>
      <c r="PQD121" s="222"/>
      <c r="PQE121" s="222"/>
      <c r="PQF121" s="222"/>
      <c r="PQG121" s="222"/>
      <c r="PQH121" s="222"/>
      <c r="PQI121" s="222"/>
      <c r="PQJ121" s="222"/>
      <c r="PQK121" s="222"/>
      <c r="PQL121" s="222"/>
      <c r="PQM121" s="222"/>
      <c r="PQN121" s="222"/>
      <c r="PQO121" s="222"/>
      <c r="PQP121" s="222"/>
      <c r="PQQ121" s="222"/>
      <c r="PQR121" s="222"/>
      <c r="PQS121" s="222"/>
      <c r="PQT121" s="222"/>
      <c r="PQU121" s="222"/>
      <c r="PQV121" s="222"/>
      <c r="PQW121" s="222"/>
      <c r="PQX121" s="222"/>
      <c r="PQY121" s="222"/>
      <c r="PQZ121" s="222"/>
      <c r="PRA121" s="222"/>
      <c r="PRB121" s="222"/>
      <c r="PRC121" s="222"/>
      <c r="PRD121" s="222"/>
      <c r="PRE121" s="222"/>
      <c r="PRF121" s="222"/>
      <c r="PRG121" s="222"/>
      <c r="PRH121" s="222"/>
      <c r="PRI121" s="222"/>
      <c r="PRJ121" s="222"/>
      <c r="PRK121" s="222"/>
      <c r="PRL121" s="222"/>
      <c r="PRM121" s="222"/>
      <c r="PRN121" s="222"/>
      <c r="PRO121" s="222"/>
      <c r="PRP121" s="222"/>
      <c r="PRQ121" s="222"/>
      <c r="PRR121" s="222"/>
      <c r="PRS121" s="222"/>
      <c r="PRT121" s="222"/>
      <c r="PRU121" s="222"/>
      <c r="PRV121" s="222"/>
      <c r="PRW121" s="222"/>
      <c r="PRX121" s="222"/>
      <c r="PRY121" s="222"/>
      <c r="PRZ121" s="222"/>
      <c r="PSA121" s="222"/>
      <c r="PSB121" s="222"/>
      <c r="PSC121" s="222"/>
      <c r="PSD121" s="222"/>
      <c r="PSE121" s="222"/>
      <c r="PSF121" s="222"/>
      <c r="PSG121" s="222"/>
      <c r="PSH121" s="222"/>
      <c r="PSI121" s="222"/>
      <c r="PSJ121" s="222"/>
      <c r="PSK121" s="222"/>
      <c r="PSL121" s="222"/>
      <c r="PSM121" s="222"/>
      <c r="PSN121" s="222"/>
      <c r="PSO121" s="222"/>
      <c r="PSP121" s="222"/>
      <c r="PSQ121" s="222"/>
      <c r="PSR121" s="222"/>
      <c r="PSS121" s="222"/>
      <c r="PST121" s="222"/>
      <c r="PSU121" s="222"/>
      <c r="PSV121" s="222"/>
      <c r="PSW121" s="222"/>
      <c r="PSX121" s="222"/>
      <c r="PSY121" s="222"/>
      <c r="PSZ121" s="222"/>
      <c r="PTA121" s="222"/>
      <c r="PTB121" s="222"/>
      <c r="PTC121" s="222"/>
      <c r="PTD121" s="222"/>
      <c r="PTE121" s="222"/>
      <c r="PTF121" s="222"/>
      <c r="PTG121" s="222"/>
      <c r="PTH121" s="222"/>
      <c r="PTI121" s="222"/>
      <c r="PTJ121" s="222"/>
      <c r="PTK121" s="222"/>
      <c r="PTL121" s="222"/>
      <c r="PTM121" s="222"/>
      <c r="PTN121" s="222"/>
      <c r="PTO121" s="222"/>
      <c r="PTP121" s="222"/>
      <c r="PTQ121" s="222"/>
      <c r="PTR121" s="222"/>
      <c r="PTS121" s="222"/>
      <c r="PTT121" s="222"/>
      <c r="PTU121" s="222"/>
      <c r="PTV121" s="222"/>
      <c r="PTW121" s="222"/>
      <c r="PTX121" s="222"/>
      <c r="PTY121" s="222"/>
      <c r="PTZ121" s="222"/>
      <c r="PUA121" s="222"/>
      <c r="PUB121" s="222"/>
      <c r="PUC121" s="222"/>
      <c r="PUD121" s="222"/>
      <c r="PUE121" s="222"/>
      <c r="PUF121" s="222"/>
      <c r="PUG121" s="222"/>
      <c r="PUH121" s="222"/>
      <c r="PUI121" s="222"/>
      <c r="PUJ121" s="222"/>
      <c r="PUK121" s="222"/>
      <c r="PUL121" s="222"/>
      <c r="PUM121" s="222"/>
      <c r="PUN121" s="222"/>
      <c r="PUO121" s="222"/>
      <c r="PUP121" s="222"/>
      <c r="PUQ121" s="222"/>
      <c r="PUR121" s="222"/>
      <c r="PUS121" s="222"/>
      <c r="PUT121" s="222"/>
      <c r="PUU121" s="222"/>
      <c r="PUV121" s="222"/>
      <c r="PUW121" s="222"/>
      <c r="PUX121" s="222"/>
      <c r="PUY121" s="222"/>
      <c r="PUZ121" s="222"/>
      <c r="PVA121" s="222"/>
      <c r="PVB121" s="222"/>
      <c r="PVC121" s="222"/>
      <c r="PVD121" s="222"/>
      <c r="PVE121" s="222"/>
      <c r="PVF121" s="222"/>
      <c r="PVG121" s="222"/>
      <c r="PVH121" s="222"/>
      <c r="PVI121" s="222"/>
      <c r="PVJ121" s="222"/>
      <c r="PVK121" s="222"/>
      <c r="PVL121" s="222"/>
      <c r="PVM121" s="222"/>
      <c r="PVN121" s="222"/>
      <c r="PVO121" s="222"/>
      <c r="PVP121" s="222"/>
      <c r="PVQ121" s="222"/>
      <c r="PVR121" s="222"/>
      <c r="PVS121" s="222"/>
      <c r="PVT121" s="222"/>
      <c r="PVU121" s="222"/>
      <c r="PVV121" s="222"/>
      <c r="PVW121" s="222"/>
      <c r="PVX121" s="222"/>
      <c r="PVY121" s="222"/>
      <c r="PVZ121" s="222"/>
      <c r="PWA121" s="222"/>
      <c r="PWB121" s="222"/>
      <c r="PWC121" s="222"/>
      <c r="PWD121" s="222"/>
      <c r="PWE121" s="222"/>
      <c r="PWF121" s="222"/>
      <c r="PWG121" s="222"/>
      <c r="PWH121" s="222"/>
      <c r="PWI121" s="222"/>
      <c r="PWJ121" s="222"/>
      <c r="PWK121" s="222"/>
      <c r="PWL121" s="222"/>
      <c r="PWM121" s="222"/>
      <c r="PWN121" s="222"/>
      <c r="PWO121" s="222"/>
      <c r="PWP121" s="222"/>
      <c r="PWQ121" s="222"/>
      <c r="PWR121" s="222"/>
      <c r="PWS121" s="222"/>
      <c r="PWT121" s="222"/>
      <c r="PWU121" s="222"/>
      <c r="PWV121" s="222"/>
      <c r="PWW121" s="222"/>
      <c r="PWX121" s="222"/>
      <c r="PWY121" s="222"/>
      <c r="PWZ121" s="222"/>
      <c r="PXA121" s="222"/>
      <c r="PXB121" s="222"/>
      <c r="PXC121" s="222"/>
      <c r="PXD121" s="222"/>
      <c r="PXE121" s="222"/>
      <c r="PXF121" s="222"/>
      <c r="PXG121" s="222"/>
      <c r="PXH121" s="222"/>
      <c r="PXI121" s="222"/>
      <c r="PXJ121" s="222"/>
      <c r="PXK121" s="222"/>
      <c r="PXL121" s="222"/>
      <c r="PXM121" s="222"/>
      <c r="PXN121" s="222"/>
      <c r="PXO121" s="222"/>
      <c r="PXP121" s="222"/>
      <c r="PXQ121" s="222"/>
      <c r="PXR121" s="222"/>
      <c r="PXS121" s="222"/>
      <c r="PXT121" s="222"/>
      <c r="PXU121" s="222"/>
      <c r="PXV121" s="222"/>
      <c r="PXW121" s="222"/>
      <c r="PXX121" s="222"/>
      <c r="PXY121" s="222"/>
      <c r="PXZ121" s="222"/>
      <c r="PYA121" s="222"/>
      <c r="PYB121" s="222"/>
      <c r="PYC121" s="222"/>
      <c r="PYD121" s="222"/>
      <c r="PYE121" s="222"/>
      <c r="PYF121" s="222"/>
      <c r="PYG121" s="222"/>
      <c r="PYH121" s="222"/>
      <c r="PYI121" s="222"/>
      <c r="PYJ121" s="222"/>
      <c r="PYK121" s="222"/>
      <c r="PYL121" s="222"/>
      <c r="PYM121" s="222"/>
      <c r="PYN121" s="222"/>
      <c r="PYO121" s="222"/>
      <c r="PYP121" s="222"/>
      <c r="PYQ121" s="222"/>
      <c r="PYR121" s="222"/>
      <c r="PYS121" s="222"/>
      <c r="PYT121" s="222"/>
      <c r="PYU121" s="222"/>
      <c r="PYV121" s="222"/>
      <c r="PYW121" s="222"/>
      <c r="PYX121" s="222"/>
      <c r="PYY121" s="222"/>
      <c r="PYZ121" s="222"/>
      <c r="PZA121" s="222"/>
      <c r="PZB121" s="222"/>
      <c r="PZC121" s="222"/>
      <c r="PZD121" s="222"/>
      <c r="PZE121" s="222"/>
      <c r="PZF121" s="222"/>
      <c r="PZG121" s="222"/>
      <c r="PZH121" s="222"/>
      <c r="PZI121" s="222"/>
      <c r="PZJ121" s="222"/>
      <c r="PZK121" s="222"/>
      <c r="PZL121" s="222"/>
      <c r="PZM121" s="222"/>
      <c r="PZN121" s="222"/>
      <c r="PZO121" s="222"/>
      <c r="PZP121" s="222"/>
      <c r="PZQ121" s="222"/>
      <c r="PZR121" s="222"/>
      <c r="PZS121" s="222"/>
      <c r="PZT121" s="222"/>
      <c r="PZU121" s="222"/>
      <c r="PZV121" s="222"/>
      <c r="PZW121" s="222"/>
      <c r="PZX121" s="222"/>
      <c r="PZY121" s="222"/>
      <c r="PZZ121" s="222"/>
      <c r="QAA121" s="222"/>
      <c r="QAB121" s="222"/>
      <c r="QAC121" s="222"/>
      <c r="QAD121" s="222"/>
      <c r="QAE121" s="222"/>
      <c r="QAF121" s="222"/>
      <c r="QAG121" s="222"/>
      <c r="QAH121" s="222"/>
      <c r="QAI121" s="222"/>
      <c r="QAJ121" s="222"/>
      <c r="QAK121" s="222"/>
      <c r="QAL121" s="222"/>
      <c r="QAM121" s="222"/>
      <c r="QAN121" s="222"/>
      <c r="QAO121" s="222"/>
      <c r="QAP121" s="222"/>
      <c r="QAQ121" s="222"/>
      <c r="QAR121" s="222"/>
      <c r="QAS121" s="222"/>
      <c r="QAT121" s="222"/>
      <c r="QAU121" s="222"/>
      <c r="QAV121" s="222"/>
      <c r="QAW121" s="222"/>
      <c r="QAX121" s="222"/>
      <c r="QAY121" s="222"/>
      <c r="QAZ121" s="222"/>
      <c r="QBA121" s="222"/>
      <c r="QBB121" s="222"/>
      <c r="QBC121" s="222"/>
      <c r="QBD121" s="222"/>
      <c r="QBE121" s="222"/>
      <c r="QBF121" s="222"/>
      <c r="QBG121" s="222"/>
      <c r="QBH121" s="222"/>
      <c r="QBI121" s="222"/>
      <c r="QBJ121" s="222"/>
      <c r="QBK121" s="222"/>
      <c r="QBL121" s="222"/>
      <c r="QBM121" s="222"/>
      <c r="QBN121" s="222"/>
      <c r="QBO121" s="222"/>
      <c r="QBP121" s="222"/>
      <c r="QBQ121" s="222"/>
      <c r="QBR121" s="222"/>
      <c r="QBS121" s="222"/>
      <c r="QBT121" s="222"/>
      <c r="QBU121" s="222"/>
      <c r="QBV121" s="222"/>
      <c r="QBW121" s="222"/>
      <c r="QBX121" s="222"/>
      <c r="QBY121" s="222"/>
      <c r="QBZ121" s="222"/>
      <c r="QCA121" s="222"/>
      <c r="QCB121" s="222"/>
      <c r="QCC121" s="222"/>
      <c r="QCD121" s="222"/>
      <c r="QCE121" s="222"/>
      <c r="QCF121" s="222"/>
      <c r="QCG121" s="222"/>
      <c r="QCH121" s="222"/>
      <c r="QCI121" s="222"/>
      <c r="QCJ121" s="222"/>
      <c r="QCK121" s="222"/>
      <c r="QCL121" s="222"/>
      <c r="QCM121" s="222"/>
      <c r="QCN121" s="222"/>
      <c r="QCO121" s="222"/>
      <c r="QCP121" s="222"/>
      <c r="QCQ121" s="222"/>
      <c r="QCR121" s="222"/>
      <c r="QCS121" s="222"/>
      <c r="QCT121" s="222"/>
      <c r="QCU121" s="222"/>
      <c r="QCV121" s="222"/>
      <c r="QCW121" s="222"/>
      <c r="QCX121" s="222"/>
      <c r="QCY121" s="222"/>
      <c r="QCZ121" s="222"/>
      <c r="QDA121" s="222"/>
      <c r="QDB121" s="222"/>
      <c r="QDC121" s="222"/>
      <c r="QDD121" s="222"/>
      <c r="QDE121" s="222"/>
      <c r="QDF121" s="222"/>
      <c r="QDG121" s="222"/>
      <c r="QDH121" s="222"/>
      <c r="QDI121" s="222"/>
      <c r="QDJ121" s="222"/>
      <c r="QDK121" s="222"/>
      <c r="QDL121" s="222"/>
      <c r="QDM121" s="222"/>
      <c r="QDN121" s="222"/>
      <c r="QDO121" s="222"/>
      <c r="QDP121" s="222"/>
      <c r="QDQ121" s="222"/>
      <c r="QDR121" s="222"/>
      <c r="QDS121" s="222"/>
      <c r="QDT121" s="222"/>
      <c r="QDU121" s="222"/>
      <c r="QDV121" s="222"/>
      <c r="QDW121" s="222"/>
      <c r="QDX121" s="222"/>
      <c r="QDY121" s="222"/>
      <c r="QDZ121" s="222"/>
      <c r="QEA121" s="222"/>
      <c r="QEB121" s="222"/>
      <c r="QEC121" s="222"/>
      <c r="QED121" s="222"/>
      <c r="QEE121" s="222"/>
      <c r="QEF121" s="222"/>
      <c r="QEG121" s="222"/>
      <c r="QEH121" s="222"/>
      <c r="QEI121" s="222"/>
      <c r="QEJ121" s="222"/>
      <c r="QEK121" s="222"/>
      <c r="QEL121" s="222"/>
      <c r="QEM121" s="222"/>
      <c r="QEN121" s="222"/>
      <c r="QEO121" s="222"/>
      <c r="QEP121" s="222"/>
      <c r="QEQ121" s="222"/>
      <c r="QER121" s="222"/>
      <c r="QES121" s="222"/>
      <c r="QET121" s="222"/>
      <c r="QEU121" s="222"/>
      <c r="QEV121" s="222"/>
      <c r="QEW121" s="222"/>
      <c r="QEX121" s="222"/>
      <c r="QEY121" s="222"/>
      <c r="QEZ121" s="222"/>
      <c r="QFA121" s="222"/>
      <c r="QFB121" s="222"/>
      <c r="QFC121" s="222"/>
      <c r="QFD121" s="222"/>
      <c r="QFE121" s="222"/>
      <c r="QFF121" s="222"/>
      <c r="QFG121" s="222"/>
      <c r="QFH121" s="222"/>
      <c r="QFI121" s="222"/>
      <c r="QFJ121" s="222"/>
      <c r="QFK121" s="222"/>
      <c r="QFL121" s="222"/>
      <c r="QFM121" s="222"/>
      <c r="QFN121" s="222"/>
      <c r="QFO121" s="222"/>
      <c r="QFP121" s="222"/>
      <c r="QFQ121" s="222"/>
      <c r="QFR121" s="222"/>
      <c r="QFS121" s="222"/>
      <c r="QFT121" s="222"/>
      <c r="QFU121" s="222"/>
      <c r="QFV121" s="222"/>
      <c r="QFW121" s="222"/>
      <c r="QFX121" s="222"/>
      <c r="QFY121" s="222"/>
      <c r="QFZ121" s="222"/>
      <c r="QGA121" s="222"/>
      <c r="QGB121" s="222"/>
      <c r="QGC121" s="222"/>
      <c r="QGD121" s="222"/>
      <c r="QGE121" s="222"/>
      <c r="QGF121" s="222"/>
      <c r="QGG121" s="222"/>
      <c r="QGH121" s="222"/>
      <c r="QGI121" s="222"/>
      <c r="QGJ121" s="222"/>
      <c r="QGK121" s="222"/>
      <c r="QGL121" s="222"/>
      <c r="QGM121" s="222"/>
      <c r="QGN121" s="222"/>
      <c r="QGO121" s="222"/>
      <c r="QGP121" s="222"/>
      <c r="QGQ121" s="222"/>
      <c r="QGR121" s="222"/>
      <c r="QGS121" s="222"/>
      <c r="QGT121" s="222"/>
      <c r="QGU121" s="222"/>
      <c r="QGV121" s="222"/>
      <c r="QGW121" s="222"/>
      <c r="QGX121" s="222"/>
      <c r="QGY121" s="222"/>
      <c r="QGZ121" s="222"/>
      <c r="QHA121" s="222"/>
      <c r="QHB121" s="222"/>
      <c r="QHC121" s="222"/>
      <c r="QHD121" s="222"/>
      <c r="QHE121" s="222"/>
      <c r="QHF121" s="222"/>
      <c r="QHG121" s="222"/>
      <c r="QHH121" s="222"/>
      <c r="QHI121" s="222"/>
      <c r="QHJ121" s="222"/>
      <c r="QHK121" s="222"/>
      <c r="QHL121" s="222"/>
      <c r="QHM121" s="222"/>
      <c r="QHN121" s="222"/>
      <c r="QHO121" s="222"/>
      <c r="QHP121" s="222"/>
      <c r="QHQ121" s="222"/>
      <c r="QHR121" s="222"/>
      <c r="QHS121" s="222"/>
      <c r="QHT121" s="222"/>
      <c r="QHU121" s="222"/>
      <c r="QHV121" s="222"/>
      <c r="QHW121" s="222"/>
      <c r="QHX121" s="222"/>
      <c r="QHY121" s="222"/>
      <c r="QHZ121" s="222"/>
      <c r="QIA121" s="222"/>
      <c r="QIB121" s="222"/>
      <c r="QIC121" s="222"/>
      <c r="QID121" s="222"/>
      <c r="QIE121" s="222"/>
      <c r="QIF121" s="222"/>
      <c r="QIG121" s="222"/>
      <c r="QIH121" s="222"/>
      <c r="QII121" s="222"/>
      <c r="QIJ121" s="222"/>
      <c r="QIK121" s="222"/>
      <c r="QIL121" s="222"/>
      <c r="QIM121" s="222"/>
      <c r="QIN121" s="222"/>
      <c r="QIO121" s="222"/>
      <c r="QIP121" s="222"/>
      <c r="QIQ121" s="222"/>
      <c r="QIR121" s="222"/>
      <c r="QIS121" s="222"/>
      <c r="QIT121" s="222"/>
      <c r="QIU121" s="222"/>
      <c r="QIV121" s="222"/>
      <c r="QIW121" s="222"/>
      <c r="QIX121" s="222"/>
      <c r="QIY121" s="222"/>
      <c r="QIZ121" s="222"/>
      <c r="QJA121" s="222"/>
      <c r="QJB121" s="222"/>
      <c r="QJC121" s="222"/>
      <c r="QJD121" s="222"/>
      <c r="QJE121" s="222"/>
      <c r="QJF121" s="222"/>
      <c r="QJG121" s="222"/>
      <c r="QJH121" s="222"/>
      <c r="QJI121" s="222"/>
      <c r="QJJ121" s="222"/>
      <c r="QJK121" s="222"/>
      <c r="QJL121" s="222"/>
      <c r="QJM121" s="222"/>
      <c r="QJN121" s="222"/>
      <c r="QJO121" s="222"/>
      <c r="QJP121" s="222"/>
      <c r="QJQ121" s="222"/>
      <c r="QJR121" s="222"/>
      <c r="QJS121" s="222"/>
      <c r="QJT121" s="222"/>
      <c r="QJU121" s="222"/>
      <c r="QJV121" s="222"/>
      <c r="QJW121" s="222"/>
      <c r="QJX121" s="222"/>
      <c r="QJY121" s="222"/>
      <c r="QJZ121" s="222"/>
      <c r="QKA121" s="222"/>
      <c r="QKB121" s="222"/>
      <c r="QKC121" s="222"/>
      <c r="QKD121" s="222"/>
      <c r="QKE121" s="222"/>
      <c r="QKF121" s="222"/>
      <c r="QKG121" s="222"/>
      <c r="QKH121" s="222"/>
      <c r="QKI121" s="222"/>
      <c r="QKJ121" s="222"/>
      <c r="QKK121" s="222"/>
      <c r="QKL121" s="222"/>
      <c r="QKM121" s="222"/>
      <c r="QKN121" s="222"/>
      <c r="QKO121" s="222"/>
      <c r="QKP121" s="222"/>
      <c r="QKQ121" s="222"/>
      <c r="QKR121" s="222"/>
      <c r="QKS121" s="222"/>
      <c r="QKT121" s="222"/>
      <c r="QKU121" s="222"/>
      <c r="QKV121" s="222"/>
      <c r="QKW121" s="222"/>
      <c r="QKX121" s="222"/>
      <c r="QKY121" s="222"/>
      <c r="QKZ121" s="222"/>
      <c r="QLA121" s="222"/>
      <c r="QLB121" s="222"/>
      <c r="QLC121" s="222"/>
      <c r="QLD121" s="222"/>
      <c r="QLE121" s="222"/>
      <c r="QLF121" s="222"/>
      <c r="QLG121" s="222"/>
      <c r="QLH121" s="222"/>
      <c r="QLI121" s="222"/>
      <c r="QLJ121" s="222"/>
      <c r="QLK121" s="222"/>
      <c r="QLL121" s="222"/>
      <c r="QLM121" s="222"/>
      <c r="QLN121" s="222"/>
      <c r="QLO121" s="222"/>
      <c r="QLP121" s="222"/>
      <c r="QLQ121" s="222"/>
      <c r="QLR121" s="222"/>
      <c r="QLS121" s="222"/>
      <c r="QLT121" s="222"/>
      <c r="QLU121" s="222"/>
      <c r="QLV121" s="222"/>
      <c r="QLW121" s="222"/>
      <c r="QLX121" s="222"/>
      <c r="QLY121" s="222"/>
      <c r="QLZ121" s="222"/>
      <c r="QMA121" s="222"/>
      <c r="QMB121" s="222"/>
      <c r="QMC121" s="222"/>
      <c r="QMD121" s="222"/>
      <c r="QME121" s="222"/>
      <c r="QMF121" s="222"/>
      <c r="QMG121" s="222"/>
      <c r="QMH121" s="222"/>
      <c r="QMI121" s="222"/>
      <c r="QMJ121" s="222"/>
      <c r="QMK121" s="222"/>
      <c r="QML121" s="222"/>
      <c r="QMM121" s="222"/>
      <c r="QMN121" s="222"/>
      <c r="QMO121" s="222"/>
      <c r="QMP121" s="222"/>
      <c r="QMQ121" s="222"/>
      <c r="QMR121" s="222"/>
      <c r="QMS121" s="222"/>
      <c r="QMT121" s="222"/>
      <c r="QMU121" s="222"/>
      <c r="QMV121" s="222"/>
      <c r="QMW121" s="222"/>
      <c r="QMX121" s="222"/>
      <c r="QMY121" s="222"/>
      <c r="QMZ121" s="222"/>
      <c r="QNA121" s="222"/>
      <c r="QNB121" s="222"/>
      <c r="QNC121" s="222"/>
      <c r="QND121" s="222"/>
      <c r="QNE121" s="222"/>
      <c r="QNF121" s="222"/>
      <c r="QNG121" s="222"/>
      <c r="QNH121" s="222"/>
      <c r="QNI121" s="222"/>
      <c r="QNJ121" s="222"/>
      <c r="QNK121" s="222"/>
      <c r="QNL121" s="222"/>
      <c r="QNM121" s="222"/>
      <c r="QNN121" s="222"/>
      <c r="QNO121" s="222"/>
      <c r="QNP121" s="222"/>
      <c r="QNQ121" s="222"/>
      <c r="QNR121" s="222"/>
      <c r="QNS121" s="222"/>
      <c r="QNT121" s="222"/>
      <c r="QNU121" s="222"/>
      <c r="QNV121" s="222"/>
      <c r="QNW121" s="222"/>
      <c r="QNX121" s="222"/>
      <c r="QNY121" s="222"/>
      <c r="QNZ121" s="222"/>
      <c r="QOA121" s="222"/>
      <c r="QOB121" s="222"/>
      <c r="QOC121" s="222"/>
      <c r="QOD121" s="222"/>
      <c r="QOE121" s="222"/>
      <c r="QOF121" s="222"/>
      <c r="QOG121" s="222"/>
      <c r="QOH121" s="222"/>
      <c r="QOI121" s="222"/>
      <c r="QOJ121" s="222"/>
      <c r="QOK121" s="222"/>
      <c r="QOL121" s="222"/>
      <c r="QOM121" s="222"/>
      <c r="QON121" s="222"/>
      <c r="QOO121" s="222"/>
      <c r="QOP121" s="222"/>
      <c r="QOQ121" s="222"/>
      <c r="QOR121" s="222"/>
      <c r="QOS121" s="222"/>
      <c r="QOT121" s="222"/>
      <c r="QOU121" s="222"/>
      <c r="QOV121" s="222"/>
      <c r="QOW121" s="222"/>
      <c r="QOX121" s="222"/>
      <c r="QOY121" s="222"/>
      <c r="QOZ121" s="222"/>
      <c r="QPA121" s="222"/>
      <c r="QPB121" s="222"/>
      <c r="QPC121" s="222"/>
      <c r="QPD121" s="222"/>
      <c r="QPE121" s="222"/>
      <c r="QPF121" s="222"/>
      <c r="QPG121" s="222"/>
      <c r="QPH121" s="222"/>
      <c r="QPI121" s="222"/>
      <c r="QPJ121" s="222"/>
      <c r="QPK121" s="222"/>
      <c r="QPL121" s="222"/>
      <c r="QPM121" s="222"/>
      <c r="QPN121" s="222"/>
      <c r="QPO121" s="222"/>
      <c r="QPP121" s="222"/>
      <c r="QPQ121" s="222"/>
      <c r="QPR121" s="222"/>
      <c r="QPS121" s="222"/>
      <c r="QPT121" s="222"/>
      <c r="QPU121" s="222"/>
      <c r="QPV121" s="222"/>
      <c r="QPW121" s="222"/>
      <c r="QPX121" s="222"/>
      <c r="QPY121" s="222"/>
      <c r="QPZ121" s="222"/>
      <c r="QQA121" s="222"/>
      <c r="QQB121" s="222"/>
      <c r="QQC121" s="222"/>
      <c r="QQD121" s="222"/>
      <c r="QQE121" s="222"/>
      <c r="QQF121" s="222"/>
      <c r="QQG121" s="222"/>
      <c r="QQH121" s="222"/>
      <c r="QQI121" s="222"/>
      <c r="QQJ121" s="222"/>
      <c r="QQK121" s="222"/>
      <c r="QQL121" s="222"/>
      <c r="QQM121" s="222"/>
      <c r="QQN121" s="222"/>
      <c r="QQO121" s="222"/>
      <c r="QQP121" s="222"/>
      <c r="QQQ121" s="222"/>
      <c r="QQR121" s="222"/>
      <c r="QQS121" s="222"/>
      <c r="QQT121" s="222"/>
      <c r="QQU121" s="222"/>
      <c r="QQV121" s="222"/>
      <c r="QQW121" s="222"/>
      <c r="QQX121" s="222"/>
      <c r="QQY121" s="222"/>
      <c r="QQZ121" s="222"/>
      <c r="QRA121" s="222"/>
      <c r="QRB121" s="222"/>
      <c r="QRC121" s="222"/>
      <c r="QRD121" s="222"/>
      <c r="QRE121" s="222"/>
      <c r="QRF121" s="222"/>
      <c r="QRG121" s="222"/>
      <c r="QRH121" s="222"/>
      <c r="QRI121" s="222"/>
      <c r="QRJ121" s="222"/>
      <c r="QRK121" s="222"/>
      <c r="QRL121" s="222"/>
      <c r="QRM121" s="222"/>
      <c r="QRN121" s="222"/>
      <c r="QRO121" s="222"/>
      <c r="QRP121" s="222"/>
      <c r="QRQ121" s="222"/>
      <c r="QRR121" s="222"/>
      <c r="QRS121" s="222"/>
      <c r="QRT121" s="222"/>
      <c r="QRU121" s="222"/>
      <c r="QRV121" s="222"/>
      <c r="QRW121" s="222"/>
      <c r="QRX121" s="222"/>
      <c r="QRY121" s="222"/>
      <c r="QRZ121" s="222"/>
      <c r="QSA121" s="222"/>
      <c r="QSB121" s="222"/>
      <c r="QSC121" s="222"/>
      <c r="QSD121" s="222"/>
      <c r="QSE121" s="222"/>
      <c r="QSF121" s="222"/>
      <c r="QSG121" s="222"/>
      <c r="QSH121" s="222"/>
      <c r="QSI121" s="222"/>
      <c r="QSJ121" s="222"/>
      <c r="QSK121" s="222"/>
      <c r="QSL121" s="222"/>
      <c r="QSM121" s="222"/>
      <c r="QSN121" s="222"/>
      <c r="QSO121" s="222"/>
      <c r="QSP121" s="222"/>
      <c r="QSQ121" s="222"/>
      <c r="QSR121" s="222"/>
      <c r="QSS121" s="222"/>
      <c r="QST121" s="222"/>
      <c r="QSU121" s="222"/>
      <c r="QSV121" s="222"/>
      <c r="QSW121" s="222"/>
      <c r="QSX121" s="222"/>
      <c r="QSY121" s="222"/>
      <c r="QSZ121" s="222"/>
      <c r="QTA121" s="222"/>
      <c r="QTB121" s="222"/>
      <c r="QTC121" s="222"/>
      <c r="QTD121" s="222"/>
      <c r="QTE121" s="222"/>
      <c r="QTF121" s="222"/>
      <c r="QTG121" s="222"/>
      <c r="QTH121" s="222"/>
      <c r="QTI121" s="222"/>
      <c r="QTJ121" s="222"/>
      <c r="QTK121" s="222"/>
      <c r="QTL121" s="222"/>
      <c r="QTM121" s="222"/>
      <c r="QTN121" s="222"/>
      <c r="QTO121" s="222"/>
      <c r="QTP121" s="222"/>
      <c r="QTQ121" s="222"/>
      <c r="QTR121" s="222"/>
      <c r="QTS121" s="222"/>
      <c r="QTT121" s="222"/>
      <c r="QTU121" s="222"/>
      <c r="QTV121" s="222"/>
      <c r="QTW121" s="222"/>
      <c r="QTX121" s="222"/>
      <c r="QTY121" s="222"/>
      <c r="QTZ121" s="222"/>
      <c r="QUA121" s="222"/>
      <c r="QUB121" s="222"/>
      <c r="QUC121" s="222"/>
      <c r="QUD121" s="222"/>
      <c r="QUE121" s="222"/>
      <c r="QUF121" s="222"/>
      <c r="QUG121" s="222"/>
      <c r="QUH121" s="222"/>
      <c r="QUI121" s="222"/>
      <c r="QUJ121" s="222"/>
      <c r="QUK121" s="222"/>
      <c r="QUL121" s="222"/>
      <c r="QUM121" s="222"/>
      <c r="QUN121" s="222"/>
      <c r="QUO121" s="222"/>
      <c r="QUP121" s="222"/>
      <c r="QUQ121" s="222"/>
      <c r="QUR121" s="222"/>
      <c r="QUS121" s="222"/>
      <c r="QUT121" s="222"/>
      <c r="QUU121" s="222"/>
      <c r="QUV121" s="222"/>
      <c r="QUW121" s="222"/>
      <c r="QUX121" s="222"/>
      <c r="QUY121" s="222"/>
      <c r="QUZ121" s="222"/>
      <c r="QVA121" s="222"/>
      <c r="QVB121" s="222"/>
      <c r="QVC121" s="222"/>
      <c r="QVD121" s="222"/>
      <c r="QVE121" s="222"/>
      <c r="QVF121" s="222"/>
      <c r="QVG121" s="222"/>
      <c r="QVH121" s="222"/>
      <c r="QVI121" s="222"/>
      <c r="QVJ121" s="222"/>
      <c r="QVK121" s="222"/>
      <c r="QVL121" s="222"/>
      <c r="QVM121" s="222"/>
      <c r="QVN121" s="222"/>
      <c r="QVO121" s="222"/>
      <c r="QVP121" s="222"/>
      <c r="QVQ121" s="222"/>
      <c r="QVR121" s="222"/>
      <c r="QVS121" s="222"/>
      <c r="QVT121" s="222"/>
      <c r="QVU121" s="222"/>
      <c r="QVV121" s="222"/>
      <c r="QVW121" s="222"/>
      <c r="QVX121" s="222"/>
      <c r="QVY121" s="222"/>
      <c r="QVZ121" s="222"/>
      <c r="QWA121" s="222"/>
      <c r="QWB121" s="222"/>
      <c r="QWC121" s="222"/>
      <c r="QWD121" s="222"/>
      <c r="QWE121" s="222"/>
      <c r="QWF121" s="222"/>
      <c r="QWG121" s="222"/>
      <c r="QWH121" s="222"/>
      <c r="QWI121" s="222"/>
      <c r="QWJ121" s="222"/>
      <c r="QWK121" s="222"/>
      <c r="QWL121" s="222"/>
      <c r="QWM121" s="222"/>
      <c r="QWN121" s="222"/>
      <c r="QWO121" s="222"/>
      <c r="QWP121" s="222"/>
      <c r="QWQ121" s="222"/>
      <c r="QWR121" s="222"/>
      <c r="QWS121" s="222"/>
      <c r="QWT121" s="222"/>
      <c r="QWU121" s="222"/>
      <c r="QWV121" s="222"/>
      <c r="QWW121" s="222"/>
      <c r="QWX121" s="222"/>
      <c r="QWY121" s="222"/>
      <c r="QWZ121" s="222"/>
      <c r="QXA121" s="222"/>
      <c r="QXB121" s="222"/>
      <c r="QXC121" s="222"/>
      <c r="QXD121" s="222"/>
      <c r="QXE121" s="222"/>
      <c r="QXF121" s="222"/>
      <c r="QXG121" s="222"/>
      <c r="QXH121" s="222"/>
      <c r="QXI121" s="222"/>
      <c r="QXJ121" s="222"/>
      <c r="QXK121" s="222"/>
      <c r="QXL121" s="222"/>
      <c r="QXM121" s="222"/>
      <c r="QXN121" s="222"/>
      <c r="QXO121" s="222"/>
      <c r="QXP121" s="222"/>
      <c r="QXQ121" s="222"/>
      <c r="QXR121" s="222"/>
      <c r="QXS121" s="222"/>
      <c r="QXT121" s="222"/>
      <c r="QXU121" s="222"/>
      <c r="QXV121" s="222"/>
      <c r="QXW121" s="222"/>
      <c r="QXX121" s="222"/>
      <c r="QXY121" s="222"/>
      <c r="QXZ121" s="222"/>
      <c r="QYA121" s="222"/>
      <c r="QYB121" s="222"/>
      <c r="QYC121" s="222"/>
      <c r="QYD121" s="222"/>
      <c r="QYE121" s="222"/>
      <c r="QYF121" s="222"/>
      <c r="QYG121" s="222"/>
      <c r="QYH121" s="222"/>
      <c r="QYI121" s="222"/>
      <c r="QYJ121" s="222"/>
      <c r="QYK121" s="222"/>
      <c r="QYL121" s="222"/>
      <c r="QYM121" s="222"/>
      <c r="QYN121" s="222"/>
      <c r="QYO121" s="222"/>
      <c r="QYP121" s="222"/>
      <c r="QYQ121" s="222"/>
      <c r="QYR121" s="222"/>
      <c r="QYS121" s="222"/>
      <c r="QYT121" s="222"/>
      <c r="QYU121" s="222"/>
      <c r="QYV121" s="222"/>
      <c r="QYW121" s="222"/>
      <c r="QYX121" s="222"/>
      <c r="QYY121" s="222"/>
      <c r="QYZ121" s="222"/>
      <c r="QZA121" s="222"/>
      <c r="QZB121" s="222"/>
      <c r="QZC121" s="222"/>
      <c r="QZD121" s="222"/>
      <c r="QZE121" s="222"/>
      <c r="QZF121" s="222"/>
      <c r="QZG121" s="222"/>
      <c r="QZH121" s="222"/>
      <c r="QZI121" s="222"/>
      <c r="QZJ121" s="222"/>
      <c r="QZK121" s="222"/>
      <c r="QZL121" s="222"/>
      <c r="QZM121" s="222"/>
      <c r="QZN121" s="222"/>
      <c r="QZO121" s="222"/>
      <c r="QZP121" s="222"/>
      <c r="QZQ121" s="222"/>
      <c r="QZR121" s="222"/>
      <c r="QZS121" s="222"/>
      <c r="QZT121" s="222"/>
      <c r="QZU121" s="222"/>
      <c r="QZV121" s="222"/>
      <c r="QZW121" s="222"/>
      <c r="QZX121" s="222"/>
      <c r="QZY121" s="222"/>
      <c r="QZZ121" s="222"/>
      <c r="RAA121" s="222"/>
      <c r="RAB121" s="222"/>
      <c r="RAC121" s="222"/>
      <c r="RAD121" s="222"/>
      <c r="RAE121" s="222"/>
      <c r="RAF121" s="222"/>
      <c r="RAG121" s="222"/>
      <c r="RAH121" s="222"/>
      <c r="RAI121" s="222"/>
      <c r="RAJ121" s="222"/>
      <c r="RAK121" s="222"/>
      <c r="RAL121" s="222"/>
      <c r="RAM121" s="222"/>
      <c r="RAN121" s="222"/>
      <c r="RAO121" s="222"/>
      <c r="RAP121" s="222"/>
      <c r="RAQ121" s="222"/>
      <c r="RAR121" s="222"/>
      <c r="RAS121" s="222"/>
      <c r="RAT121" s="222"/>
      <c r="RAU121" s="222"/>
      <c r="RAV121" s="222"/>
      <c r="RAW121" s="222"/>
      <c r="RAX121" s="222"/>
      <c r="RAY121" s="222"/>
      <c r="RAZ121" s="222"/>
      <c r="RBA121" s="222"/>
      <c r="RBB121" s="222"/>
      <c r="RBC121" s="222"/>
      <c r="RBD121" s="222"/>
      <c r="RBE121" s="222"/>
      <c r="RBF121" s="222"/>
      <c r="RBG121" s="222"/>
      <c r="RBH121" s="222"/>
      <c r="RBI121" s="222"/>
      <c r="RBJ121" s="222"/>
      <c r="RBK121" s="222"/>
      <c r="RBL121" s="222"/>
      <c r="RBM121" s="222"/>
      <c r="RBN121" s="222"/>
      <c r="RBO121" s="222"/>
      <c r="RBP121" s="222"/>
      <c r="RBQ121" s="222"/>
      <c r="RBR121" s="222"/>
      <c r="RBS121" s="222"/>
      <c r="RBT121" s="222"/>
      <c r="RBU121" s="222"/>
      <c r="RBV121" s="222"/>
      <c r="RBW121" s="222"/>
      <c r="RBX121" s="222"/>
      <c r="RBY121" s="222"/>
      <c r="RBZ121" s="222"/>
      <c r="RCA121" s="222"/>
      <c r="RCB121" s="222"/>
      <c r="RCC121" s="222"/>
      <c r="RCD121" s="222"/>
      <c r="RCE121" s="222"/>
      <c r="RCF121" s="222"/>
      <c r="RCG121" s="222"/>
      <c r="RCH121" s="222"/>
      <c r="RCI121" s="222"/>
      <c r="RCJ121" s="222"/>
      <c r="RCK121" s="222"/>
      <c r="RCL121" s="222"/>
      <c r="RCM121" s="222"/>
      <c r="RCN121" s="222"/>
      <c r="RCO121" s="222"/>
      <c r="RCP121" s="222"/>
      <c r="RCQ121" s="222"/>
      <c r="RCR121" s="222"/>
      <c r="RCS121" s="222"/>
      <c r="RCT121" s="222"/>
      <c r="RCU121" s="222"/>
      <c r="RCV121" s="222"/>
      <c r="RCW121" s="222"/>
      <c r="RCX121" s="222"/>
      <c r="RCY121" s="222"/>
      <c r="RCZ121" s="222"/>
      <c r="RDA121" s="222"/>
      <c r="RDB121" s="222"/>
      <c r="RDC121" s="222"/>
      <c r="RDD121" s="222"/>
      <c r="RDE121" s="222"/>
      <c r="RDF121" s="222"/>
      <c r="RDG121" s="222"/>
      <c r="RDH121" s="222"/>
      <c r="RDI121" s="222"/>
      <c r="RDJ121" s="222"/>
      <c r="RDK121" s="222"/>
      <c r="RDL121" s="222"/>
      <c r="RDM121" s="222"/>
      <c r="RDN121" s="222"/>
      <c r="RDO121" s="222"/>
      <c r="RDP121" s="222"/>
      <c r="RDQ121" s="222"/>
      <c r="RDR121" s="222"/>
      <c r="RDS121" s="222"/>
      <c r="RDT121" s="222"/>
      <c r="RDU121" s="222"/>
      <c r="RDV121" s="222"/>
      <c r="RDW121" s="222"/>
      <c r="RDX121" s="222"/>
      <c r="RDY121" s="222"/>
      <c r="RDZ121" s="222"/>
      <c r="REA121" s="222"/>
      <c r="REB121" s="222"/>
      <c r="REC121" s="222"/>
      <c r="RED121" s="222"/>
      <c r="REE121" s="222"/>
      <c r="REF121" s="222"/>
      <c r="REG121" s="222"/>
      <c r="REH121" s="222"/>
      <c r="REI121" s="222"/>
      <c r="REJ121" s="222"/>
      <c r="REK121" s="222"/>
      <c r="REL121" s="222"/>
      <c r="REM121" s="222"/>
      <c r="REN121" s="222"/>
      <c r="REO121" s="222"/>
      <c r="REP121" s="222"/>
      <c r="REQ121" s="222"/>
      <c r="RER121" s="222"/>
      <c r="RES121" s="222"/>
      <c r="RET121" s="222"/>
      <c r="REU121" s="222"/>
      <c r="REV121" s="222"/>
      <c r="REW121" s="222"/>
      <c r="REX121" s="222"/>
      <c r="REY121" s="222"/>
      <c r="REZ121" s="222"/>
      <c r="RFA121" s="222"/>
      <c r="RFB121" s="222"/>
      <c r="RFC121" s="222"/>
      <c r="RFD121" s="222"/>
      <c r="RFE121" s="222"/>
      <c r="RFF121" s="222"/>
      <c r="RFG121" s="222"/>
      <c r="RFH121" s="222"/>
      <c r="RFI121" s="222"/>
      <c r="RFJ121" s="222"/>
      <c r="RFK121" s="222"/>
      <c r="RFL121" s="222"/>
      <c r="RFM121" s="222"/>
      <c r="RFN121" s="222"/>
      <c r="RFO121" s="222"/>
      <c r="RFP121" s="222"/>
      <c r="RFQ121" s="222"/>
      <c r="RFR121" s="222"/>
      <c r="RFS121" s="222"/>
      <c r="RFT121" s="222"/>
      <c r="RFU121" s="222"/>
      <c r="RFV121" s="222"/>
      <c r="RFW121" s="222"/>
      <c r="RFX121" s="222"/>
      <c r="RFY121" s="222"/>
      <c r="RFZ121" s="222"/>
      <c r="RGA121" s="222"/>
      <c r="RGB121" s="222"/>
      <c r="RGC121" s="222"/>
      <c r="RGD121" s="222"/>
      <c r="RGE121" s="222"/>
      <c r="RGF121" s="222"/>
      <c r="RGG121" s="222"/>
      <c r="RGH121" s="222"/>
      <c r="RGI121" s="222"/>
      <c r="RGJ121" s="222"/>
      <c r="RGK121" s="222"/>
      <c r="RGL121" s="222"/>
      <c r="RGM121" s="222"/>
      <c r="RGN121" s="222"/>
      <c r="RGO121" s="222"/>
      <c r="RGP121" s="222"/>
      <c r="RGQ121" s="222"/>
      <c r="RGR121" s="222"/>
      <c r="RGS121" s="222"/>
      <c r="RGT121" s="222"/>
      <c r="RGU121" s="222"/>
      <c r="RGV121" s="222"/>
      <c r="RGW121" s="222"/>
      <c r="RGX121" s="222"/>
      <c r="RGY121" s="222"/>
      <c r="RGZ121" s="222"/>
      <c r="RHA121" s="222"/>
      <c r="RHB121" s="222"/>
      <c r="RHC121" s="222"/>
      <c r="RHD121" s="222"/>
      <c r="RHE121" s="222"/>
      <c r="RHF121" s="222"/>
      <c r="RHG121" s="222"/>
      <c r="RHH121" s="222"/>
      <c r="RHI121" s="222"/>
      <c r="RHJ121" s="222"/>
      <c r="RHK121" s="222"/>
      <c r="RHL121" s="222"/>
      <c r="RHM121" s="222"/>
      <c r="RHN121" s="222"/>
      <c r="RHO121" s="222"/>
      <c r="RHP121" s="222"/>
      <c r="RHQ121" s="222"/>
      <c r="RHR121" s="222"/>
      <c r="RHS121" s="222"/>
      <c r="RHT121" s="222"/>
      <c r="RHU121" s="222"/>
      <c r="RHV121" s="222"/>
      <c r="RHW121" s="222"/>
      <c r="RHX121" s="222"/>
      <c r="RHY121" s="222"/>
      <c r="RHZ121" s="222"/>
      <c r="RIA121" s="222"/>
      <c r="RIB121" s="222"/>
      <c r="RIC121" s="222"/>
      <c r="RID121" s="222"/>
      <c r="RIE121" s="222"/>
      <c r="RIF121" s="222"/>
      <c r="RIG121" s="222"/>
      <c r="RIH121" s="222"/>
      <c r="RII121" s="222"/>
      <c r="RIJ121" s="222"/>
      <c r="RIK121" s="222"/>
      <c r="RIL121" s="222"/>
      <c r="RIM121" s="222"/>
      <c r="RIN121" s="222"/>
      <c r="RIO121" s="222"/>
      <c r="RIP121" s="222"/>
      <c r="RIQ121" s="222"/>
      <c r="RIR121" s="222"/>
      <c r="RIS121" s="222"/>
      <c r="RIT121" s="222"/>
      <c r="RIU121" s="222"/>
      <c r="RIV121" s="222"/>
      <c r="RIW121" s="222"/>
      <c r="RIX121" s="222"/>
      <c r="RIY121" s="222"/>
      <c r="RIZ121" s="222"/>
      <c r="RJA121" s="222"/>
      <c r="RJB121" s="222"/>
      <c r="RJC121" s="222"/>
      <c r="RJD121" s="222"/>
      <c r="RJE121" s="222"/>
      <c r="RJF121" s="222"/>
      <c r="RJG121" s="222"/>
      <c r="RJH121" s="222"/>
      <c r="RJI121" s="222"/>
      <c r="RJJ121" s="222"/>
      <c r="RJK121" s="222"/>
      <c r="RJL121" s="222"/>
      <c r="RJM121" s="222"/>
      <c r="RJN121" s="222"/>
      <c r="RJO121" s="222"/>
      <c r="RJP121" s="222"/>
      <c r="RJQ121" s="222"/>
      <c r="RJR121" s="222"/>
      <c r="RJS121" s="222"/>
      <c r="RJT121" s="222"/>
      <c r="RJU121" s="222"/>
      <c r="RJV121" s="222"/>
      <c r="RJW121" s="222"/>
      <c r="RJX121" s="222"/>
      <c r="RJY121" s="222"/>
      <c r="RJZ121" s="222"/>
      <c r="RKA121" s="222"/>
      <c r="RKB121" s="222"/>
      <c r="RKC121" s="222"/>
      <c r="RKD121" s="222"/>
      <c r="RKE121" s="222"/>
      <c r="RKF121" s="222"/>
      <c r="RKG121" s="222"/>
      <c r="RKH121" s="222"/>
      <c r="RKI121" s="222"/>
      <c r="RKJ121" s="222"/>
      <c r="RKK121" s="222"/>
      <c r="RKL121" s="222"/>
      <c r="RKM121" s="222"/>
      <c r="RKN121" s="222"/>
      <c r="RKO121" s="222"/>
      <c r="RKP121" s="222"/>
      <c r="RKQ121" s="222"/>
      <c r="RKR121" s="222"/>
      <c r="RKS121" s="222"/>
      <c r="RKT121" s="222"/>
      <c r="RKU121" s="222"/>
      <c r="RKV121" s="222"/>
      <c r="RKW121" s="222"/>
      <c r="RKX121" s="222"/>
      <c r="RKY121" s="222"/>
      <c r="RKZ121" s="222"/>
      <c r="RLA121" s="222"/>
      <c r="RLB121" s="222"/>
      <c r="RLC121" s="222"/>
      <c r="RLD121" s="222"/>
      <c r="RLE121" s="222"/>
      <c r="RLF121" s="222"/>
      <c r="RLG121" s="222"/>
      <c r="RLH121" s="222"/>
      <c r="RLI121" s="222"/>
      <c r="RLJ121" s="222"/>
      <c r="RLK121" s="222"/>
      <c r="RLL121" s="222"/>
      <c r="RLM121" s="222"/>
      <c r="RLN121" s="222"/>
      <c r="RLO121" s="222"/>
      <c r="RLP121" s="222"/>
      <c r="RLQ121" s="222"/>
      <c r="RLR121" s="222"/>
      <c r="RLS121" s="222"/>
      <c r="RLT121" s="222"/>
      <c r="RLU121" s="222"/>
      <c r="RLV121" s="222"/>
      <c r="RLW121" s="222"/>
      <c r="RLX121" s="222"/>
      <c r="RLY121" s="222"/>
      <c r="RLZ121" s="222"/>
      <c r="RMA121" s="222"/>
      <c r="RMB121" s="222"/>
      <c r="RMC121" s="222"/>
      <c r="RMD121" s="222"/>
      <c r="RME121" s="222"/>
      <c r="RMF121" s="222"/>
      <c r="RMG121" s="222"/>
      <c r="RMH121" s="222"/>
      <c r="RMI121" s="222"/>
      <c r="RMJ121" s="222"/>
      <c r="RMK121" s="222"/>
      <c r="RML121" s="222"/>
      <c r="RMM121" s="222"/>
      <c r="RMN121" s="222"/>
      <c r="RMO121" s="222"/>
      <c r="RMP121" s="222"/>
      <c r="RMQ121" s="222"/>
      <c r="RMR121" s="222"/>
      <c r="RMS121" s="222"/>
      <c r="RMT121" s="222"/>
      <c r="RMU121" s="222"/>
      <c r="RMV121" s="222"/>
      <c r="RMW121" s="222"/>
      <c r="RMX121" s="222"/>
      <c r="RMY121" s="222"/>
      <c r="RMZ121" s="222"/>
      <c r="RNA121" s="222"/>
      <c r="RNB121" s="222"/>
      <c r="RNC121" s="222"/>
      <c r="RND121" s="222"/>
      <c r="RNE121" s="222"/>
      <c r="RNF121" s="222"/>
      <c r="RNG121" s="222"/>
      <c r="RNH121" s="222"/>
      <c r="RNI121" s="222"/>
      <c r="RNJ121" s="222"/>
      <c r="RNK121" s="222"/>
      <c r="RNL121" s="222"/>
      <c r="RNM121" s="222"/>
      <c r="RNN121" s="222"/>
      <c r="RNO121" s="222"/>
      <c r="RNP121" s="222"/>
      <c r="RNQ121" s="222"/>
      <c r="RNR121" s="222"/>
      <c r="RNS121" s="222"/>
      <c r="RNT121" s="222"/>
      <c r="RNU121" s="222"/>
      <c r="RNV121" s="222"/>
      <c r="RNW121" s="222"/>
      <c r="RNX121" s="222"/>
      <c r="RNY121" s="222"/>
      <c r="RNZ121" s="222"/>
      <c r="ROA121" s="222"/>
      <c r="ROB121" s="222"/>
      <c r="ROC121" s="222"/>
      <c r="ROD121" s="222"/>
      <c r="ROE121" s="222"/>
      <c r="ROF121" s="222"/>
      <c r="ROG121" s="222"/>
      <c r="ROH121" s="222"/>
      <c r="ROI121" s="222"/>
      <c r="ROJ121" s="222"/>
      <c r="ROK121" s="222"/>
      <c r="ROL121" s="222"/>
      <c r="ROM121" s="222"/>
      <c r="RON121" s="222"/>
      <c r="ROO121" s="222"/>
      <c r="ROP121" s="222"/>
      <c r="ROQ121" s="222"/>
      <c r="ROR121" s="222"/>
      <c r="ROS121" s="222"/>
      <c r="ROT121" s="222"/>
      <c r="ROU121" s="222"/>
      <c r="ROV121" s="222"/>
      <c r="ROW121" s="222"/>
      <c r="ROX121" s="222"/>
      <c r="ROY121" s="222"/>
      <c r="ROZ121" s="222"/>
      <c r="RPA121" s="222"/>
      <c r="RPB121" s="222"/>
      <c r="RPC121" s="222"/>
      <c r="RPD121" s="222"/>
      <c r="RPE121" s="222"/>
      <c r="RPF121" s="222"/>
      <c r="RPG121" s="222"/>
      <c r="RPH121" s="222"/>
      <c r="RPI121" s="222"/>
      <c r="RPJ121" s="222"/>
      <c r="RPK121" s="222"/>
      <c r="RPL121" s="222"/>
      <c r="RPM121" s="222"/>
      <c r="RPN121" s="222"/>
      <c r="RPO121" s="222"/>
      <c r="RPP121" s="222"/>
      <c r="RPQ121" s="222"/>
      <c r="RPR121" s="222"/>
      <c r="RPS121" s="222"/>
      <c r="RPT121" s="222"/>
      <c r="RPU121" s="222"/>
      <c r="RPV121" s="222"/>
      <c r="RPW121" s="222"/>
      <c r="RPX121" s="222"/>
      <c r="RPY121" s="222"/>
      <c r="RPZ121" s="222"/>
      <c r="RQA121" s="222"/>
      <c r="RQB121" s="222"/>
      <c r="RQC121" s="222"/>
      <c r="RQD121" s="222"/>
      <c r="RQE121" s="222"/>
      <c r="RQF121" s="222"/>
      <c r="RQG121" s="222"/>
      <c r="RQH121" s="222"/>
      <c r="RQI121" s="222"/>
      <c r="RQJ121" s="222"/>
      <c r="RQK121" s="222"/>
      <c r="RQL121" s="222"/>
      <c r="RQM121" s="222"/>
      <c r="RQN121" s="222"/>
      <c r="RQO121" s="222"/>
      <c r="RQP121" s="222"/>
      <c r="RQQ121" s="222"/>
      <c r="RQR121" s="222"/>
      <c r="RQS121" s="222"/>
      <c r="RQT121" s="222"/>
      <c r="RQU121" s="222"/>
      <c r="RQV121" s="222"/>
      <c r="RQW121" s="222"/>
      <c r="RQX121" s="222"/>
      <c r="RQY121" s="222"/>
      <c r="RQZ121" s="222"/>
      <c r="RRA121" s="222"/>
      <c r="RRB121" s="222"/>
      <c r="RRC121" s="222"/>
      <c r="RRD121" s="222"/>
      <c r="RRE121" s="222"/>
      <c r="RRF121" s="222"/>
      <c r="RRG121" s="222"/>
      <c r="RRH121" s="222"/>
      <c r="RRI121" s="222"/>
      <c r="RRJ121" s="222"/>
      <c r="RRK121" s="222"/>
      <c r="RRL121" s="222"/>
      <c r="RRM121" s="222"/>
      <c r="RRN121" s="222"/>
      <c r="RRO121" s="222"/>
      <c r="RRP121" s="222"/>
      <c r="RRQ121" s="222"/>
      <c r="RRR121" s="222"/>
      <c r="RRS121" s="222"/>
      <c r="RRT121" s="222"/>
      <c r="RRU121" s="222"/>
      <c r="RRV121" s="222"/>
      <c r="RRW121" s="222"/>
      <c r="RRX121" s="222"/>
      <c r="RRY121" s="222"/>
      <c r="RRZ121" s="222"/>
      <c r="RSA121" s="222"/>
      <c r="RSB121" s="222"/>
      <c r="RSC121" s="222"/>
      <c r="RSD121" s="222"/>
      <c r="RSE121" s="222"/>
      <c r="RSF121" s="222"/>
      <c r="RSG121" s="222"/>
      <c r="RSH121" s="222"/>
      <c r="RSI121" s="222"/>
      <c r="RSJ121" s="222"/>
      <c r="RSK121" s="222"/>
      <c r="RSL121" s="222"/>
      <c r="RSM121" s="222"/>
      <c r="RSN121" s="222"/>
      <c r="RSO121" s="222"/>
      <c r="RSP121" s="222"/>
      <c r="RSQ121" s="222"/>
      <c r="RSR121" s="222"/>
      <c r="RSS121" s="222"/>
      <c r="RST121" s="222"/>
      <c r="RSU121" s="222"/>
      <c r="RSV121" s="222"/>
      <c r="RSW121" s="222"/>
      <c r="RSX121" s="222"/>
      <c r="RSY121" s="222"/>
      <c r="RSZ121" s="222"/>
      <c r="RTA121" s="222"/>
      <c r="RTB121" s="222"/>
      <c r="RTC121" s="222"/>
      <c r="RTD121" s="222"/>
      <c r="RTE121" s="222"/>
      <c r="RTF121" s="222"/>
      <c r="RTG121" s="222"/>
      <c r="RTH121" s="222"/>
      <c r="RTI121" s="222"/>
      <c r="RTJ121" s="222"/>
      <c r="RTK121" s="222"/>
      <c r="RTL121" s="222"/>
      <c r="RTM121" s="222"/>
      <c r="RTN121" s="222"/>
      <c r="RTO121" s="222"/>
      <c r="RTP121" s="222"/>
      <c r="RTQ121" s="222"/>
      <c r="RTR121" s="222"/>
      <c r="RTS121" s="222"/>
      <c r="RTT121" s="222"/>
      <c r="RTU121" s="222"/>
      <c r="RTV121" s="222"/>
      <c r="RTW121" s="222"/>
      <c r="RTX121" s="222"/>
      <c r="RTY121" s="222"/>
      <c r="RTZ121" s="222"/>
      <c r="RUA121" s="222"/>
      <c r="RUB121" s="222"/>
      <c r="RUC121" s="222"/>
      <c r="RUD121" s="222"/>
      <c r="RUE121" s="222"/>
      <c r="RUF121" s="222"/>
      <c r="RUG121" s="222"/>
      <c r="RUH121" s="222"/>
      <c r="RUI121" s="222"/>
      <c r="RUJ121" s="222"/>
      <c r="RUK121" s="222"/>
      <c r="RUL121" s="222"/>
      <c r="RUM121" s="222"/>
      <c r="RUN121" s="222"/>
      <c r="RUO121" s="222"/>
      <c r="RUP121" s="222"/>
      <c r="RUQ121" s="222"/>
      <c r="RUR121" s="222"/>
      <c r="RUS121" s="222"/>
      <c r="RUT121" s="222"/>
      <c r="RUU121" s="222"/>
      <c r="RUV121" s="222"/>
      <c r="RUW121" s="222"/>
      <c r="RUX121" s="222"/>
      <c r="RUY121" s="222"/>
      <c r="RUZ121" s="222"/>
      <c r="RVA121" s="222"/>
      <c r="RVB121" s="222"/>
      <c r="RVC121" s="222"/>
      <c r="RVD121" s="222"/>
      <c r="RVE121" s="222"/>
      <c r="RVF121" s="222"/>
      <c r="RVG121" s="222"/>
      <c r="RVH121" s="222"/>
      <c r="RVI121" s="222"/>
      <c r="RVJ121" s="222"/>
      <c r="RVK121" s="222"/>
      <c r="RVL121" s="222"/>
      <c r="RVM121" s="222"/>
      <c r="RVN121" s="222"/>
      <c r="RVO121" s="222"/>
      <c r="RVP121" s="222"/>
      <c r="RVQ121" s="222"/>
      <c r="RVR121" s="222"/>
      <c r="RVS121" s="222"/>
      <c r="RVT121" s="222"/>
      <c r="RVU121" s="222"/>
      <c r="RVV121" s="222"/>
      <c r="RVW121" s="222"/>
      <c r="RVX121" s="222"/>
      <c r="RVY121" s="222"/>
      <c r="RVZ121" s="222"/>
      <c r="RWA121" s="222"/>
      <c r="RWB121" s="222"/>
      <c r="RWC121" s="222"/>
      <c r="RWD121" s="222"/>
      <c r="RWE121" s="222"/>
      <c r="RWF121" s="222"/>
      <c r="RWG121" s="222"/>
      <c r="RWH121" s="222"/>
      <c r="RWI121" s="222"/>
      <c r="RWJ121" s="222"/>
      <c r="RWK121" s="222"/>
      <c r="RWL121" s="222"/>
      <c r="RWM121" s="222"/>
      <c r="RWN121" s="222"/>
      <c r="RWO121" s="222"/>
      <c r="RWP121" s="222"/>
      <c r="RWQ121" s="222"/>
      <c r="RWR121" s="222"/>
      <c r="RWS121" s="222"/>
      <c r="RWT121" s="222"/>
      <c r="RWU121" s="222"/>
      <c r="RWV121" s="222"/>
      <c r="RWW121" s="222"/>
      <c r="RWX121" s="222"/>
      <c r="RWY121" s="222"/>
      <c r="RWZ121" s="222"/>
      <c r="RXA121" s="222"/>
      <c r="RXB121" s="222"/>
      <c r="RXC121" s="222"/>
      <c r="RXD121" s="222"/>
      <c r="RXE121" s="222"/>
      <c r="RXF121" s="222"/>
      <c r="RXG121" s="222"/>
      <c r="RXH121" s="222"/>
      <c r="RXI121" s="222"/>
      <c r="RXJ121" s="222"/>
      <c r="RXK121" s="222"/>
      <c r="RXL121" s="222"/>
      <c r="RXM121" s="222"/>
      <c r="RXN121" s="222"/>
      <c r="RXO121" s="222"/>
      <c r="RXP121" s="222"/>
      <c r="RXQ121" s="222"/>
      <c r="RXR121" s="222"/>
      <c r="RXS121" s="222"/>
      <c r="RXT121" s="222"/>
      <c r="RXU121" s="222"/>
      <c r="RXV121" s="222"/>
      <c r="RXW121" s="222"/>
      <c r="RXX121" s="222"/>
      <c r="RXY121" s="222"/>
      <c r="RXZ121" s="222"/>
      <c r="RYA121" s="222"/>
      <c r="RYB121" s="222"/>
      <c r="RYC121" s="222"/>
      <c r="RYD121" s="222"/>
      <c r="RYE121" s="222"/>
      <c r="RYF121" s="222"/>
      <c r="RYG121" s="222"/>
      <c r="RYH121" s="222"/>
      <c r="RYI121" s="222"/>
      <c r="RYJ121" s="222"/>
      <c r="RYK121" s="222"/>
      <c r="RYL121" s="222"/>
      <c r="RYM121" s="222"/>
      <c r="RYN121" s="222"/>
      <c r="RYO121" s="222"/>
      <c r="RYP121" s="222"/>
      <c r="RYQ121" s="222"/>
      <c r="RYR121" s="222"/>
      <c r="RYS121" s="222"/>
      <c r="RYT121" s="222"/>
      <c r="RYU121" s="222"/>
      <c r="RYV121" s="222"/>
      <c r="RYW121" s="222"/>
      <c r="RYX121" s="222"/>
      <c r="RYY121" s="222"/>
      <c r="RYZ121" s="222"/>
      <c r="RZA121" s="222"/>
      <c r="RZB121" s="222"/>
      <c r="RZC121" s="222"/>
      <c r="RZD121" s="222"/>
      <c r="RZE121" s="222"/>
      <c r="RZF121" s="222"/>
      <c r="RZG121" s="222"/>
      <c r="RZH121" s="222"/>
      <c r="RZI121" s="222"/>
      <c r="RZJ121" s="222"/>
      <c r="RZK121" s="222"/>
      <c r="RZL121" s="222"/>
      <c r="RZM121" s="222"/>
      <c r="RZN121" s="222"/>
      <c r="RZO121" s="222"/>
      <c r="RZP121" s="222"/>
      <c r="RZQ121" s="222"/>
      <c r="RZR121" s="222"/>
      <c r="RZS121" s="222"/>
      <c r="RZT121" s="222"/>
      <c r="RZU121" s="222"/>
      <c r="RZV121" s="222"/>
      <c r="RZW121" s="222"/>
      <c r="RZX121" s="222"/>
      <c r="RZY121" s="222"/>
      <c r="RZZ121" s="222"/>
      <c r="SAA121" s="222"/>
      <c r="SAB121" s="222"/>
      <c r="SAC121" s="222"/>
      <c r="SAD121" s="222"/>
      <c r="SAE121" s="222"/>
      <c r="SAF121" s="222"/>
      <c r="SAG121" s="222"/>
      <c r="SAH121" s="222"/>
      <c r="SAI121" s="222"/>
      <c r="SAJ121" s="222"/>
      <c r="SAK121" s="222"/>
      <c r="SAL121" s="222"/>
      <c r="SAM121" s="222"/>
      <c r="SAN121" s="222"/>
      <c r="SAO121" s="222"/>
      <c r="SAP121" s="222"/>
      <c r="SAQ121" s="222"/>
      <c r="SAR121" s="222"/>
      <c r="SAS121" s="222"/>
      <c r="SAT121" s="222"/>
      <c r="SAU121" s="222"/>
      <c r="SAV121" s="222"/>
      <c r="SAW121" s="222"/>
      <c r="SAX121" s="222"/>
      <c r="SAY121" s="222"/>
      <c r="SAZ121" s="222"/>
      <c r="SBA121" s="222"/>
      <c r="SBB121" s="222"/>
      <c r="SBC121" s="222"/>
      <c r="SBD121" s="222"/>
      <c r="SBE121" s="222"/>
      <c r="SBF121" s="222"/>
      <c r="SBG121" s="222"/>
      <c r="SBH121" s="222"/>
      <c r="SBI121" s="222"/>
      <c r="SBJ121" s="222"/>
      <c r="SBK121" s="222"/>
      <c r="SBL121" s="222"/>
      <c r="SBM121" s="222"/>
      <c r="SBN121" s="222"/>
      <c r="SBO121" s="222"/>
      <c r="SBP121" s="222"/>
      <c r="SBQ121" s="222"/>
      <c r="SBR121" s="222"/>
      <c r="SBS121" s="222"/>
      <c r="SBT121" s="222"/>
      <c r="SBU121" s="222"/>
      <c r="SBV121" s="222"/>
      <c r="SBW121" s="222"/>
      <c r="SBX121" s="222"/>
      <c r="SBY121" s="222"/>
      <c r="SBZ121" s="222"/>
      <c r="SCA121" s="222"/>
      <c r="SCB121" s="222"/>
      <c r="SCC121" s="222"/>
      <c r="SCD121" s="222"/>
      <c r="SCE121" s="222"/>
      <c r="SCF121" s="222"/>
      <c r="SCG121" s="222"/>
      <c r="SCH121" s="222"/>
      <c r="SCI121" s="222"/>
      <c r="SCJ121" s="222"/>
      <c r="SCK121" s="222"/>
      <c r="SCL121" s="222"/>
      <c r="SCM121" s="222"/>
      <c r="SCN121" s="222"/>
      <c r="SCO121" s="222"/>
      <c r="SCP121" s="222"/>
      <c r="SCQ121" s="222"/>
      <c r="SCR121" s="222"/>
      <c r="SCS121" s="222"/>
      <c r="SCT121" s="222"/>
      <c r="SCU121" s="222"/>
      <c r="SCV121" s="222"/>
      <c r="SCW121" s="222"/>
      <c r="SCX121" s="222"/>
      <c r="SCY121" s="222"/>
      <c r="SCZ121" s="222"/>
      <c r="SDA121" s="222"/>
      <c r="SDB121" s="222"/>
      <c r="SDC121" s="222"/>
      <c r="SDD121" s="222"/>
      <c r="SDE121" s="222"/>
      <c r="SDF121" s="222"/>
      <c r="SDG121" s="222"/>
      <c r="SDH121" s="222"/>
      <c r="SDI121" s="222"/>
      <c r="SDJ121" s="222"/>
      <c r="SDK121" s="222"/>
      <c r="SDL121" s="222"/>
      <c r="SDM121" s="222"/>
      <c r="SDN121" s="222"/>
      <c r="SDO121" s="222"/>
      <c r="SDP121" s="222"/>
      <c r="SDQ121" s="222"/>
      <c r="SDR121" s="222"/>
      <c r="SDS121" s="222"/>
      <c r="SDT121" s="222"/>
      <c r="SDU121" s="222"/>
      <c r="SDV121" s="222"/>
      <c r="SDW121" s="222"/>
      <c r="SDX121" s="222"/>
      <c r="SDY121" s="222"/>
      <c r="SDZ121" s="222"/>
      <c r="SEA121" s="222"/>
      <c r="SEB121" s="222"/>
      <c r="SEC121" s="222"/>
      <c r="SED121" s="222"/>
      <c r="SEE121" s="222"/>
      <c r="SEF121" s="222"/>
      <c r="SEG121" s="222"/>
      <c r="SEH121" s="222"/>
      <c r="SEI121" s="222"/>
      <c r="SEJ121" s="222"/>
      <c r="SEK121" s="222"/>
      <c r="SEL121" s="222"/>
      <c r="SEM121" s="222"/>
      <c r="SEN121" s="222"/>
      <c r="SEO121" s="222"/>
      <c r="SEP121" s="222"/>
      <c r="SEQ121" s="222"/>
      <c r="SER121" s="222"/>
      <c r="SES121" s="222"/>
      <c r="SET121" s="222"/>
      <c r="SEU121" s="222"/>
      <c r="SEV121" s="222"/>
      <c r="SEW121" s="222"/>
      <c r="SEX121" s="222"/>
      <c r="SEY121" s="222"/>
      <c r="SEZ121" s="222"/>
      <c r="SFA121" s="222"/>
      <c r="SFB121" s="222"/>
      <c r="SFC121" s="222"/>
      <c r="SFD121" s="222"/>
      <c r="SFE121" s="222"/>
      <c r="SFF121" s="222"/>
      <c r="SFG121" s="222"/>
      <c r="SFH121" s="222"/>
      <c r="SFI121" s="222"/>
      <c r="SFJ121" s="222"/>
      <c r="SFK121" s="222"/>
      <c r="SFL121" s="222"/>
      <c r="SFM121" s="222"/>
      <c r="SFN121" s="222"/>
      <c r="SFO121" s="222"/>
      <c r="SFP121" s="222"/>
      <c r="SFQ121" s="222"/>
      <c r="SFR121" s="222"/>
      <c r="SFS121" s="222"/>
      <c r="SFT121" s="222"/>
      <c r="SFU121" s="222"/>
      <c r="SFV121" s="222"/>
      <c r="SFW121" s="222"/>
      <c r="SFX121" s="222"/>
      <c r="SFY121" s="222"/>
      <c r="SFZ121" s="222"/>
      <c r="SGA121" s="222"/>
      <c r="SGB121" s="222"/>
      <c r="SGC121" s="222"/>
      <c r="SGD121" s="222"/>
      <c r="SGE121" s="222"/>
      <c r="SGF121" s="222"/>
      <c r="SGG121" s="222"/>
      <c r="SGH121" s="222"/>
      <c r="SGI121" s="222"/>
      <c r="SGJ121" s="222"/>
      <c r="SGK121" s="222"/>
      <c r="SGL121" s="222"/>
      <c r="SGM121" s="222"/>
      <c r="SGN121" s="222"/>
      <c r="SGO121" s="222"/>
      <c r="SGP121" s="222"/>
      <c r="SGQ121" s="222"/>
      <c r="SGR121" s="222"/>
      <c r="SGS121" s="222"/>
      <c r="SGT121" s="222"/>
      <c r="SGU121" s="222"/>
      <c r="SGV121" s="222"/>
      <c r="SGW121" s="222"/>
      <c r="SGX121" s="222"/>
      <c r="SGY121" s="222"/>
      <c r="SGZ121" s="222"/>
      <c r="SHA121" s="222"/>
      <c r="SHB121" s="222"/>
      <c r="SHC121" s="222"/>
      <c r="SHD121" s="222"/>
      <c r="SHE121" s="222"/>
      <c r="SHF121" s="222"/>
      <c r="SHG121" s="222"/>
      <c r="SHH121" s="222"/>
      <c r="SHI121" s="222"/>
      <c r="SHJ121" s="222"/>
      <c r="SHK121" s="222"/>
      <c r="SHL121" s="222"/>
      <c r="SHM121" s="222"/>
      <c r="SHN121" s="222"/>
      <c r="SHO121" s="222"/>
      <c r="SHP121" s="222"/>
      <c r="SHQ121" s="222"/>
      <c r="SHR121" s="222"/>
      <c r="SHS121" s="222"/>
      <c r="SHT121" s="222"/>
      <c r="SHU121" s="222"/>
      <c r="SHV121" s="222"/>
      <c r="SHW121" s="222"/>
      <c r="SHX121" s="222"/>
      <c r="SHY121" s="222"/>
      <c r="SHZ121" s="222"/>
      <c r="SIA121" s="222"/>
      <c r="SIB121" s="222"/>
      <c r="SIC121" s="222"/>
      <c r="SID121" s="222"/>
      <c r="SIE121" s="222"/>
      <c r="SIF121" s="222"/>
      <c r="SIG121" s="222"/>
      <c r="SIH121" s="222"/>
      <c r="SII121" s="222"/>
      <c r="SIJ121" s="222"/>
      <c r="SIK121" s="222"/>
      <c r="SIL121" s="222"/>
      <c r="SIM121" s="222"/>
      <c r="SIN121" s="222"/>
      <c r="SIO121" s="222"/>
      <c r="SIP121" s="222"/>
      <c r="SIQ121" s="222"/>
      <c r="SIR121" s="222"/>
      <c r="SIS121" s="222"/>
      <c r="SIT121" s="222"/>
      <c r="SIU121" s="222"/>
      <c r="SIV121" s="222"/>
      <c r="SIW121" s="222"/>
      <c r="SIX121" s="222"/>
      <c r="SIY121" s="222"/>
      <c r="SIZ121" s="222"/>
      <c r="SJA121" s="222"/>
      <c r="SJB121" s="222"/>
      <c r="SJC121" s="222"/>
      <c r="SJD121" s="222"/>
      <c r="SJE121" s="222"/>
      <c r="SJF121" s="222"/>
      <c r="SJG121" s="222"/>
      <c r="SJH121" s="222"/>
      <c r="SJI121" s="222"/>
      <c r="SJJ121" s="222"/>
      <c r="SJK121" s="222"/>
      <c r="SJL121" s="222"/>
      <c r="SJM121" s="222"/>
      <c r="SJN121" s="222"/>
      <c r="SJO121" s="222"/>
      <c r="SJP121" s="222"/>
      <c r="SJQ121" s="222"/>
      <c r="SJR121" s="222"/>
      <c r="SJS121" s="222"/>
      <c r="SJT121" s="222"/>
      <c r="SJU121" s="222"/>
      <c r="SJV121" s="222"/>
      <c r="SJW121" s="222"/>
      <c r="SJX121" s="222"/>
      <c r="SJY121" s="222"/>
      <c r="SJZ121" s="222"/>
      <c r="SKA121" s="222"/>
      <c r="SKB121" s="222"/>
      <c r="SKC121" s="222"/>
      <c r="SKD121" s="222"/>
      <c r="SKE121" s="222"/>
      <c r="SKF121" s="222"/>
      <c r="SKG121" s="222"/>
      <c r="SKH121" s="222"/>
      <c r="SKI121" s="222"/>
      <c r="SKJ121" s="222"/>
      <c r="SKK121" s="222"/>
      <c r="SKL121" s="222"/>
      <c r="SKM121" s="222"/>
      <c r="SKN121" s="222"/>
      <c r="SKO121" s="222"/>
      <c r="SKP121" s="222"/>
      <c r="SKQ121" s="222"/>
      <c r="SKR121" s="222"/>
      <c r="SKS121" s="222"/>
      <c r="SKT121" s="222"/>
      <c r="SKU121" s="222"/>
      <c r="SKV121" s="222"/>
      <c r="SKW121" s="222"/>
      <c r="SKX121" s="222"/>
      <c r="SKY121" s="222"/>
      <c r="SKZ121" s="222"/>
      <c r="SLA121" s="222"/>
      <c r="SLB121" s="222"/>
      <c r="SLC121" s="222"/>
      <c r="SLD121" s="222"/>
      <c r="SLE121" s="222"/>
      <c r="SLF121" s="222"/>
      <c r="SLG121" s="222"/>
      <c r="SLH121" s="222"/>
      <c r="SLI121" s="222"/>
      <c r="SLJ121" s="222"/>
      <c r="SLK121" s="222"/>
      <c r="SLL121" s="222"/>
      <c r="SLM121" s="222"/>
      <c r="SLN121" s="222"/>
      <c r="SLO121" s="222"/>
      <c r="SLP121" s="222"/>
      <c r="SLQ121" s="222"/>
      <c r="SLR121" s="222"/>
      <c r="SLS121" s="222"/>
      <c r="SLT121" s="222"/>
      <c r="SLU121" s="222"/>
      <c r="SLV121" s="222"/>
      <c r="SLW121" s="222"/>
      <c r="SLX121" s="222"/>
      <c r="SLY121" s="222"/>
      <c r="SLZ121" s="222"/>
      <c r="SMA121" s="222"/>
      <c r="SMB121" s="222"/>
      <c r="SMC121" s="222"/>
      <c r="SMD121" s="222"/>
      <c r="SME121" s="222"/>
      <c r="SMF121" s="222"/>
      <c r="SMG121" s="222"/>
      <c r="SMH121" s="222"/>
      <c r="SMI121" s="222"/>
      <c r="SMJ121" s="222"/>
      <c r="SMK121" s="222"/>
      <c r="SML121" s="222"/>
      <c r="SMM121" s="222"/>
      <c r="SMN121" s="222"/>
      <c r="SMO121" s="222"/>
      <c r="SMP121" s="222"/>
      <c r="SMQ121" s="222"/>
      <c r="SMR121" s="222"/>
      <c r="SMS121" s="222"/>
      <c r="SMT121" s="222"/>
      <c r="SMU121" s="222"/>
      <c r="SMV121" s="222"/>
      <c r="SMW121" s="222"/>
      <c r="SMX121" s="222"/>
      <c r="SMY121" s="222"/>
      <c r="SMZ121" s="222"/>
      <c r="SNA121" s="222"/>
      <c r="SNB121" s="222"/>
      <c r="SNC121" s="222"/>
      <c r="SND121" s="222"/>
      <c r="SNE121" s="222"/>
      <c r="SNF121" s="222"/>
      <c r="SNG121" s="222"/>
      <c r="SNH121" s="222"/>
      <c r="SNI121" s="222"/>
      <c r="SNJ121" s="222"/>
      <c r="SNK121" s="222"/>
      <c r="SNL121" s="222"/>
      <c r="SNM121" s="222"/>
      <c r="SNN121" s="222"/>
      <c r="SNO121" s="222"/>
      <c r="SNP121" s="222"/>
      <c r="SNQ121" s="222"/>
      <c r="SNR121" s="222"/>
      <c r="SNS121" s="222"/>
      <c r="SNT121" s="222"/>
      <c r="SNU121" s="222"/>
      <c r="SNV121" s="222"/>
      <c r="SNW121" s="222"/>
      <c r="SNX121" s="222"/>
      <c r="SNY121" s="222"/>
      <c r="SNZ121" s="222"/>
      <c r="SOA121" s="222"/>
      <c r="SOB121" s="222"/>
      <c r="SOC121" s="222"/>
      <c r="SOD121" s="222"/>
      <c r="SOE121" s="222"/>
      <c r="SOF121" s="222"/>
      <c r="SOG121" s="222"/>
      <c r="SOH121" s="222"/>
      <c r="SOI121" s="222"/>
      <c r="SOJ121" s="222"/>
      <c r="SOK121" s="222"/>
      <c r="SOL121" s="222"/>
      <c r="SOM121" s="222"/>
      <c r="SON121" s="222"/>
      <c r="SOO121" s="222"/>
      <c r="SOP121" s="222"/>
      <c r="SOQ121" s="222"/>
      <c r="SOR121" s="222"/>
      <c r="SOS121" s="222"/>
      <c r="SOT121" s="222"/>
      <c r="SOU121" s="222"/>
      <c r="SOV121" s="222"/>
      <c r="SOW121" s="222"/>
      <c r="SOX121" s="222"/>
      <c r="SOY121" s="222"/>
      <c r="SOZ121" s="222"/>
      <c r="SPA121" s="222"/>
      <c r="SPB121" s="222"/>
      <c r="SPC121" s="222"/>
      <c r="SPD121" s="222"/>
      <c r="SPE121" s="222"/>
      <c r="SPF121" s="222"/>
      <c r="SPG121" s="222"/>
      <c r="SPH121" s="222"/>
      <c r="SPI121" s="222"/>
      <c r="SPJ121" s="222"/>
      <c r="SPK121" s="222"/>
      <c r="SPL121" s="222"/>
      <c r="SPM121" s="222"/>
      <c r="SPN121" s="222"/>
      <c r="SPO121" s="222"/>
      <c r="SPP121" s="222"/>
      <c r="SPQ121" s="222"/>
      <c r="SPR121" s="222"/>
      <c r="SPS121" s="222"/>
      <c r="SPT121" s="222"/>
      <c r="SPU121" s="222"/>
      <c r="SPV121" s="222"/>
      <c r="SPW121" s="222"/>
      <c r="SPX121" s="222"/>
      <c r="SPY121" s="222"/>
      <c r="SPZ121" s="222"/>
      <c r="SQA121" s="222"/>
      <c r="SQB121" s="222"/>
      <c r="SQC121" s="222"/>
      <c r="SQD121" s="222"/>
      <c r="SQE121" s="222"/>
      <c r="SQF121" s="222"/>
      <c r="SQG121" s="222"/>
      <c r="SQH121" s="222"/>
      <c r="SQI121" s="222"/>
      <c r="SQJ121" s="222"/>
      <c r="SQK121" s="222"/>
      <c r="SQL121" s="222"/>
      <c r="SQM121" s="222"/>
      <c r="SQN121" s="222"/>
      <c r="SQO121" s="222"/>
      <c r="SQP121" s="222"/>
      <c r="SQQ121" s="222"/>
      <c r="SQR121" s="222"/>
      <c r="SQS121" s="222"/>
      <c r="SQT121" s="222"/>
      <c r="SQU121" s="222"/>
      <c r="SQV121" s="222"/>
      <c r="SQW121" s="222"/>
      <c r="SQX121" s="222"/>
      <c r="SQY121" s="222"/>
      <c r="SQZ121" s="222"/>
      <c r="SRA121" s="222"/>
      <c r="SRB121" s="222"/>
      <c r="SRC121" s="222"/>
      <c r="SRD121" s="222"/>
      <c r="SRE121" s="222"/>
      <c r="SRF121" s="222"/>
      <c r="SRG121" s="222"/>
      <c r="SRH121" s="222"/>
      <c r="SRI121" s="222"/>
      <c r="SRJ121" s="222"/>
      <c r="SRK121" s="222"/>
      <c r="SRL121" s="222"/>
      <c r="SRM121" s="222"/>
      <c r="SRN121" s="222"/>
      <c r="SRO121" s="222"/>
      <c r="SRP121" s="222"/>
      <c r="SRQ121" s="222"/>
      <c r="SRR121" s="222"/>
      <c r="SRS121" s="222"/>
      <c r="SRT121" s="222"/>
      <c r="SRU121" s="222"/>
      <c r="SRV121" s="222"/>
      <c r="SRW121" s="222"/>
      <c r="SRX121" s="222"/>
      <c r="SRY121" s="222"/>
      <c r="SRZ121" s="222"/>
      <c r="SSA121" s="222"/>
      <c r="SSB121" s="222"/>
      <c r="SSC121" s="222"/>
      <c r="SSD121" s="222"/>
      <c r="SSE121" s="222"/>
      <c r="SSF121" s="222"/>
      <c r="SSG121" s="222"/>
      <c r="SSH121" s="222"/>
      <c r="SSI121" s="222"/>
      <c r="SSJ121" s="222"/>
      <c r="SSK121" s="222"/>
      <c r="SSL121" s="222"/>
      <c r="SSM121" s="222"/>
      <c r="SSN121" s="222"/>
      <c r="SSO121" s="222"/>
      <c r="SSP121" s="222"/>
      <c r="SSQ121" s="222"/>
      <c r="SSR121" s="222"/>
      <c r="SSS121" s="222"/>
      <c r="SST121" s="222"/>
      <c r="SSU121" s="222"/>
      <c r="SSV121" s="222"/>
      <c r="SSW121" s="222"/>
      <c r="SSX121" s="222"/>
      <c r="SSY121" s="222"/>
      <c r="SSZ121" s="222"/>
      <c r="STA121" s="222"/>
      <c r="STB121" s="222"/>
      <c r="STC121" s="222"/>
      <c r="STD121" s="222"/>
      <c r="STE121" s="222"/>
      <c r="STF121" s="222"/>
      <c r="STG121" s="222"/>
      <c r="STH121" s="222"/>
      <c r="STI121" s="222"/>
      <c r="STJ121" s="222"/>
      <c r="STK121" s="222"/>
      <c r="STL121" s="222"/>
      <c r="STM121" s="222"/>
      <c r="STN121" s="222"/>
      <c r="STO121" s="222"/>
      <c r="STP121" s="222"/>
      <c r="STQ121" s="222"/>
      <c r="STR121" s="222"/>
      <c r="STS121" s="222"/>
      <c r="STT121" s="222"/>
      <c r="STU121" s="222"/>
      <c r="STV121" s="222"/>
      <c r="STW121" s="222"/>
      <c r="STX121" s="222"/>
      <c r="STY121" s="222"/>
      <c r="STZ121" s="222"/>
      <c r="SUA121" s="222"/>
      <c r="SUB121" s="222"/>
      <c r="SUC121" s="222"/>
      <c r="SUD121" s="222"/>
      <c r="SUE121" s="222"/>
      <c r="SUF121" s="222"/>
      <c r="SUG121" s="222"/>
      <c r="SUH121" s="222"/>
      <c r="SUI121" s="222"/>
      <c r="SUJ121" s="222"/>
      <c r="SUK121" s="222"/>
      <c r="SUL121" s="222"/>
      <c r="SUM121" s="222"/>
      <c r="SUN121" s="222"/>
      <c r="SUO121" s="222"/>
      <c r="SUP121" s="222"/>
      <c r="SUQ121" s="222"/>
      <c r="SUR121" s="222"/>
      <c r="SUS121" s="222"/>
      <c r="SUT121" s="222"/>
      <c r="SUU121" s="222"/>
      <c r="SUV121" s="222"/>
      <c r="SUW121" s="222"/>
      <c r="SUX121" s="222"/>
      <c r="SUY121" s="222"/>
      <c r="SUZ121" s="222"/>
      <c r="SVA121" s="222"/>
      <c r="SVB121" s="222"/>
      <c r="SVC121" s="222"/>
      <c r="SVD121" s="222"/>
      <c r="SVE121" s="222"/>
      <c r="SVF121" s="222"/>
      <c r="SVG121" s="222"/>
      <c r="SVH121" s="222"/>
      <c r="SVI121" s="222"/>
      <c r="SVJ121" s="222"/>
      <c r="SVK121" s="222"/>
      <c r="SVL121" s="222"/>
      <c r="SVM121" s="222"/>
      <c r="SVN121" s="222"/>
      <c r="SVO121" s="222"/>
      <c r="SVP121" s="222"/>
      <c r="SVQ121" s="222"/>
      <c r="SVR121" s="222"/>
      <c r="SVS121" s="222"/>
      <c r="SVT121" s="222"/>
      <c r="SVU121" s="222"/>
      <c r="SVV121" s="222"/>
      <c r="SVW121" s="222"/>
      <c r="SVX121" s="222"/>
      <c r="SVY121" s="222"/>
      <c r="SVZ121" s="222"/>
      <c r="SWA121" s="222"/>
      <c r="SWB121" s="222"/>
      <c r="SWC121" s="222"/>
      <c r="SWD121" s="222"/>
      <c r="SWE121" s="222"/>
      <c r="SWF121" s="222"/>
      <c r="SWG121" s="222"/>
      <c r="SWH121" s="222"/>
      <c r="SWI121" s="222"/>
      <c r="SWJ121" s="222"/>
      <c r="SWK121" s="222"/>
      <c r="SWL121" s="222"/>
      <c r="SWM121" s="222"/>
      <c r="SWN121" s="222"/>
      <c r="SWO121" s="222"/>
      <c r="SWP121" s="222"/>
      <c r="SWQ121" s="222"/>
      <c r="SWR121" s="222"/>
      <c r="SWS121" s="222"/>
      <c r="SWT121" s="222"/>
      <c r="SWU121" s="222"/>
      <c r="SWV121" s="222"/>
      <c r="SWW121" s="222"/>
      <c r="SWX121" s="222"/>
      <c r="SWY121" s="222"/>
      <c r="SWZ121" s="222"/>
      <c r="SXA121" s="222"/>
      <c r="SXB121" s="222"/>
      <c r="SXC121" s="222"/>
      <c r="SXD121" s="222"/>
      <c r="SXE121" s="222"/>
      <c r="SXF121" s="222"/>
      <c r="SXG121" s="222"/>
      <c r="SXH121" s="222"/>
      <c r="SXI121" s="222"/>
      <c r="SXJ121" s="222"/>
      <c r="SXK121" s="222"/>
      <c r="SXL121" s="222"/>
      <c r="SXM121" s="222"/>
      <c r="SXN121" s="222"/>
      <c r="SXO121" s="222"/>
      <c r="SXP121" s="222"/>
      <c r="SXQ121" s="222"/>
      <c r="SXR121" s="222"/>
      <c r="SXS121" s="222"/>
      <c r="SXT121" s="222"/>
      <c r="SXU121" s="222"/>
      <c r="SXV121" s="222"/>
      <c r="SXW121" s="222"/>
      <c r="SXX121" s="222"/>
      <c r="SXY121" s="222"/>
      <c r="SXZ121" s="222"/>
      <c r="SYA121" s="222"/>
      <c r="SYB121" s="222"/>
      <c r="SYC121" s="222"/>
      <c r="SYD121" s="222"/>
      <c r="SYE121" s="222"/>
      <c r="SYF121" s="222"/>
      <c r="SYG121" s="222"/>
      <c r="SYH121" s="222"/>
      <c r="SYI121" s="222"/>
      <c r="SYJ121" s="222"/>
      <c r="SYK121" s="222"/>
      <c r="SYL121" s="222"/>
      <c r="SYM121" s="222"/>
      <c r="SYN121" s="222"/>
      <c r="SYO121" s="222"/>
      <c r="SYP121" s="222"/>
      <c r="SYQ121" s="222"/>
      <c r="SYR121" s="222"/>
      <c r="SYS121" s="222"/>
      <c r="SYT121" s="222"/>
      <c r="SYU121" s="222"/>
      <c r="SYV121" s="222"/>
      <c r="SYW121" s="222"/>
      <c r="SYX121" s="222"/>
      <c r="SYY121" s="222"/>
      <c r="SYZ121" s="222"/>
      <c r="SZA121" s="222"/>
      <c r="SZB121" s="222"/>
      <c r="SZC121" s="222"/>
      <c r="SZD121" s="222"/>
      <c r="SZE121" s="222"/>
      <c r="SZF121" s="222"/>
      <c r="SZG121" s="222"/>
      <c r="SZH121" s="222"/>
      <c r="SZI121" s="222"/>
      <c r="SZJ121" s="222"/>
      <c r="SZK121" s="222"/>
      <c r="SZL121" s="222"/>
      <c r="SZM121" s="222"/>
      <c r="SZN121" s="222"/>
      <c r="SZO121" s="222"/>
      <c r="SZP121" s="222"/>
      <c r="SZQ121" s="222"/>
      <c r="SZR121" s="222"/>
      <c r="SZS121" s="222"/>
      <c r="SZT121" s="222"/>
      <c r="SZU121" s="222"/>
      <c r="SZV121" s="222"/>
      <c r="SZW121" s="222"/>
      <c r="SZX121" s="222"/>
      <c r="SZY121" s="222"/>
      <c r="SZZ121" s="222"/>
      <c r="TAA121" s="222"/>
      <c r="TAB121" s="222"/>
      <c r="TAC121" s="222"/>
      <c r="TAD121" s="222"/>
      <c r="TAE121" s="222"/>
      <c r="TAF121" s="222"/>
      <c r="TAG121" s="222"/>
      <c r="TAH121" s="222"/>
      <c r="TAI121" s="222"/>
      <c r="TAJ121" s="222"/>
      <c r="TAK121" s="222"/>
      <c r="TAL121" s="222"/>
      <c r="TAM121" s="222"/>
      <c r="TAN121" s="222"/>
      <c r="TAO121" s="222"/>
      <c r="TAP121" s="222"/>
      <c r="TAQ121" s="222"/>
      <c r="TAR121" s="222"/>
      <c r="TAS121" s="222"/>
      <c r="TAT121" s="222"/>
      <c r="TAU121" s="222"/>
      <c r="TAV121" s="222"/>
      <c r="TAW121" s="222"/>
      <c r="TAX121" s="222"/>
      <c r="TAY121" s="222"/>
      <c r="TAZ121" s="222"/>
      <c r="TBA121" s="222"/>
      <c r="TBB121" s="222"/>
      <c r="TBC121" s="222"/>
      <c r="TBD121" s="222"/>
      <c r="TBE121" s="222"/>
      <c r="TBF121" s="222"/>
      <c r="TBG121" s="222"/>
      <c r="TBH121" s="222"/>
      <c r="TBI121" s="222"/>
      <c r="TBJ121" s="222"/>
      <c r="TBK121" s="222"/>
      <c r="TBL121" s="222"/>
      <c r="TBM121" s="222"/>
      <c r="TBN121" s="222"/>
      <c r="TBO121" s="222"/>
      <c r="TBP121" s="222"/>
      <c r="TBQ121" s="222"/>
      <c r="TBR121" s="222"/>
      <c r="TBS121" s="222"/>
      <c r="TBT121" s="222"/>
      <c r="TBU121" s="222"/>
      <c r="TBV121" s="222"/>
      <c r="TBW121" s="222"/>
      <c r="TBX121" s="222"/>
      <c r="TBY121" s="222"/>
      <c r="TBZ121" s="222"/>
      <c r="TCA121" s="222"/>
      <c r="TCB121" s="222"/>
      <c r="TCC121" s="222"/>
      <c r="TCD121" s="222"/>
      <c r="TCE121" s="222"/>
      <c r="TCF121" s="222"/>
      <c r="TCG121" s="222"/>
      <c r="TCH121" s="222"/>
      <c r="TCI121" s="222"/>
      <c r="TCJ121" s="222"/>
      <c r="TCK121" s="222"/>
      <c r="TCL121" s="222"/>
      <c r="TCM121" s="222"/>
      <c r="TCN121" s="222"/>
      <c r="TCO121" s="222"/>
      <c r="TCP121" s="222"/>
      <c r="TCQ121" s="222"/>
      <c r="TCR121" s="222"/>
      <c r="TCS121" s="222"/>
      <c r="TCT121" s="222"/>
      <c r="TCU121" s="222"/>
      <c r="TCV121" s="222"/>
      <c r="TCW121" s="222"/>
      <c r="TCX121" s="222"/>
      <c r="TCY121" s="222"/>
      <c r="TCZ121" s="222"/>
      <c r="TDA121" s="222"/>
      <c r="TDB121" s="222"/>
      <c r="TDC121" s="222"/>
      <c r="TDD121" s="222"/>
      <c r="TDE121" s="222"/>
      <c r="TDF121" s="222"/>
      <c r="TDG121" s="222"/>
      <c r="TDH121" s="222"/>
      <c r="TDI121" s="222"/>
      <c r="TDJ121" s="222"/>
      <c r="TDK121" s="222"/>
      <c r="TDL121" s="222"/>
      <c r="TDM121" s="222"/>
      <c r="TDN121" s="222"/>
      <c r="TDO121" s="222"/>
      <c r="TDP121" s="222"/>
      <c r="TDQ121" s="222"/>
      <c r="TDR121" s="222"/>
      <c r="TDS121" s="222"/>
      <c r="TDT121" s="222"/>
      <c r="TDU121" s="222"/>
      <c r="TDV121" s="222"/>
      <c r="TDW121" s="222"/>
      <c r="TDX121" s="222"/>
      <c r="TDY121" s="222"/>
      <c r="TDZ121" s="222"/>
      <c r="TEA121" s="222"/>
      <c r="TEB121" s="222"/>
      <c r="TEC121" s="222"/>
      <c r="TED121" s="222"/>
      <c r="TEE121" s="222"/>
      <c r="TEF121" s="222"/>
      <c r="TEG121" s="222"/>
      <c r="TEH121" s="222"/>
      <c r="TEI121" s="222"/>
      <c r="TEJ121" s="222"/>
      <c r="TEK121" s="222"/>
      <c r="TEL121" s="222"/>
      <c r="TEM121" s="222"/>
      <c r="TEN121" s="222"/>
      <c r="TEO121" s="222"/>
      <c r="TEP121" s="222"/>
      <c r="TEQ121" s="222"/>
      <c r="TER121" s="222"/>
      <c r="TES121" s="222"/>
      <c r="TET121" s="222"/>
      <c r="TEU121" s="222"/>
      <c r="TEV121" s="222"/>
      <c r="TEW121" s="222"/>
      <c r="TEX121" s="222"/>
      <c r="TEY121" s="222"/>
      <c r="TEZ121" s="222"/>
      <c r="TFA121" s="222"/>
      <c r="TFB121" s="222"/>
      <c r="TFC121" s="222"/>
      <c r="TFD121" s="222"/>
      <c r="TFE121" s="222"/>
      <c r="TFF121" s="222"/>
      <c r="TFG121" s="222"/>
      <c r="TFH121" s="222"/>
      <c r="TFI121" s="222"/>
      <c r="TFJ121" s="222"/>
      <c r="TFK121" s="222"/>
      <c r="TFL121" s="222"/>
      <c r="TFM121" s="222"/>
      <c r="TFN121" s="222"/>
      <c r="TFO121" s="222"/>
      <c r="TFP121" s="222"/>
      <c r="TFQ121" s="222"/>
      <c r="TFR121" s="222"/>
      <c r="TFS121" s="222"/>
      <c r="TFT121" s="222"/>
      <c r="TFU121" s="222"/>
      <c r="TFV121" s="222"/>
      <c r="TFW121" s="222"/>
      <c r="TFX121" s="222"/>
      <c r="TFY121" s="222"/>
      <c r="TFZ121" s="222"/>
      <c r="TGA121" s="222"/>
      <c r="TGB121" s="222"/>
      <c r="TGC121" s="222"/>
      <c r="TGD121" s="222"/>
      <c r="TGE121" s="222"/>
      <c r="TGF121" s="222"/>
      <c r="TGG121" s="222"/>
      <c r="TGH121" s="222"/>
      <c r="TGI121" s="222"/>
      <c r="TGJ121" s="222"/>
      <c r="TGK121" s="222"/>
      <c r="TGL121" s="222"/>
      <c r="TGM121" s="222"/>
      <c r="TGN121" s="222"/>
      <c r="TGO121" s="222"/>
      <c r="TGP121" s="222"/>
      <c r="TGQ121" s="222"/>
      <c r="TGR121" s="222"/>
      <c r="TGS121" s="222"/>
      <c r="TGT121" s="222"/>
      <c r="TGU121" s="222"/>
      <c r="TGV121" s="222"/>
      <c r="TGW121" s="222"/>
      <c r="TGX121" s="222"/>
      <c r="TGY121" s="222"/>
      <c r="TGZ121" s="222"/>
      <c r="THA121" s="222"/>
      <c r="THB121" s="222"/>
      <c r="THC121" s="222"/>
      <c r="THD121" s="222"/>
      <c r="THE121" s="222"/>
      <c r="THF121" s="222"/>
      <c r="THG121" s="222"/>
      <c r="THH121" s="222"/>
      <c r="THI121" s="222"/>
      <c r="THJ121" s="222"/>
      <c r="THK121" s="222"/>
      <c r="THL121" s="222"/>
      <c r="THM121" s="222"/>
      <c r="THN121" s="222"/>
      <c r="THO121" s="222"/>
      <c r="THP121" s="222"/>
      <c r="THQ121" s="222"/>
      <c r="THR121" s="222"/>
      <c r="THS121" s="222"/>
      <c r="THT121" s="222"/>
      <c r="THU121" s="222"/>
      <c r="THV121" s="222"/>
      <c r="THW121" s="222"/>
      <c r="THX121" s="222"/>
      <c r="THY121" s="222"/>
      <c r="THZ121" s="222"/>
      <c r="TIA121" s="222"/>
      <c r="TIB121" s="222"/>
      <c r="TIC121" s="222"/>
      <c r="TID121" s="222"/>
      <c r="TIE121" s="222"/>
      <c r="TIF121" s="222"/>
      <c r="TIG121" s="222"/>
      <c r="TIH121" s="222"/>
      <c r="TII121" s="222"/>
      <c r="TIJ121" s="222"/>
      <c r="TIK121" s="222"/>
      <c r="TIL121" s="222"/>
      <c r="TIM121" s="222"/>
      <c r="TIN121" s="222"/>
      <c r="TIO121" s="222"/>
      <c r="TIP121" s="222"/>
      <c r="TIQ121" s="222"/>
      <c r="TIR121" s="222"/>
      <c r="TIS121" s="222"/>
      <c r="TIT121" s="222"/>
      <c r="TIU121" s="222"/>
      <c r="TIV121" s="222"/>
      <c r="TIW121" s="222"/>
      <c r="TIX121" s="222"/>
      <c r="TIY121" s="222"/>
      <c r="TIZ121" s="222"/>
      <c r="TJA121" s="222"/>
      <c r="TJB121" s="222"/>
      <c r="TJC121" s="222"/>
      <c r="TJD121" s="222"/>
      <c r="TJE121" s="222"/>
      <c r="TJF121" s="222"/>
      <c r="TJG121" s="222"/>
      <c r="TJH121" s="222"/>
      <c r="TJI121" s="222"/>
      <c r="TJJ121" s="222"/>
      <c r="TJK121" s="222"/>
      <c r="TJL121" s="222"/>
      <c r="TJM121" s="222"/>
      <c r="TJN121" s="222"/>
      <c r="TJO121" s="222"/>
      <c r="TJP121" s="222"/>
      <c r="TJQ121" s="222"/>
      <c r="TJR121" s="222"/>
      <c r="TJS121" s="222"/>
      <c r="TJT121" s="222"/>
      <c r="TJU121" s="222"/>
      <c r="TJV121" s="222"/>
      <c r="TJW121" s="222"/>
      <c r="TJX121" s="222"/>
      <c r="TJY121" s="222"/>
      <c r="TJZ121" s="222"/>
      <c r="TKA121" s="222"/>
      <c r="TKB121" s="222"/>
      <c r="TKC121" s="222"/>
      <c r="TKD121" s="222"/>
      <c r="TKE121" s="222"/>
      <c r="TKF121" s="222"/>
      <c r="TKG121" s="222"/>
      <c r="TKH121" s="222"/>
      <c r="TKI121" s="222"/>
      <c r="TKJ121" s="222"/>
      <c r="TKK121" s="222"/>
      <c r="TKL121" s="222"/>
      <c r="TKM121" s="222"/>
      <c r="TKN121" s="222"/>
      <c r="TKO121" s="222"/>
      <c r="TKP121" s="222"/>
      <c r="TKQ121" s="222"/>
      <c r="TKR121" s="222"/>
      <c r="TKS121" s="222"/>
      <c r="TKT121" s="222"/>
      <c r="TKU121" s="222"/>
      <c r="TKV121" s="222"/>
      <c r="TKW121" s="222"/>
      <c r="TKX121" s="222"/>
      <c r="TKY121" s="222"/>
      <c r="TKZ121" s="222"/>
      <c r="TLA121" s="222"/>
      <c r="TLB121" s="222"/>
      <c r="TLC121" s="222"/>
      <c r="TLD121" s="222"/>
      <c r="TLE121" s="222"/>
      <c r="TLF121" s="222"/>
      <c r="TLG121" s="222"/>
      <c r="TLH121" s="222"/>
      <c r="TLI121" s="222"/>
      <c r="TLJ121" s="222"/>
      <c r="TLK121" s="222"/>
      <c r="TLL121" s="222"/>
      <c r="TLM121" s="222"/>
      <c r="TLN121" s="222"/>
      <c r="TLO121" s="222"/>
      <c r="TLP121" s="222"/>
      <c r="TLQ121" s="222"/>
      <c r="TLR121" s="222"/>
      <c r="TLS121" s="222"/>
      <c r="TLT121" s="222"/>
      <c r="TLU121" s="222"/>
      <c r="TLV121" s="222"/>
      <c r="TLW121" s="222"/>
      <c r="TLX121" s="222"/>
      <c r="TLY121" s="222"/>
      <c r="TLZ121" s="222"/>
      <c r="TMA121" s="222"/>
      <c r="TMB121" s="222"/>
      <c r="TMC121" s="222"/>
      <c r="TMD121" s="222"/>
      <c r="TME121" s="222"/>
      <c r="TMF121" s="222"/>
      <c r="TMG121" s="222"/>
      <c r="TMH121" s="222"/>
      <c r="TMI121" s="222"/>
      <c r="TMJ121" s="222"/>
      <c r="TMK121" s="222"/>
      <c r="TML121" s="222"/>
      <c r="TMM121" s="222"/>
      <c r="TMN121" s="222"/>
      <c r="TMO121" s="222"/>
      <c r="TMP121" s="222"/>
      <c r="TMQ121" s="222"/>
      <c r="TMR121" s="222"/>
      <c r="TMS121" s="222"/>
      <c r="TMT121" s="222"/>
      <c r="TMU121" s="222"/>
      <c r="TMV121" s="222"/>
      <c r="TMW121" s="222"/>
      <c r="TMX121" s="222"/>
      <c r="TMY121" s="222"/>
      <c r="TMZ121" s="222"/>
      <c r="TNA121" s="222"/>
      <c r="TNB121" s="222"/>
      <c r="TNC121" s="222"/>
      <c r="TND121" s="222"/>
      <c r="TNE121" s="222"/>
      <c r="TNF121" s="222"/>
      <c r="TNG121" s="222"/>
      <c r="TNH121" s="222"/>
      <c r="TNI121" s="222"/>
      <c r="TNJ121" s="222"/>
      <c r="TNK121" s="222"/>
      <c r="TNL121" s="222"/>
      <c r="TNM121" s="222"/>
      <c r="TNN121" s="222"/>
      <c r="TNO121" s="222"/>
      <c r="TNP121" s="222"/>
      <c r="TNQ121" s="222"/>
      <c r="TNR121" s="222"/>
      <c r="TNS121" s="222"/>
      <c r="TNT121" s="222"/>
      <c r="TNU121" s="222"/>
      <c r="TNV121" s="222"/>
      <c r="TNW121" s="222"/>
      <c r="TNX121" s="222"/>
      <c r="TNY121" s="222"/>
      <c r="TNZ121" s="222"/>
      <c r="TOA121" s="222"/>
      <c r="TOB121" s="222"/>
      <c r="TOC121" s="222"/>
      <c r="TOD121" s="222"/>
      <c r="TOE121" s="222"/>
      <c r="TOF121" s="222"/>
      <c r="TOG121" s="222"/>
      <c r="TOH121" s="222"/>
      <c r="TOI121" s="222"/>
      <c r="TOJ121" s="222"/>
      <c r="TOK121" s="222"/>
      <c r="TOL121" s="222"/>
      <c r="TOM121" s="222"/>
      <c r="TON121" s="222"/>
      <c r="TOO121" s="222"/>
      <c r="TOP121" s="222"/>
      <c r="TOQ121" s="222"/>
      <c r="TOR121" s="222"/>
      <c r="TOS121" s="222"/>
      <c r="TOT121" s="222"/>
      <c r="TOU121" s="222"/>
      <c r="TOV121" s="222"/>
      <c r="TOW121" s="222"/>
      <c r="TOX121" s="222"/>
      <c r="TOY121" s="222"/>
      <c r="TOZ121" s="222"/>
      <c r="TPA121" s="222"/>
      <c r="TPB121" s="222"/>
      <c r="TPC121" s="222"/>
      <c r="TPD121" s="222"/>
      <c r="TPE121" s="222"/>
      <c r="TPF121" s="222"/>
      <c r="TPG121" s="222"/>
      <c r="TPH121" s="222"/>
      <c r="TPI121" s="222"/>
      <c r="TPJ121" s="222"/>
      <c r="TPK121" s="222"/>
      <c r="TPL121" s="222"/>
      <c r="TPM121" s="222"/>
      <c r="TPN121" s="222"/>
      <c r="TPO121" s="222"/>
      <c r="TPP121" s="222"/>
      <c r="TPQ121" s="222"/>
      <c r="TPR121" s="222"/>
      <c r="TPS121" s="222"/>
      <c r="TPT121" s="222"/>
      <c r="TPU121" s="222"/>
      <c r="TPV121" s="222"/>
      <c r="TPW121" s="222"/>
      <c r="TPX121" s="222"/>
      <c r="TPY121" s="222"/>
      <c r="TPZ121" s="222"/>
      <c r="TQA121" s="222"/>
      <c r="TQB121" s="222"/>
      <c r="TQC121" s="222"/>
      <c r="TQD121" s="222"/>
      <c r="TQE121" s="222"/>
      <c r="TQF121" s="222"/>
      <c r="TQG121" s="222"/>
      <c r="TQH121" s="222"/>
      <c r="TQI121" s="222"/>
      <c r="TQJ121" s="222"/>
      <c r="TQK121" s="222"/>
      <c r="TQL121" s="222"/>
      <c r="TQM121" s="222"/>
      <c r="TQN121" s="222"/>
      <c r="TQO121" s="222"/>
      <c r="TQP121" s="222"/>
      <c r="TQQ121" s="222"/>
      <c r="TQR121" s="222"/>
      <c r="TQS121" s="222"/>
      <c r="TQT121" s="222"/>
      <c r="TQU121" s="222"/>
      <c r="TQV121" s="222"/>
      <c r="TQW121" s="222"/>
      <c r="TQX121" s="222"/>
      <c r="TQY121" s="222"/>
      <c r="TQZ121" s="222"/>
      <c r="TRA121" s="222"/>
      <c r="TRB121" s="222"/>
      <c r="TRC121" s="222"/>
      <c r="TRD121" s="222"/>
      <c r="TRE121" s="222"/>
      <c r="TRF121" s="222"/>
      <c r="TRG121" s="222"/>
      <c r="TRH121" s="222"/>
      <c r="TRI121" s="222"/>
      <c r="TRJ121" s="222"/>
      <c r="TRK121" s="222"/>
      <c r="TRL121" s="222"/>
      <c r="TRM121" s="222"/>
      <c r="TRN121" s="222"/>
      <c r="TRO121" s="222"/>
      <c r="TRP121" s="222"/>
      <c r="TRQ121" s="222"/>
      <c r="TRR121" s="222"/>
      <c r="TRS121" s="222"/>
      <c r="TRT121" s="222"/>
      <c r="TRU121" s="222"/>
      <c r="TRV121" s="222"/>
      <c r="TRW121" s="222"/>
      <c r="TRX121" s="222"/>
      <c r="TRY121" s="222"/>
      <c r="TRZ121" s="222"/>
      <c r="TSA121" s="222"/>
      <c r="TSB121" s="222"/>
      <c r="TSC121" s="222"/>
      <c r="TSD121" s="222"/>
      <c r="TSE121" s="222"/>
      <c r="TSF121" s="222"/>
      <c r="TSG121" s="222"/>
      <c r="TSH121" s="222"/>
      <c r="TSI121" s="222"/>
      <c r="TSJ121" s="222"/>
      <c r="TSK121" s="222"/>
      <c r="TSL121" s="222"/>
      <c r="TSM121" s="222"/>
      <c r="TSN121" s="222"/>
      <c r="TSO121" s="222"/>
      <c r="TSP121" s="222"/>
      <c r="TSQ121" s="222"/>
      <c r="TSR121" s="222"/>
      <c r="TSS121" s="222"/>
      <c r="TST121" s="222"/>
      <c r="TSU121" s="222"/>
      <c r="TSV121" s="222"/>
      <c r="TSW121" s="222"/>
      <c r="TSX121" s="222"/>
      <c r="TSY121" s="222"/>
      <c r="TSZ121" s="222"/>
      <c r="TTA121" s="222"/>
      <c r="TTB121" s="222"/>
      <c r="TTC121" s="222"/>
      <c r="TTD121" s="222"/>
      <c r="TTE121" s="222"/>
      <c r="TTF121" s="222"/>
      <c r="TTG121" s="222"/>
      <c r="TTH121" s="222"/>
      <c r="TTI121" s="222"/>
      <c r="TTJ121" s="222"/>
      <c r="TTK121" s="222"/>
      <c r="TTL121" s="222"/>
      <c r="TTM121" s="222"/>
      <c r="TTN121" s="222"/>
      <c r="TTO121" s="222"/>
      <c r="TTP121" s="222"/>
      <c r="TTQ121" s="222"/>
      <c r="TTR121" s="222"/>
      <c r="TTS121" s="222"/>
      <c r="TTT121" s="222"/>
      <c r="TTU121" s="222"/>
      <c r="TTV121" s="222"/>
      <c r="TTW121" s="222"/>
      <c r="TTX121" s="222"/>
      <c r="TTY121" s="222"/>
      <c r="TTZ121" s="222"/>
      <c r="TUA121" s="222"/>
      <c r="TUB121" s="222"/>
      <c r="TUC121" s="222"/>
      <c r="TUD121" s="222"/>
      <c r="TUE121" s="222"/>
      <c r="TUF121" s="222"/>
      <c r="TUG121" s="222"/>
      <c r="TUH121" s="222"/>
      <c r="TUI121" s="222"/>
      <c r="TUJ121" s="222"/>
      <c r="TUK121" s="222"/>
      <c r="TUL121" s="222"/>
      <c r="TUM121" s="222"/>
      <c r="TUN121" s="222"/>
      <c r="TUO121" s="222"/>
      <c r="TUP121" s="222"/>
      <c r="TUQ121" s="222"/>
      <c r="TUR121" s="222"/>
      <c r="TUS121" s="222"/>
      <c r="TUT121" s="222"/>
      <c r="TUU121" s="222"/>
      <c r="TUV121" s="222"/>
      <c r="TUW121" s="222"/>
      <c r="TUX121" s="222"/>
      <c r="TUY121" s="222"/>
      <c r="TUZ121" s="222"/>
      <c r="TVA121" s="222"/>
      <c r="TVB121" s="222"/>
      <c r="TVC121" s="222"/>
      <c r="TVD121" s="222"/>
      <c r="TVE121" s="222"/>
      <c r="TVF121" s="222"/>
      <c r="TVG121" s="222"/>
      <c r="TVH121" s="222"/>
      <c r="TVI121" s="222"/>
      <c r="TVJ121" s="222"/>
      <c r="TVK121" s="222"/>
      <c r="TVL121" s="222"/>
      <c r="TVM121" s="222"/>
      <c r="TVN121" s="222"/>
      <c r="TVO121" s="222"/>
      <c r="TVP121" s="222"/>
      <c r="TVQ121" s="222"/>
      <c r="TVR121" s="222"/>
      <c r="TVS121" s="222"/>
      <c r="TVT121" s="222"/>
      <c r="TVU121" s="222"/>
      <c r="TVV121" s="222"/>
      <c r="TVW121" s="222"/>
      <c r="TVX121" s="222"/>
      <c r="TVY121" s="222"/>
      <c r="TVZ121" s="222"/>
      <c r="TWA121" s="222"/>
      <c r="TWB121" s="222"/>
      <c r="TWC121" s="222"/>
      <c r="TWD121" s="222"/>
      <c r="TWE121" s="222"/>
      <c r="TWF121" s="222"/>
      <c r="TWG121" s="222"/>
      <c r="TWH121" s="222"/>
      <c r="TWI121" s="222"/>
      <c r="TWJ121" s="222"/>
      <c r="TWK121" s="222"/>
      <c r="TWL121" s="222"/>
      <c r="TWM121" s="222"/>
      <c r="TWN121" s="222"/>
      <c r="TWO121" s="222"/>
      <c r="TWP121" s="222"/>
      <c r="TWQ121" s="222"/>
      <c r="TWR121" s="222"/>
      <c r="TWS121" s="222"/>
      <c r="TWT121" s="222"/>
      <c r="TWU121" s="222"/>
      <c r="TWV121" s="222"/>
      <c r="TWW121" s="222"/>
      <c r="TWX121" s="222"/>
      <c r="TWY121" s="222"/>
      <c r="TWZ121" s="222"/>
      <c r="TXA121" s="222"/>
      <c r="TXB121" s="222"/>
      <c r="TXC121" s="222"/>
      <c r="TXD121" s="222"/>
      <c r="TXE121" s="222"/>
      <c r="TXF121" s="222"/>
      <c r="TXG121" s="222"/>
      <c r="TXH121" s="222"/>
      <c r="TXI121" s="222"/>
      <c r="TXJ121" s="222"/>
      <c r="TXK121" s="222"/>
      <c r="TXL121" s="222"/>
      <c r="TXM121" s="222"/>
      <c r="TXN121" s="222"/>
      <c r="TXO121" s="222"/>
      <c r="TXP121" s="222"/>
      <c r="TXQ121" s="222"/>
      <c r="TXR121" s="222"/>
      <c r="TXS121" s="222"/>
      <c r="TXT121" s="222"/>
      <c r="TXU121" s="222"/>
      <c r="TXV121" s="222"/>
      <c r="TXW121" s="222"/>
      <c r="TXX121" s="222"/>
      <c r="TXY121" s="222"/>
      <c r="TXZ121" s="222"/>
      <c r="TYA121" s="222"/>
      <c r="TYB121" s="222"/>
      <c r="TYC121" s="222"/>
      <c r="TYD121" s="222"/>
      <c r="TYE121" s="222"/>
      <c r="TYF121" s="222"/>
      <c r="TYG121" s="222"/>
      <c r="TYH121" s="222"/>
      <c r="TYI121" s="222"/>
      <c r="TYJ121" s="222"/>
      <c r="TYK121" s="222"/>
      <c r="TYL121" s="222"/>
      <c r="TYM121" s="222"/>
      <c r="TYN121" s="222"/>
      <c r="TYO121" s="222"/>
      <c r="TYP121" s="222"/>
      <c r="TYQ121" s="222"/>
      <c r="TYR121" s="222"/>
      <c r="TYS121" s="222"/>
      <c r="TYT121" s="222"/>
      <c r="TYU121" s="222"/>
      <c r="TYV121" s="222"/>
      <c r="TYW121" s="222"/>
      <c r="TYX121" s="222"/>
      <c r="TYY121" s="222"/>
      <c r="TYZ121" s="222"/>
      <c r="TZA121" s="222"/>
      <c r="TZB121" s="222"/>
      <c r="TZC121" s="222"/>
      <c r="TZD121" s="222"/>
      <c r="TZE121" s="222"/>
      <c r="TZF121" s="222"/>
      <c r="TZG121" s="222"/>
      <c r="TZH121" s="222"/>
      <c r="TZI121" s="222"/>
      <c r="TZJ121" s="222"/>
      <c r="TZK121" s="222"/>
      <c r="TZL121" s="222"/>
      <c r="TZM121" s="222"/>
      <c r="TZN121" s="222"/>
      <c r="TZO121" s="222"/>
      <c r="TZP121" s="222"/>
      <c r="TZQ121" s="222"/>
      <c r="TZR121" s="222"/>
      <c r="TZS121" s="222"/>
      <c r="TZT121" s="222"/>
      <c r="TZU121" s="222"/>
      <c r="TZV121" s="222"/>
      <c r="TZW121" s="222"/>
      <c r="TZX121" s="222"/>
      <c r="TZY121" s="222"/>
      <c r="TZZ121" s="222"/>
      <c r="UAA121" s="222"/>
      <c r="UAB121" s="222"/>
      <c r="UAC121" s="222"/>
      <c r="UAD121" s="222"/>
      <c r="UAE121" s="222"/>
      <c r="UAF121" s="222"/>
      <c r="UAG121" s="222"/>
      <c r="UAH121" s="222"/>
      <c r="UAI121" s="222"/>
      <c r="UAJ121" s="222"/>
      <c r="UAK121" s="222"/>
      <c r="UAL121" s="222"/>
      <c r="UAM121" s="222"/>
      <c r="UAN121" s="222"/>
      <c r="UAO121" s="222"/>
      <c r="UAP121" s="222"/>
      <c r="UAQ121" s="222"/>
      <c r="UAR121" s="222"/>
      <c r="UAS121" s="222"/>
      <c r="UAT121" s="222"/>
      <c r="UAU121" s="222"/>
      <c r="UAV121" s="222"/>
      <c r="UAW121" s="222"/>
      <c r="UAX121" s="222"/>
      <c r="UAY121" s="222"/>
      <c r="UAZ121" s="222"/>
      <c r="UBA121" s="222"/>
      <c r="UBB121" s="222"/>
      <c r="UBC121" s="222"/>
      <c r="UBD121" s="222"/>
      <c r="UBE121" s="222"/>
      <c r="UBF121" s="222"/>
      <c r="UBG121" s="222"/>
      <c r="UBH121" s="222"/>
      <c r="UBI121" s="222"/>
      <c r="UBJ121" s="222"/>
      <c r="UBK121" s="222"/>
      <c r="UBL121" s="222"/>
      <c r="UBM121" s="222"/>
      <c r="UBN121" s="222"/>
      <c r="UBO121" s="222"/>
      <c r="UBP121" s="222"/>
      <c r="UBQ121" s="222"/>
      <c r="UBR121" s="222"/>
      <c r="UBS121" s="222"/>
      <c r="UBT121" s="222"/>
      <c r="UBU121" s="222"/>
      <c r="UBV121" s="222"/>
      <c r="UBW121" s="222"/>
      <c r="UBX121" s="222"/>
      <c r="UBY121" s="222"/>
      <c r="UBZ121" s="222"/>
      <c r="UCA121" s="222"/>
      <c r="UCB121" s="222"/>
      <c r="UCC121" s="222"/>
      <c r="UCD121" s="222"/>
      <c r="UCE121" s="222"/>
      <c r="UCF121" s="222"/>
      <c r="UCG121" s="222"/>
      <c r="UCH121" s="222"/>
      <c r="UCI121" s="222"/>
      <c r="UCJ121" s="222"/>
      <c r="UCK121" s="222"/>
      <c r="UCL121" s="222"/>
      <c r="UCM121" s="222"/>
      <c r="UCN121" s="222"/>
      <c r="UCO121" s="222"/>
      <c r="UCP121" s="222"/>
      <c r="UCQ121" s="222"/>
      <c r="UCR121" s="222"/>
      <c r="UCS121" s="222"/>
      <c r="UCT121" s="222"/>
      <c r="UCU121" s="222"/>
      <c r="UCV121" s="222"/>
      <c r="UCW121" s="222"/>
      <c r="UCX121" s="222"/>
      <c r="UCY121" s="222"/>
      <c r="UCZ121" s="222"/>
      <c r="UDA121" s="222"/>
      <c r="UDB121" s="222"/>
      <c r="UDC121" s="222"/>
      <c r="UDD121" s="222"/>
      <c r="UDE121" s="222"/>
      <c r="UDF121" s="222"/>
      <c r="UDG121" s="222"/>
      <c r="UDH121" s="222"/>
      <c r="UDI121" s="222"/>
      <c r="UDJ121" s="222"/>
      <c r="UDK121" s="222"/>
      <c r="UDL121" s="222"/>
      <c r="UDM121" s="222"/>
      <c r="UDN121" s="222"/>
      <c r="UDO121" s="222"/>
      <c r="UDP121" s="222"/>
      <c r="UDQ121" s="222"/>
      <c r="UDR121" s="222"/>
      <c r="UDS121" s="222"/>
      <c r="UDT121" s="222"/>
      <c r="UDU121" s="222"/>
      <c r="UDV121" s="222"/>
      <c r="UDW121" s="222"/>
      <c r="UDX121" s="222"/>
      <c r="UDY121" s="222"/>
      <c r="UDZ121" s="222"/>
      <c r="UEA121" s="222"/>
      <c r="UEB121" s="222"/>
      <c r="UEC121" s="222"/>
      <c r="UED121" s="222"/>
      <c r="UEE121" s="222"/>
      <c r="UEF121" s="222"/>
      <c r="UEG121" s="222"/>
      <c r="UEH121" s="222"/>
      <c r="UEI121" s="222"/>
      <c r="UEJ121" s="222"/>
      <c r="UEK121" s="222"/>
      <c r="UEL121" s="222"/>
      <c r="UEM121" s="222"/>
      <c r="UEN121" s="222"/>
      <c r="UEO121" s="222"/>
      <c r="UEP121" s="222"/>
      <c r="UEQ121" s="222"/>
      <c r="UER121" s="222"/>
      <c r="UES121" s="222"/>
      <c r="UET121" s="222"/>
      <c r="UEU121" s="222"/>
      <c r="UEV121" s="222"/>
      <c r="UEW121" s="222"/>
      <c r="UEX121" s="222"/>
      <c r="UEY121" s="222"/>
      <c r="UEZ121" s="222"/>
      <c r="UFA121" s="222"/>
      <c r="UFB121" s="222"/>
      <c r="UFC121" s="222"/>
      <c r="UFD121" s="222"/>
      <c r="UFE121" s="222"/>
      <c r="UFF121" s="222"/>
      <c r="UFG121" s="222"/>
      <c r="UFH121" s="222"/>
      <c r="UFI121" s="222"/>
      <c r="UFJ121" s="222"/>
      <c r="UFK121" s="222"/>
      <c r="UFL121" s="222"/>
      <c r="UFM121" s="222"/>
      <c r="UFN121" s="222"/>
      <c r="UFO121" s="222"/>
      <c r="UFP121" s="222"/>
      <c r="UFQ121" s="222"/>
      <c r="UFR121" s="222"/>
      <c r="UFS121" s="222"/>
      <c r="UFT121" s="222"/>
      <c r="UFU121" s="222"/>
      <c r="UFV121" s="222"/>
      <c r="UFW121" s="222"/>
      <c r="UFX121" s="222"/>
      <c r="UFY121" s="222"/>
      <c r="UFZ121" s="222"/>
      <c r="UGA121" s="222"/>
      <c r="UGB121" s="222"/>
      <c r="UGC121" s="222"/>
      <c r="UGD121" s="222"/>
      <c r="UGE121" s="222"/>
      <c r="UGF121" s="222"/>
      <c r="UGG121" s="222"/>
      <c r="UGH121" s="222"/>
      <c r="UGI121" s="222"/>
      <c r="UGJ121" s="222"/>
      <c r="UGK121" s="222"/>
      <c r="UGL121" s="222"/>
      <c r="UGM121" s="222"/>
      <c r="UGN121" s="222"/>
      <c r="UGO121" s="222"/>
      <c r="UGP121" s="222"/>
      <c r="UGQ121" s="222"/>
      <c r="UGR121" s="222"/>
      <c r="UGS121" s="222"/>
      <c r="UGT121" s="222"/>
      <c r="UGU121" s="222"/>
      <c r="UGV121" s="222"/>
      <c r="UGW121" s="222"/>
      <c r="UGX121" s="222"/>
      <c r="UGY121" s="222"/>
      <c r="UGZ121" s="222"/>
      <c r="UHA121" s="222"/>
      <c r="UHB121" s="222"/>
      <c r="UHC121" s="222"/>
      <c r="UHD121" s="222"/>
      <c r="UHE121" s="222"/>
      <c r="UHF121" s="222"/>
      <c r="UHG121" s="222"/>
      <c r="UHH121" s="222"/>
      <c r="UHI121" s="222"/>
      <c r="UHJ121" s="222"/>
      <c r="UHK121" s="222"/>
      <c r="UHL121" s="222"/>
      <c r="UHM121" s="222"/>
      <c r="UHN121" s="222"/>
      <c r="UHO121" s="222"/>
      <c r="UHP121" s="222"/>
      <c r="UHQ121" s="222"/>
      <c r="UHR121" s="222"/>
      <c r="UHS121" s="222"/>
      <c r="UHT121" s="222"/>
      <c r="UHU121" s="222"/>
      <c r="UHV121" s="222"/>
      <c r="UHW121" s="222"/>
      <c r="UHX121" s="222"/>
      <c r="UHY121" s="222"/>
      <c r="UHZ121" s="222"/>
      <c r="UIA121" s="222"/>
      <c r="UIB121" s="222"/>
      <c r="UIC121" s="222"/>
      <c r="UID121" s="222"/>
      <c r="UIE121" s="222"/>
      <c r="UIF121" s="222"/>
      <c r="UIG121" s="222"/>
      <c r="UIH121" s="222"/>
      <c r="UII121" s="222"/>
      <c r="UIJ121" s="222"/>
      <c r="UIK121" s="222"/>
      <c r="UIL121" s="222"/>
      <c r="UIM121" s="222"/>
      <c r="UIN121" s="222"/>
      <c r="UIO121" s="222"/>
      <c r="UIP121" s="222"/>
      <c r="UIQ121" s="222"/>
      <c r="UIR121" s="222"/>
      <c r="UIS121" s="222"/>
      <c r="UIT121" s="222"/>
      <c r="UIU121" s="222"/>
      <c r="UIV121" s="222"/>
      <c r="UIW121" s="222"/>
      <c r="UIX121" s="222"/>
      <c r="UIY121" s="222"/>
      <c r="UIZ121" s="222"/>
      <c r="UJA121" s="222"/>
      <c r="UJB121" s="222"/>
      <c r="UJC121" s="222"/>
      <c r="UJD121" s="222"/>
      <c r="UJE121" s="222"/>
      <c r="UJF121" s="222"/>
      <c r="UJG121" s="222"/>
      <c r="UJH121" s="222"/>
      <c r="UJI121" s="222"/>
      <c r="UJJ121" s="222"/>
      <c r="UJK121" s="222"/>
      <c r="UJL121" s="222"/>
      <c r="UJM121" s="222"/>
      <c r="UJN121" s="222"/>
      <c r="UJO121" s="222"/>
      <c r="UJP121" s="222"/>
      <c r="UJQ121" s="222"/>
      <c r="UJR121" s="222"/>
      <c r="UJS121" s="222"/>
      <c r="UJT121" s="222"/>
      <c r="UJU121" s="222"/>
      <c r="UJV121" s="222"/>
      <c r="UJW121" s="222"/>
      <c r="UJX121" s="222"/>
      <c r="UJY121" s="222"/>
      <c r="UJZ121" s="222"/>
      <c r="UKA121" s="222"/>
      <c r="UKB121" s="222"/>
      <c r="UKC121" s="222"/>
      <c r="UKD121" s="222"/>
      <c r="UKE121" s="222"/>
      <c r="UKF121" s="222"/>
      <c r="UKG121" s="222"/>
      <c r="UKH121" s="222"/>
      <c r="UKI121" s="222"/>
      <c r="UKJ121" s="222"/>
      <c r="UKK121" s="222"/>
      <c r="UKL121" s="222"/>
      <c r="UKM121" s="222"/>
      <c r="UKN121" s="222"/>
      <c r="UKO121" s="222"/>
      <c r="UKP121" s="222"/>
      <c r="UKQ121" s="222"/>
      <c r="UKR121" s="222"/>
      <c r="UKS121" s="222"/>
      <c r="UKT121" s="222"/>
      <c r="UKU121" s="222"/>
      <c r="UKV121" s="222"/>
      <c r="UKW121" s="222"/>
      <c r="UKX121" s="222"/>
      <c r="UKY121" s="222"/>
      <c r="UKZ121" s="222"/>
      <c r="ULA121" s="222"/>
      <c r="ULB121" s="222"/>
      <c r="ULC121" s="222"/>
      <c r="ULD121" s="222"/>
      <c r="ULE121" s="222"/>
      <c r="ULF121" s="222"/>
      <c r="ULG121" s="222"/>
      <c r="ULH121" s="222"/>
      <c r="ULI121" s="222"/>
      <c r="ULJ121" s="222"/>
      <c r="ULK121" s="222"/>
      <c r="ULL121" s="222"/>
      <c r="ULM121" s="222"/>
      <c r="ULN121" s="222"/>
      <c r="ULO121" s="222"/>
      <c r="ULP121" s="222"/>
      <c r="ULQ121" s="222"/>
      <c r="ULR121" s="222"/>
      <c r="ULS121" s="222"/>
      <c r="ULT121" s="222"/>
      <c r="ULU121" s="222"/>
      <c r="ULV121" s="222"/>
      <c r="ULW121" s="222"/>
      <c r="ULX121" s="222"/>
      <c r="ULY121" s="222"/>
      <c r="ULZ121" s="222"/>
      <c r="UMA121" s="222"/>
      <c r="UMB121" s="222"/>
      <c r="UMC121" s="222"/>
      <c r="UMD121" s="222"/>
      <c r="UME121" s="222"/>
      <c r="UMF121" s="222"/>
      <c r="UMG121" s="222"/>
      <c r="UMH121" s="222"/>
      <c r="UMI121" s="222"/>
      <c r="UMJ121" s="222"/>
      <c r="UMK121" s="222"/>
      <c r="UML121" s="222"/>
      <c r="UMM121" s="222"/>
      <c r="UMN121" s="222"/>
      <c r="UMO121" s="222"/>
      <c r="UMP121" s="222"/>
      <c r="UMQ121" s="222"/>
      <c r="UMR121" s="222"/>
      <c r="UMS121" s="222"/>
      <c r="UMT121" s="222"/>
      <c r="UMU121" s="222"/>
      <c r="UMV121" s="222"/>
      <c r="UMW121" s="222"/>
      <c r="UMX121" s="222"/>
      <c r="UMY121" s="222"/>
      <c r="UMZ121" s="222"/>
      <c r="UNA121" s="222"/>
      <c r="UNB121" s="222"/>
      <c r="UNC121" s="222"/>
      <c r="UND121" s="222"/>
      <c r="UNE121" s="222"/>
      <c r="UNF121" s="222"/>
      <c r="UNG121" s="222"/>
      <c r="UNH121" s="222"/>
      <c r="UNI121" s="222"/>
      <c r="UNJ121" s="222"/>
      <c r="UNK121" s="222"/>
      <c r="UNL121" s="222"/>
      <c r="UNM121" s="222"/>
      <c r="UNN121" s="222"/>
      <c r="UNO121" s="222"/>
      <c r="UNP121" s="222"/>
      <c r="UNQ121" s="222"/>
      <c r="UNR121" s="222"/>
      <c r="UNS121" s="222"/>
      <c r="UNT121" s="222"/>
      <c r="UNU121" s="222"/>
      <c r="UNV121" s="222"/>
      <c r="UNW121" s="222"/>
      <c r="UNX121" s="222"/>
      <c r="UNY121" s="222"/>
      <c r="UNZ121" s="222"/>
      <c r="UOA121" s="222"/>
      <c r="UOB121" s="222"/>
      <c r="UOC121" s="222"/>
      <c r="UOD121" s="222"/>
      <c r="UOE121" s="222"/>
      <c r="UOF121" s="222"/>
      <c r="UOG121" s="222"/>
      <c r="UOH121" s="222"/>
      <c r="UOI121" s="222"/>
      <c r="UOJ121" s="222"/>
      <c r="UOK121" s="222"/>
      <c r="UOL121" s="222"/>
      <c r="UOM121" s="222"/>
      <c r="UON121" s="222"/>
      <c r="UOO121" s="222"/>
      <c r="UOP121" s="222"/>
      <c r="UOQ121" s="222"/>
      <c r="UOR121" s="222"/>
      <c r="UOS121" s="222"/>
      <c r="UOT121" s="222"/>
      <c r="UOU121" s="222"/>
      <c r="UOV121" s="222"/>
      <c r="UOW121" s="222"/>
      <c r="UOX121" s="222"/>
      <c r="UOY121" s="222"/>
      <c r="UOZ121" s="222"/>
      <c r="UPA121" s="222"/>
      <c r="UPB121" s="222"/>
      <c r="UPC121" s="222"/>
      <c r="UPD121" s="222"/>
      <c r="UPE121" s="222"/>
      <c r="UPF121" s="222"/>
      <c r="UPG121" s="222"/>
      <c r="UPH121" s="222"/>
      <c r="UPI121" s="222"/>
      <c r="UPJ121" s="222"/>
      <c r="UPK121" s="222"/>
      <c r="UPL121" s="222"/>
      <c r="UPM121" s="222"/>
      <c r="UPN121" s="222"/>
      <c r="UPO121" s="222"/>
      <c r="UPP121" s="222"/>
      <c r="UPQ121" s="222"/>
      <c r="UPR121" s="222"/>
      <c r="UPS121" s="222"/>
      <c r="UPT121" s="222"/>
      <c r="UPU121" s="222"/>
      <c r="UPV121" s="222"/>
      <c r="UPW121" s="222"/>
      <c r="UPX121" s="222"/>
      <c r="UPY121" s="222"/>
      <c r="UPZ121" s="222"/>
      <c r="UQA121" s="222"/>
      <c r="UQB121" s="222"/>
      <c r="UQC121" s="222"/>
      <c r="UQD121" s="222"/>
      <c r="UQE121" s="222"/>
      <c r="UQF121" s="222"/>
      <c r="UQG121" s="222"/>
      <c r="UQH121" s="222"/>
      <c r="UQI121" s="222"/>
      <c r="UQJ121" s="222"/>
      <c r="UQK121" s="222"/>
      <c r="UQL121" s="222"/>
      <c r="UQM121" s="222"/>
      <c r="UQN121" s="222"/>
      <c r="UQO121" s="222"/>
      <c r="UQP121" s="222"/>
      <c r="UQQ121" s="222"/>
      <c r="UQR121" s="222"/>
      <c r="UQS121" s="222"/>
      <c r="UQT121" s="222"/>
      <c r="UQU121" s="222"/>
      <c r="UQV121" s="222"/>
      <c r="UQW121" s="222"/>
      <c r="UQX121" s="222"/>
      <c r="UQY121" s="222"/>
      <c r="UQZ121" s="222"/>
      <c r="URA121" s="222"/>
      <c r="URB121" s="222"/>
      <c r="URC121" s="222"/>
      <c r="URD121" s="222"/>
      <c r="URE121" s="222"/>
      <c r="URF121" s="222"/>
      <c r="URG121" s="222"/>
      <c r="URH121" s="222"/>
      <c r="URI121" s="222"/>
      <c r="URJ121" s="222"/>
      <c r="URK121" s="222"/>
      <c r="URL121" s="222"/>
      <c r="URM121" s="222"/>
      <c r="URN121" s="222"/>
      <c r="URO121" s="222"/>
      <c r="URP121" s="222"/>
      <c r="URQ121" s="222"/>
      <c r="URR121" s="222"/>
      <c r="URS121" s="222"/>
      <c r="URT121" s="222"/>
      <c r="URU121" s="222"/>
      <c r="URV121" s="222"/>
      <c r="URW121" s="222"/>
      <c r="URX121" s="222"/>
      <c r="URY121" s="222"/>
      <c r="URZ121" s="222"/>
      <c r="USA121" s="222"/>
      <c r="USB121" s="222"/>
      <c r="USC121" s="222"/>
      <c r="USD121" s="222"/>
      <c r="USE121" s="222"/>
      <c r="USF121" s="222"/>
      <c r="USG121" s="222"/>
      <c r="USH121" s="222"/>
      <c r="USI121" s="222"/>
      <c r="USJ121" s="222"/>
      <c r="USK121" s="222"/>
      <c r="USL121" s="222"/>
      <c r="USM121" s="222"/>
      <c r="USN121" s="222"/>
      <c r="USO121" s="222"/>
      <c r="USP121" s="222"/>
      <c r="USQ121" s="222"/>
      <c r="USR121" s="222"/>
      <c r="USS121" s="222"/>
      <c r="UST121" s="222"/>
      <c r="USU121" s="222"/>
      <c r="USV121" s="222"/>
      <c r="USW121" s="222"/>
      <c r="USX121" s="222"/>
      <c r="USY121" s="222"/>
      <c r="USZ121" s="222"/>
      <c r="UTA121" s="222"/>
      <c r="UTB121" s="222"/>
      <c r="UTC121" s="222"/>
      <c r="UTD121" s="222"/>
      <c r="UTE121" s="222"/>
      <c r="UTF121" s="222"/>
      <c r="UTG121" s="222"/>
      <c r="UTH121" s="222"/>
      <c r="UTI121" s="222"/>
      <c r="UTJ121" s="222"/>
      <c r="UTK121" s="222"/>
      <c r="UTL121" s="222"/>
      <c r="UTM121" s="222"/>
      <c r="UTN121" s="222"/>
      <c r="UTO121" s="222"/>
      <c r="UTP121" s="222"/>
      <c r="UTQ121" s="222"/>
      <c r="UTR121" s="222"/>
      <c r="UTS121" s="222"/>
      <c r="UTT121" s="222"/>
      <c r="UTU121" s="222"/>
      <c r="UTV121" s="222"/>
      <c r="UTW121" s="222"/>
      <c r="UTX121" s="222"/>
      <c r="UTY121" s="222"/>
      <c r="UTZ121" s="222"/>
      <c r="UUA121" s="222"/>
      <c r="UUB121" s="222"/>
      <c r="UUC121" s="222"/>
      <c r="UUD121" s="222"/>
      <c r="UUE121" s="222"/>
      <c r="UUF121" s="222"/>
      <c r="UUG121" s="222"/>
      <c r="UUH121" s="222"/>
      <c r="UUI121" s="222"/>
      <c r="UUJ121" s="222"/>
      <c r="UUK121" s="222"/>
      <c r="UUL121" s="222"/>
      <c r="UUM121" s="222"/>
      <c r="UUN121" s="222"/>
      <c r="UUO121" s="222"/>
      <c r="UUP121" s="222"/>
      <c r="UUQ121" s="222"/>
      <c r="UUR121" s="222"/>
      <c r="UUS121" s="222"/>
      <c r="UUT121" s="222"/>
      <c r="UUU121" s="222"/>
      <c r="UUV121" s="222"/>
      <c r="UUW121" s="222"/>
      <c r="UUX121" s="222"/>
      <c r="UUY121" s="222"/>
      <c r="UUZ121" s="222"/>
      <c r="UVA121" s="222"/>
      <c r="UVB121" s="222"/>
      <c r="UVC121" s="222"/>
      <c r="UVD121" s="222"/>
      <c r="UVE121" s="222"/>
      <c r="UVF121" s="222"/>
      <c r="UVG121" s="222"/>
      <c r="UVH121" s="222"/>
      <c r="UVI121" s="222"/>
      <c r="UVJ121" s="222"/>
      <c r="UVK121" s="222"/>
      <c r="UVL121" s="222"/>
      <c r="UVM121" s="222"/>
      <c r="UVN121" s="222"/>
      <c r="UVO121" s="222"/>
      <c r="UVP121" s="222"/>
      <c r="UVQ121" s="222"/>
      <c r="UVR121" s="222"/>
      <c r="UVS121" s="222"/>
      <c r="UVT121" s="222"/>
      <c r="UVU121" s="222"/>
      <c r="UVV121" s="222"/>
      <c r="UVW121" s="222"/>
      <c r="UVX121" s="222"/>
      <c r="UVY121" s="222"/>
      <c r="UVZ121" s="222"/>
      <c r="UWA121" s="222"/>
      <c r="UWB121" s="222"/>
      <c r="UWC121" s="222"/>
      <c r="UWD121" s="222"/>
      <c r="UWE121" s="222"/>
      <c r="UWF121" s="222"/>
      <c r="UWG121" s="222"/>
      <c r="UWH121" s="222"/>
      <c r="UWI121" s="222"/>
      <c r="UWJ121" s="222"/>
      <c r="UWK121" s="222"/>
      <c r="UWL121" s="222"/>
      <c r="UWM121" s="222"/>
      <c r="UWN121" s="222"/>
      <c r="UWO121" s="222"/>
      <c r="UWP121" s="222"/>
      <c r="UWQ121" s="222"/>
      <c r="UWR121" s="222"/>
      <c r="UWS121" s="222"/>
      <c r="UWT121" s="222"/>
      <c r="UWU121" s="222"/>
      <c r="UWV121" s="222"/>
      <c r="UWW121" s="222"/>
      <c r="UWX121" s="222"/>
      <c r="UWY121" s="222"/>
      <c r="UWZ121" s="222"/>
      <c r="UXA121" s="222"/>
      <c r="UXB121" s="222"/>
      <c r="UXC121" s="222"/>
      <c r="UXD121" s="222"/>
      <c r="UXE121" s="222"/>
      <c r="UXF121" s="222"/>
      <c r="UXG121" s="222"/>
      <c r="UXH121" s="222"/>
      <c r="UXI121" s="222"/>
      <c r="UXJ121" s="222"/>
      <c r="UXK121" s="222"/>
      <c r="UXL121" s="222"/>
      <c r="UXM121" s="222"/>
      <c r="UXN121" s="222"/>
      <c r="UXO121" s="222"/>
      <c r="UXP121" s="222"/>
      <c r="UXQ121" s="222"/>
      <c r="UXR121" s="222"/>
      <c r="UXS121" s="222"/>
      <c r="UXT121" s="222"/>
      <c r="UXU121" s="222"/>
      <c r="UXV121" s="222"/>
      <c r="UXW121" s="222"/>
      <c r="UXX121" s="222"/>
      <c r="UXY121" s="222"/>
      <c r="UXZ121" s="222"/>
      <c r="UYA121" s="222"/>
      <c r="UYB121" s="222"/>
      <c r="UYC121" s="222"/>
      <c r="UYD121" s="222"/>
      <c r="UYE121" s="222"/>
      <c r="UYF121" s="222"/>
      <c r="UYG121" s="222"/>
      <c r="UYH121" s="222"/>
      <c r="UYI121" s="222"/>
      <c r="UYJ121" s="222"/>
      <c r="UYK121" s="222"/>
      <c r="UYL121" s="222"/>
      <c r="UYM121" s="222"/>
      <c r="UYN121" s="222"/>
      <c r="UYO121" s="222"/>
      <c r="UYP121" s="222"/>
      <c r="UYQ121" s="222"/>
      <c r="UYR121" s="222"/>
      <c r="UYS121" s="222"/>
      <c r="UYT121" s="222"/>
      <c r="UYU121" s="222"/>
      <c r="UYV121" s="222"/>
      <c r="UYW121" s="222"/>
      <c r="UYX121" s="222"/>
      <c r="UYY121" s="222"/>
      <c r="UYZ121" s="222"/>
      <c r="UZA121" s="222"/>
      <c r="UZB121" s="222"/>
      <c r="UZC121" s="222"/>
      <c r="UZD121" s="222"/>
      <c r="UZE121" s="222"/>
      <c r="UZF121" s="222"/>
      <c r="UZG121" s="222"/>
      <c r="UZH121" s="222"/>
      <c r="UZI121" s="222"/>
      <c r="UZJ121" s="222"/>
      <c r="UZK121" s="222"/>
      <c r="UZL121" s="222"/>
      <c r="UZM121" s="222"/>
      <c r="UZN121" s="222"/>
      <c r="UZO121" s="222"/>
      <c r="UZP121" s="222"/>
      <c r="UZQ121" s="222"/>
      <c r="UZR121" s="222"/>
      <c r="UZS121" s="222"/>
      <c r="UZT121" s="222"/>
      <c r="UZU121" s="222"/>
      <c r="UZV121" s="222"/>
      <c r="UZW121" s="222"/>
      <c r="UZX121" s="222"/>
      <c r="UZY121" s="222"/>
      <c r="UZZ121" s="222"/>
      <c r="VAA121" s="222"/>
      <c r="VAB121" s="222"/>
      <c r="VAC121" s="222"/>
      <c r="VAD121" s="222"/>
      <c r="VAE121" s="222"/>
      <c r="VAF121" s="222"/>
      <c r="VAG121" s="222"/>
      <c r="VAH121" s="222"/>
      <c r="VAI121" s="222"/>
      <c r="VAJ121" s="222"/>
      <c r="VAK121" s="222"/>
      <c r="VAL121" s="222"/>
      <c r="VAM121" s="222"/>
      <c r="VAN121" s="222"/>
      <c r="VAO121" s="222"/>
      <c r="VAP121" s="222"/>
      <c r="VAQ121" s="222"/>
      <c r="VAR121" s="222"/>
      <c r="VAS121" s="222"/>
      <c r="VAT121" s="222"/>
      <c r="VAU121" s="222"/>
      <c r="VAV121" s="222"/>
      <c r="VAW121" s="222"/>
      <c r="VAX121" s="222"/>
      <c r="VAY121" s="222"/>
      <c r="VAZ121" s="222"/>
      <c r="VBA121" s="222"/>
      <c r="VBB121" s="222"/>
      <c r="VBC121" s="222"/>
      <c r="VBD121" s="222"/>
      <c r="VBE121" s="222"/>
      <c r="VBF121" s="222"/>
      <c r="VBG121" s="222"/>
      <c r="VBH121" s="222"/>
      <c r="VBI121" s="222"/>
      <c r="VBJ121" s="222"/>
      <c r="VBK121" s="222"/>
      <c r="VBL121" s="222"/>
      <c r="VBM121" s="222"/>
      <c r="VBN121" s="222"/>
      <c r="VBO121" s="222"/>
      <c r="VBP121" s="222"/>
      <c r="VBQ121" s="222"/>
      <c r="VBR121" s="222"/>
      <c r="VBS121" s="222"/>
      <c r="VBT121" s="222"/>
      <c r="VBU121" s="222"/>
      <c r="VBV121" s="222"/>
      <c r="VBW121" s="222"/>
      <c r="VBX121" s="222"/>
      <c r="VBY121" s="222"/>
      <c r="VBZ121" s="222"/>
      <c r="VCA121" s="222"/>
      <c r="VCB121" s="222"/>
      <c r="VCC121" s="222"/>
      <c r="VCD121" s="222"/>
      <c r="VCE121" s="222"/>
      <c r="VCF121" s="222"/>
      <c r="VCG121" s="222"/>
      <c r="VCH121" s="222"/>
      <c r="VCI121" s="222"/>
      <c r="VCJ121" s="222"/>
      <c r="VCK121" s="222"/>
      <c r="VCL121" s="222"/>
      <c r="VCM121" s="222"/>
      <c r="VCN121" s="222"/>
      <c r="VCO121" s="222"/>
      <c r="VCP121" s="222"/>
      <c r="VCQ121" s="222"/>
      <c r="VCR121" s="222"/>
      <c r="VCS121" s="222"/>
      <c r="VCT121" s="222"/>
      <c r="VCU121" s="222"/>
      <c r="VCV121" s="222"/>
      <c r="VCW121" s="222"/>
      <c r="VCX121" s="222"/>
      <c r="VCY121" s="222"/>
      <c r="VCZ121" s="222"/>
      <c r="VDA121" s="222"/>
      <c r="VDB121" s="222"/>
      <c r="VDC121" s="222"/>
      <c r="VDD121" s="222"/>
      <c r="VDE121" s="222"/>
      <c r="VDF121" s="222"/>
      <c r="VDG121" s="222"/>
      <c r="VDH121" s="222"/>
      <c r="VDI121" s="222"/>
      <c r="VDJ121" s="222"/>
      <c r="VDK121" s="222"/>
      <c r="VDL121" s="222"/>
      <c r="VDM121" s="222"/>
      <c r="VDN121" s="222"/>
      <c r="VDO121" s="222"/>
      <c r="VDP121" s="222"/>
      <c r="VDQ121" s="222"/>
      <c r="VDR121" s="222"/>
      <c r="VDS121" s="222"/>
      <c r="VDT121" s="222"/>
      <c r="VDU121" s="222"/>
      <c r="VDV121" s="222"/>
      <c r="VDW121" s="222"/>
      <c r="VDX121" s="222"/>
      <c r="VDY121" s="222"/>
      <c r="VDZ121" s="222"/>
      <c r="VEA121" s="222"/>
      <c r="VEB121" s="222"/>
      <c r="VEC121" s="222"/>
      <c r="VED121" s="222"/>
      <c r="VEE121" s="222"/>
      <c r="VEF121" s="222"/>
      <c r="VEG121" s="222"/>
      <c r="VEH121" s="222"/>
      <c r="VEI121" s="222"/>
      <c r="VEJ121" s="222"/>
      <c r="VEK121" s="222"/>
      <c r="VEL121" s="222"/>
      <c r="VEM121" s="222"/>
      <c r="VEN121" s="222"/>
      <c r="VEO121" s="222"/>
      <c r="VEP121" s="222"/>
      <c r="VEQ121" s="222"/>
      <c r="VER121" s="222"/>
      <c r="VES121" s="222"/>
      <c r="VET121" s="222"/>
      <c r="VEU121" s="222"/>
      <c r="VEV121" s="222"/>
      <c r="VEW121" s="222"/>
      <c r="VEX121" s="222"/>
      <c r="VEY121" s="222"/>
      <c r="VEZ121" s="222"/>
      <c r="VFA121" s="222"/>
      <c r="VFB121" s="222"/>
      <c r="VFC121" s="222"/>
      <c r="VFD121" s="222"/>
      <c r="VFE121" s="222"/>
      <c r="VFF121" s="222"/>
      <c r="VFG121" s="222"/>
      <c r="VFH121" s="222"/>
      <c r="VFI121" s="222"/>
      <c r="VFJ121" s="222"/>
      <c r="VFK121" s="222"/>
      <c r="VFL121" s="222"/>
      <c r="VFM121" s="222"/>
      <c r="VFN121" s="222"/>
      <c r="VFO121" s="222"/>
      <c r="VFP121" s="222"/>
      <c r="VFQ121" s="222"/>
      <c r="VFR121" s="222"/>
      <c r="VFS121" s="222"/>
      <c r="VFT121" s="222"/>
      <c r="VFU121" s="222"/>
      <c r="VFV121" s="222"/>
      <c r="VFW121" s="222"/>
      <c r="VFX121" s="222"/>
      <c r="VFY121" s="222"/>
      <c r="VFZ121" s="222"/>
      <c r="VGA121" s="222"/>
      <c r="VGB121" s="222"/>
      <c r="VGC121" s="222"/>
      <c r="VGD121" s="222"/>
      <c r="VGE121" s="222"/>
      <c r="VGF121" s="222"/>
      <c r="VGG121" s="222"/>
      <c r="VGH121" s="222"/>
      <c r="VGI121" s="222"/>
      <c r="VGJ121" s="222"/>
      <c r="VGK121" s="222"/>
      <c r="VGL121" s="222"/>
      <c r="VGM121" s="222"/>
      <c r="VGN121" s="222"/>
      <c r="VGO121" s="222"/>
      <c r="VGP121" s="222"/>
      <c r="VGQ121" s="222"/>
      <c r="VGR121" s="222"/>
      <c r="VGS121" s="222"/>
      <c r="VGT121" s="222"/>
      <c r="VGU121" s="222"/>
      <c r="VGV121" s="222"/>
      <c r="VGW121" s="222"/>
      <c r="VGX121" s="222"/>
      <c r="VGY121" s="222"/>
      <c r="VGZ121" s="222"/>
      <c r="VHA121" s="222"/>
      <c r="VHB121" s="222"/>
      <c r="VHC121" s="222"/>
      <c r="VHD121" s="222"/>
      <c r="VHE121" s="222"/>
      <c r="VHF121" s="222"/>
      <c r="VHG121" s="222"/>
      <c r="VHH121" s="222"/>
      <c r="VHI121" s="222"/>
      <c r="VHJ121" s="222"/>
      <c r="VHK121" s="222"/>
      <c r="VHL121" s="222"/>
      <c r="VHM121" s="222"/>
      <c r="VHN121" s="222"/>
      <c r="VHO121" s="222"/>
      <c r="VHP121" s="222"/>
      <c r="VHQ121" s="222"/>
      <c r="VHR121" s="222"/>
      <c r="VHS121" s="222"/>
      <c r="VHT121" s="222"/>
      <c r="VHU121" s="222"/>
      <c r="VHV121" s="222"/>
      <c r="VHW121" s="222"/>
      <c r="VHX121" s="222"/>
      <c r="VHY121" s="222"/>
      <c r="VHZ121" s="222"/>
      <c r="VIA121" s="222"/>
      <c r="VIB121" s="222"/>
      <c r="VIC121" s="222"/>
      <c r="VID121" s="222"/>
      <c r="VIE121" s="222"/>
      <c r="VIF121" s="222"/>
      <c r="VIG121" s="222"/>
      <c r="VIH121" s="222"/>
      <c r="VII121" s="222"/>
      <c r="VIJ121" s="222"/>
      <c r="VIK121" s="222"/>
      <c r="VIL121" s="222"/>
      <c r="VIM121" s="222"/>
      <c r="VIN121" s="222"/>
      <c r="VIO121" s="222"/>
      <c r="VIP121" s="222"/>
      <c r="VIQ121" s="222"/>
      <c r="VIR121" s="222"/>
      <c r="VIS121" s="222"/>
      <c r="VIT121" s="222"/>
      <c r="VIU121" s="222"/>
      <c r="VIV121" s="222"/>
      <c r="VIW121" s="222"/>
      <c r="VIX121" s="222"/>
      <c r="VIY121" s="222"/>
      <c r="VIZ121" s="222"/>
      <c r="VJA121" s="222"/>
      <c r="VJB121" s="222"/>
      <c r="VJC121" s="222"/>
      <c r="VJD121" s="222"/>
      <c r="VJE121" s="222"/>
      <c r="VJF121" s="222"/>
      <c r="VJG121" s="222"/>
      <c r="VJH121" s="222"/>
      <c r="VJI121" s="222"/>
      <c r="VJJ121" s="222"/>
      <c r="VJK121" s="222"/>
      <c r="VJL121" s="222"/>
      <c r="VJM121" s="222"/>
      <c r="VJN121" s="222"/>
      <c r="VJO121" s="222"/>
      <c r="VJP121" s="222"/>
      <c r="VJQ121" s="222"/>
      <c r="VJR121" s="222"/>
      <c r="VJS121" s="222"/>
      <c r="VJT121" s="222"/>
      <c r="VJU121" s="222"/>
      <c r="VJV121" s="222"/>
      <c r="VJW121" s="222"/>
      <c r="VJX121" s="222"/>
      <c r="VJY121" s="222"/>
      <c r="VJZ121" s="222"/>
      <c r="VKA121" s="222"/>
      <c r="VKB121" s="222"/>
      <c r="VKC121" s="222"/>
      <c r="VKD121" s="222"/>
      <c r="VKE121" s="222"/>
      <c r="VKF121" s="222"/>
      <c r="VKG121" s="222"/>
      <c r="VKH121" s="222"/>
      <c r="VKI121" s="222"/>
      <c r="VKJ121" s="222"/>
      <c r="VKK121" s="222"/>
      <c r="VKL121" s="222"/>
      <c r="VKM121" s="222"/>
      <c r="VKN121" s="222"/>
      <c r="VKO121" s="222"/>
      <c r="VKP121" s="222"/>
      <c r="VKQ121" s="222"/>
      <c r="VKR121" s="222"/>
      <c r="VKS121" s="222"/>
      <c r="VKT121" s="222"/>
      <c r="VKU121" s="222"/>
      <c r="VKV121" s="222"/>
      <c r="VKW121" s="222"/>
      <c r="VKX121" s="222"/>
      <c r="VKY121" s="222"/>
      <c r="VKZ121" s="222"/>
      <c r="VLA121" s="222"/>
      <c r="VLB121" s="222"/>
      <c r="VLC121" s="222"/>
      <c r="VLD121" s="222"/>
      <c r="VLE121" s="222"/>
      <c r="VLF121" s="222"/>
      <c r="VLG121" s="222"/>
      <c r="VLH121" s="222"/>
      <c r="VLI121" s="222"/>
      <c r="VLJ121" s="222"/>
      <c r="VLK121" s="222"/>
      <c r="VLL121" s="222"/>
      <c r="VLM121" s="222"/>
      <c r="VLN121" s="222"/>
      <c r="VLO121" s="222"/>
      <c r="VLP121" s="222"/>
      <c r="VLQ121" s="222"/>
      <c r="VLR121" s="222"/>
      <c r="VLS121" s="222"/>
      <c r="VLT121" s="222"/>
      <c r="VLU121" s="222"/>
      <c r="VLV121" s="222"/>
      <c r="VLW121" s="222"/>
      <c r="VLX121" s="222"/>
      <c r="VLY121" s="222"/>
      <c r="VLZ121" s="222"/>
      <c r="VMA121" s="222"/>
      <c r="VMB121" s="222"/>
      <c r="VMC121" s="222"/>
      <c r="VMD121" s="222"/>
      <c r="VME121" s="222"/>
      <c r="VMF121" s="222"/>
      <c r="VMG121" s="222"/>
      <c r="VMH121" s="222"/>
      <c r="VMI121" s="222"/>
      <c r="VMJ121" s="222"/>
      <c r="VMK121" s="222"/>
      <c r="VML121" s="222"/>
      <c r="VMM121" s="222"/>
      <c r="VMN121" s="222"/>
      <c r="VMO121" s="222"/>
      <c r="VMP121" s="222"/>
      <c r="VMQ121" s="222"/>
      <c r="VMR121" s="222"/>
      <c r="VMS121" s="222"/>
      <c r="VMT121" s="222"/>
      <c r="VMU121" s="222"/>
      <c r="VMV121" s="222"/>
      <c r="VMW121" s="222"/>
      <c r="VMX121" s="222"/>
      <c r="VMY121" s="222"/>
      <c r="VMZ121" s="222"/>
      <c r="VNA121" s="222"/>
      <c r="VNB121" s="222"/>
      <c r="VNC121" s="222"/>
      <c r="VND121" s="222"/>
      <c r="VNE121" s="222"/>
      <c r="VNF121" s="222"/>
      <c r="VNG121" s="222"/>
      <c r="VNH121" s="222"/>
      <c r="VNI121" s="222"/>
      <c r="VNJ121" s="222"/>
      <c r="VNK121" s="222"/>
      <c r="VNL121" s="222"/>
      <c r="VNM121" s="222"/>
      <c r="VNN121" s="222"/>
      <c r="VNO121" s="222"/>
      <c r="VNP121" s="222"/>
      <c r="VNQ121" s="222"/>
      <c r="VNR121" s="222"/>
      <c r="VNS121" s="222"/>
      <c r="VNT121" s="222"/>
      <c r="VNU121" s="222"/>
      <c r="VNV121" s="222"/>
      <c r="VNW121" s="222"/>
      <c r="VNX121" s="222"/>
      <c r="VNY121" s="222"/>
      <c r="VNZ121" s="222"/>
      <c r="VOA121" s="222"/>
      <c r="VOB121" s="222"/>
      <c r="VOC121" s="222"/>
      <c r="VOD121" s="222"/>
      <c r="VOE121" s="222"/>
      <c r="VOF121" s="222"/>
      <c r="VOG121" s="222"/>
      <c r="VOH121" s="222"/>
      <c r="VOI121" s="222"/>
      <c r="VOJ121" s="222"/>
      <c r="VOK121" s="222"/>
      <c r="VOL121" s="222"/>
      <c r="VOM121" s="222"/>
      <c r="VON121" s="222"/>
      <c r="VOO121" s="222"/>
      <c r="VOP121" s="222"/>
      <c r="VOQ121" s="222"/>
      <c r="VOR121" s="222"/>
      <c r="VOS121" s="222"/>
      <c r="VOT121" s="222"/>
      <c r="VOU121" s="222"/>
      <c r="VOV121" s="222"/>
      <c r="VOW121" s="222"/>
      <c r="VOX121" s="222"/>
      <c r="VOY121" s="222"/>
      <c r="VOZ121" s="222"/>
      <c r="VPA121" s="222"/>
      <c r="VPB121" s="222"/>
      <c r="VPC121" s="222"/>
      <c r="VPD121" s="222"/>
      <c r="VPE121" s="222"/>
      <c r="VPF121" s="222"/>
      <c r="VPG121" s="222"/>
      <c r="VPH121" s="222"/>
      <c r="VPI121" s="222"/>
      <c r="VPJ121" s="222"/>
      <c r="VPK121" s="222"/>
      <c r="VPL121" s="222"/>
      <c r="VPM121" s="222"/>
      <c r="VPN121" s="222"/>
      <c r="VPO121" s="222"/>
      <c r="VPP121" s="222"/>
      <c r="VPQ121" s="222"/>
      <c r="VPR121" s="222"/>
      <c r="VPS121" s="222"/>
      <c r="VPT121" s="222"/>
      <c r="VPU121" s="222"/>
      <c r="VPV121" s="222"/>
      <c r="VPW121" s="222"/>
      <c r="VPX121" s="222"/>
      <c r="VPY121" s="222"/>
      <c r="VPZ121" s="222"/>
      <c r="VQA121" s="222"/>
      <c r="VQB121" s="222"/>
      <c r="VQC121" s="222"/>
      <c r="VQD121" s="222"/>
      <c r="VQE121" s="222"/>
      <c r="VQF121" s="222"/>
      <c r="VQG121" s="222"/>
      <c r="VQH121" s="222"/>
      <c r="VQI121" s="222"/>
      <c r="VQJ121" s="222"/>
      <c r="VQK121" s="222"/>
      <c r="VQL121" s="222"/>
      <c r="VQM121" s="222"/>
      <c r="VQN121" s="222"/>
      <c r="VQO121" s="222"/>
      <c r="VQP121" s="222"/>
      <c r="VQQ121" s="222"/>
      <c r="VQR121" s="222"/>
      <c r="VQS121" s="222"/>
      <c r="VQT121" s="222"/>
      <c r="VQU121" s="222"/>
      <c r="VQV121" s="222"/>
      <c r="VQW121" s="222"/>
      <c r="VQX121" s="222"/>
      <c r="VQY121" s="222"/>
      <c r="VQZ121" s="222"/>
      <c r="VRA121" s="222"/>
      <c r="VRB121" s="222"/>
      <c r="VRC121" s="222"/>
      <c r="VRD121" s="222"/>
      <c r="VRE121" s="222"/>
      <c r="VRF121" s="222"/>
      <c r="VRG121" s="222"/>
      <c r="VRH121" s="222"/>
      <c r="VRI121" s="222"/>
      <c r="VRJ121" s="222"/>
      <c r="VRK121" s="222"/>
      <c r="VRL121" s="222"/>
      <c r="VRM121" s="222"/>
      <c r="VRN121" s="222"/>
      <c r="VRO121" s="222"/>
      <c r="VRP121" s="222"/>
      <c r="VRQ121" s="222"/>
      <c r="VRR121" s="222"/>
      <c r="VRS121" s="222"/>
      <c r="VRT121" s="222"/>
      <c r="VRU121" s="222"/>
      <c r="VRV121" s="222"/>
      <c r="VRW121" s="222"/>
      <c r="VRX121" s="222"/>
      <c r="VRY121" s="222"/>
      <c r="VRZ121" s="222"/>
      <c r="VSA121" s="222"/>
      <c r="VSB121" s="222"/>
      <c r="VSC121" s="222"/>
      <c r="VSD121" s="222"/>
      <c r="VSE121" s="222"/>
      <c r="VSF121" s="222"/>
      <c r="VSG121" s="222"/>
      <c r="VSH121" s="222"/>
      <c r="VSI121" s="222"/>
      <c r="VSJ121" s="222"/>
      <c r="VSK121" s="222"/>
      <c r="VSL121" s="222"/>
      <c r="VSM121" s="222"/>
      <c r="VSN121" s="222"/>
      <c r="VSO121" s="222"/>
      <c r="VSP121" s="222"/>
      <c r="VSQ121" s="222"/>
      <c r="VSR121" s="222"/>
      <c r="VSS121" s="222"/>
      <c r="VST121" s="222"/>
      <c r="VSU121" s="222"/>
      <c r="VSV121" s="222"/>
      <c r="VSW121" s="222"/>
      <c r="VSX121" s="222"/>
      <c r="VSY121" s="222"/>
      <c r="VSZ121" s="222"/>
      <c r="VTA121" s="222"/>
      <c r="VTB121" s="222"/>
      <c r="VTC121" s="222"/>
      <c r="VTD121" s="222"/>
      <c r="VTE121" s="222"/>
      <c r="VTF121" s="222"/>
      <c r="VTG121" s="222"/>
      <c r="VTH121" s="222"/>
      <c r="VTI121" s="222"/>
      <c r="VTJ121" s="222"/>
      <c r="VTK121" s="222"/>
      <c r="VTL121" s="222"/>
      <c r="VTM121" s="222"/>
      <c r="VTN121" s="222"/>
      <c r="VTO121" s="222"/>
      <c r="VTP121" s="222"/>
      <c r="VTQ121" s="222"/>
      <c r="VTR121" s="222"/>
      <c r="VTS121" s="222"/>
      <c r="VTT121" s="222"/>
      <c r="VTU121" s="222"/>
      <c r="VTV121" s="222"/>
      <c r="VTW121" s="222"/>
      <c r="VTX121" s="222"/>
      <c r="VTY121" s="222"/>
      <c r="VTZ121" s="222"/>
      <c r="VUA121" s="222"/>
      <c r="VUB121" s="222"/>
      <c r="VUC121" s="222"/>
      <c r="VUD121" s="222"/>
      <c r="VUE121" s="222"/>
      <c r="VUF121" s="222"/>
      <c r="VUG121" s="222"/>
      <c r="VUH121" s="222"/>
      <c r="VUI121" s="222"/>
      <c r="VUJ121" s="222"/>
      <c r="VUK121" s="222"/>
      <c r="VUL121" s="222"/>
      <c r="VUM121" s="222"/>
      <c r="VUN121" s="222"/>
      <c r="VUO121" s="222"/>
      <c r="VUP121" s="222"/>
      <c r="VUQ121" s="222"/>
      <c r="VUR121" s="222"/>
      <c r="VUS121" s="222"/>
      <c r="VUT121" s="222"/>
      <c r="VUU121" s="222"/>
      <c r="VUV121" s="222"/>
      <c r="VUW121" s="222"/>
      <c r="VUX121" s="222"/>
      <c r="VUY121" s="222"/>
      <c r="VUZ121" s="222"/>
      <c r="VVA121" s="222"/>
      <c r="VVB121" s="222"/>
      <c r="VVC121" s="222"/>
      <c r="VVD121" s="222"/>
      <c r="VVE121" s="222"/>
      <c r="VVF121" s="222"/>
      <c r="VVG121" s="222"/>
      <c r="VVH121" s="222"/>
      <c r="VVI121" s="222"/>
      <c r="VVJ121" s="222"/>
      <c r="VVK121" s="222"/>
      <c r="VVL121" s="222"/>
      <c r="VVM121" s="222"/>
      <c r="VVN121" s="222"/>
      <c r="VVO121" s="222"/>
      <c r="VVP121" s="222"/>
      <c r="VVQ121" s="222"/>
      <c r="VVR121" s="222"/>
      <c r="VVS121" s="222"/>
      <c r="VVT121" s="222"/>
      <c r="VVU121" s="222"/>
      <c r="VVV121" s="222"/>
      <c r="VVW121" s="222"/>
      <c r="VVX121" s="222"/>
      <c r="VVY121" s="222"/>
      <c r="VVZ121" s="222"/>
      <c r="VWA121" s="222"/>
      <c r="VWB121" s="222"/>
      <c r="VWC121" s="222"/>
      <c r="VWD121" s="222"/>
      <c r="VWE121" s="222"/>
      <c r="VWF121" s="222"/>
      <c r="VWG121" s="222"/>
      <c r="VWH121" s="222"/>
      <c r="VWI121" s="222"/>
      <c r="VWJ121" s="222"/>
      <c r="VWK121" s="222"/>
      <c r="VWL121" s="222"/>
      <c r="VWM121" s="222"/>
      <c r="VWN121" s="222"/>
      <c r="VWO121" s="222"/>
      <c r="VWP121" s="222"/>
      <c r="VWQ121" s="222"/>
      <c r="VWR121" s="222"/>
      <c r="VWS121" s="222"/>
      <c r="VWT121" s="222"/>
      <c r="VWU121" s="222"/>
      <c r="VWV121" s="222"/>
      <c r="VWW121" s="222"/>
      <c r="VWX121" s="222"/>
      <c r="VWY121" s="222"/>
      <c r="VWZ121" s="222"/>
      <c r="VXA121" s="222"/>
      <c r="VXB121" s="222"/>
      <c r="VXC121" s="222"/>
      <c r="VXD121" s="222"/>
      <c r="VXE121" s="222"/>
      <c r="VXF121" s="222"/>
      <c r="VXG121" s="222"/>
      <c r="VXH121" s="222"/>
      <c r="VXI121" s="222"/>
      <c r="VXJ121" s="222"/>
      <c r="VXK121" s="222"/>
      <c r="VXL121" s="222"/>
      <c r="VXM121" s="222"/>
      <c r="VXN121" s="222"/>
      <c r="VXO121" s="222"/>
      <c r="VXP121" s="222"/>
      <c r="VXQ121" s="222"/>
      <c r="VXR121" s="222"/>
      <c r="VXS121" s="222"/>
      <c r="VXT121" s="222"/>
      <c r="VXU121" s="222"/>
      <c r="VXV121" s="222"/>
      <c r="VXW121" s="222"/>
      <c r="VXX121" s="222"/>
      <c r="VXY121" s="222"/>
      <c r="VXZ121" s="222"/>
      <c r="VYA121" s="222"/>
      <c r="VYB121" s="222"/>
      <c r="VYC121" s="222"/>
      <c r="VYD121" s="222"/>
      <c r="VYE121" s="222"/>
      <c r="VYF121" s="222"/>
      <c r="VYG121" s="222"/>
      <c r="VYH121" s="222"/>
      <c r="VYI121" s="222"/>
      <c r="VYJ121" s="222"/>
      <c r="VYK121" s="222"/>
      <c r="VYL121" s="222"/>
      <c r="VYM121" s="222"/>
      <c r="VYN121" s="222"/>
      <c r="VYO121" s="222"/>
      <c r="VYP121" s="222"/>
      <c r="VYQ121" s="222"/>
      <c r="VYR121" s="222"/>
      <c r="VYS121" s="222"/>
      <c r="VYT121" s="222"/>
      <c r="VYU121" s="222"/>
      <c r="VYV121" s="222"/>
      <c r="VYW121" s="222"/>
      <c r="VYX121" s="222"/>
      <c r="VYY121" s="222"/>
      <c r="VYZ121" s="222"/>
      <c r="VZA121" s="222"/>
      <c r="VZB121" s="222"/>
      <c r="VZC121" s="222"/>
      <c r="VZD121" s="222"/>
      <c r="VZE121" s="222"/>
      <c r="VZF121" s="222"/>
      <c r="VZG121" s="222"/>
      <c r="VZH121" s="222"/>
      <c r="VZI121" s="222"/>
      <c r="VZJ121" s="222"/>
      <c r="VZK121" s="222"/>
      <c r="VZL121" s="222"/>
      <c r="VZM121" s="222"/>
      <c r="VZN121" s="222"/>
      <c r="VZO121" s="222"/>
      <c r="VZP121" s="222"/>
      <c r="VZQ121" s="222"/>
      <c r="VZR121" s="222"/>
      <c r="VZS121" s="222"/>
      <c r="VZT121" s="222"/>
      <c r="VZU121" s="222"/>
      <c r="VZV121" s="222"/>
      <c r="VZW121" s="222"/>
      <c r="VZX121" s="222"/>
      <c r="VZY121" s="222"/>
      <c r="VZZ121" s="222"/>
      <c r="WAA121" s="222"/>
      <c r="WAB121" s="222"/>
      <c r="WAC121" s="222"/>
      <c r="WAD121" s="222"/>
      <c r="WAE121" s="222"/>
      <c r="WAF121" s="222"/>
      <c r="WAG121" s="222"/>
      <c r="WAH121" s="222"/>
      <c r="WAI121" s="222"/>
      <c r="WAJ121" s="222"/>
      <c r="WAK121" s="222"/>
      <c r="WAL121" s="222"/>
      <c r="WAM121" s="222"/>
      <c r="WAN121" s="222"/>
      <c r="WAO121" s="222"/>
      <c r="WAP121" s="222"/>
      <c r="WAQ121" s="222"/>
      <c r="WAR121" s="222"/>
      <c r="WAS121" s="222"/>
      <c r="WAT121" s="222"/>
      <c r="WAU121" s="222"/>
      <c r="WAV121" s="222"/>
      <c r="WAW121" s="222"/>
      <c r="WAX121" s="222"/>
      <c r="WAY121" s="222"/>
      <c r="WAZ121" s="222"/>
      <c r="WBA121" s="222"/>
      <c r="WBB121" s="222"/>
      <c r="WBC121" s="222"/>
      <c r="WBD121" s="222"/>
      <c r="WBE121" s="222"/>
      <c r="WBF121" s="222"/>
      <c r="WBG121" s="222"/>
      <c r="WBH121" s="222"/>
      <c r="WBI121" s="222"/>
      <c r="WBJ121" s="222"/>
      <c r="WBK121" s="222"/>
      <c r="WBL121" s="222"/>
      <c r="WBM121" s="222"/>
      <c r="WBN121" s="222"/>
      <c r="WBO121" s="222"/>
      <c r="WBP121" s="222"/>
      <c r="WBQ121" s="222"/>
      <c r="WBR121" s="222"/>
      <c r="WBS121" s="222"/>
      <c r="WBT121" s="222"/>
      <c r="WBU121" s="222"/>
      <c r="WBV121" s="222"/>
      <c r="WBW121" s="222"/>
      <c r="WBX121" s="222"/>
      <c r="WBY121" s="222"/>
      <c r="WBZ121" s="222"/>
      <c r="WCA121" s="222"/>
      <c r="WCB121" s="222"/>
      <c r="WCC121" s="222"/>
      <c r="WCD121" s="222"/>
      <c r="WCE121" s="222"/>
      <c r="WCF121" s="222"/>
      <c r="WCG121" s="222"/>
      <c r="WCH121" s="222"/>
      <c r="WCI121" s="222"/>
      <c r="WCJ121" s="222"/>
      <c r="WCK121" s="222"/>
      <c r="WCL121" s="222"/>
      <c r="WCM121" s="222"/>
      <c r="WCN121" s="222"/>
      <c r="WCO121" s="222"/>
      <c r="WCP121" s="222"/>
      <c r="WCQ121" s="222"/>
      <c r="WCR121" s="222"/>
      <c r="WCS121" s="222"/>
      <c r="WCT121" s="222"/>
      <c r="WCU121" s="222"/>
      <c r="WCV121" s="222"/>
      <c r="WCW121" s="222"/>
      <c r="WCX121" s="222"/>
      <c r="WCY121" s="222"/>
      <c r="WCZ121" s="222"/>
      <c r="WDA121" s="222"/>
      <c r="WDB121" s="222"/>
      <c r="WDC121" s="222"/>
      <c r="WDD121" s="222"/>
      <c r="WDE121" s="222"/>
      <c r="WDF121" s="222"/>
      <c r="WDG121" s="222"/>
      <c r="WDH121" s="222"/>
      <c r="WDI121" s="222"/>
      <c r="WDJ121" s="222"/>
      <c r="WDK121" s="222"/>
      <c r="WDL121" s="222"/>
      <c r="WDM121" s="222"/>
      <c r="WDN121" s="222"/>
      <c r="WDO121" s="222"/>
      <c r="WDP121" s="222"/>
      <c r="WDQ121" s="222"/>
      <c r="WDR121" s="222"/>
      <c r="WDS121" s="222"/>
      <c r="WDT121" s="222"/>
      <c r="WDU121" s="222"/>
      <c r="WDV121" s="222"/>
      <c r="WDW121" s="222"/>
      <c r="WDX121" s="222"/>
      <c r="WDY121" s="222"/>
      <c r="WDZ121" s="222"/>
      <c r="WEA121" s="222"/>
      <c r="WEB121" s="222"/>
      <c r="WEC121" s="222"/>
      <c r="WED121" s="222"/>
      <c r="WEE121" s="222"/>
      <c r="WEF121" s="222"/>
      <c r="WEG121" s="222"/>
      <c r="WEH121" s="222"/>
      <c r="WEI121" s="222"/>
      <c r="WEJ121" s="222"/>
      <c r="WEK121" s="222"/>
      <c r="WEL121" s="222"/>
      <c r="WEM121" s="222"/>
      <c r="WEN121" s="222"/>
      <c r="WEO121" s="222"/>
      <c r="WEP121" s="222"/>
      <c r="WEQ121" s="222"/>
      <c r="WER121" s="222"/>
      <c r="WES121" s="222"/>
      <c r="WET121" s="222"/>
      <c r="WEU121" s="222"/>
      <c r="WEV121" s="222"/>
      <c r="WEW121" s="222"/>
      <c r="WEX121" s="222"/>
      <c r="WEY121" s="222"/>
      <c r="WEZ121" s="222"/>
      <c r="WFA121" s="222"/>
      <c r="WFB121" s="222"/>
      <c r="WFC121" s="222"/>
      <c r="WFD121" s="222"/>
      <c r="WFE121" s="222"/>
      <c r="WFF121" s="222"/>
      <c r="WFG121" s="222"/>
      <c r="WFH121" s="222"/>
      <c r="WFI121" s="222"/>
      <c r="WFJ121" s="222"/>
      <c r="WFK121" s="222"/>
      <c r="WFL121" s="222"/>
      <c r="WFM121" s="222"/>
      <c r="WFN121" s="222"/>
      <c r="WFO121" s="222"/>
      <c r="WFP121" s="222"/>
      <c r="WFQ121" s="222"/>
      <c r="WFR121" s="222"/>
      <c r="WFS121" s="222"/>
      <c r="WFT121" s="222"/>
      <c r="WFU121" s="222"/>
      <c r="WFV121" s="222"/>
      <c r="WFW121" s="222"/>
      <c r="WFX121" s="222"/>
      <c r="WFY121" s="222"/>
      <c r="WFZ121" s="222"/>
      <c r="WGA121" s="222"/>
      <c r="WGB121" s="222"/>
      <c r="WGC121" s="222"/>
      <c r="WGD121" s="222"/>
      <c r="WGE121" s="222"/>
      <c r="WGF121" s="222"/>
      <c r="WGG121" s="222"/>
      <c r="WGH121" s="222"/>
      <c r="WGI121" s="222"/>
      <c r="WGJ121" s="222"/>
      <c r="WGK121" s="222"/>
      <c r="WGL121" s="222"/>
      <c r="WGM121" s="222"/>
      <c r="WGN121" s="222"/>
      <c r="WGO121" s="222"/>
      <c r="WGP121" s="222"/>
      <c r="WGQ121" s="222"/>
      <c r="WGR121" s="222"/>
      <c r="WGS121" s="222"/>
      <c r="WGT121" s="222"/>
      <c r="WGU121" s="222"/>
      <c r="WGV121" s="222"/>
      <c r="WGW121" s="222"/>
      <c r="WGX121" s="222"/>
      <c r="WGY121" s="222"/>
      <c r="WGZ121" s="222"/>
      <c r="WHA121" s="222"/>
      <c r="WHB121" s="222"/>
      <c r="WHC121" s="222"/>
      <c r="WHD121" s="222"/>
      <c r="WHE121" s="222"/>
      <c r="WHF121" s="222"/>
      <c r="WHG121" s="222"/>
      <c r="WHH121" s="222"/>
      <c r="WHI121" s="222"/>
      <c r="WHJ121" s="222"/>
      <c r="WHK121" s="222"/>
      <c r="WHL121" s="222"/>
      <c r="WHM121" s="222"/>
      <c r="WHN121" s="222"/>
      <c r="WHO121" s="222"/>
      <c r="WHP121" s="222"/>
      <c r="WHQ121" s="222"/>
      <c r="WHR121" s="222"/>
      <c r="WHS121" s="222"/>
      <c r="WHT121" s="222"/>
      <c r="WHU121" s="222"/>
      <c r="WHV121" s="222"/>
      <c r="WHW121" s="222"/>
      <c r="WHX121" s="222"/>
      <c r="WHY121" s="222"/>
      <c r="WHZ121" s="222"/>
      <c r="WIA121" s="222"/>
      <c r="WIB121" s="222"/>
      <c r="WIC121" s="222"/>
      <c r="WID121" s="222"/>
      <c r="WIE121" s="222"/>
      <c r="WIF121" s="222"/>
      <c r="WIG121" s="222"/>
      <c r="WIH121" s="222"/>
      <c r="WII121" s="222"/>
      <c r="WIJ121" s="222"/>
      <c r="WIK121" s="222"/>
      <c r="WIL121" s="222"/>
      <c r="WIM121" s="222"/>
      <c r="WIN121" s="222"/>
      <c r="WIO121" s="222"/>
      <c r="WIP121" s="222"/>
      <c r="WIQ121" s="222"/>
      <c r="WIR121" s="222"/>
      <c r="WIS121" s="222"/>
      <c r="WIT121" s="222"/>
      <c r="WIU121" s="222"/>
      <c r="WIV121" s="222"/>
      <c r="WIW121" s="222"/>
      <c r="WIX121" s="222"/>
      <c r="WIY121" s="222"/>
      <c r="WIZ121" s="222"/>
      <c r="WJA121" s="222"/>
      <c r="WJB121" s="222"/>
      <c r="WJC121" s="222"/>
      <c r="WJD121" s="222"/>
      <c r="WJE121" s="222"/>
      <c r="WJF121" s="222"/>
      <c r="WJG121" s="222"/>
      <c r="WJH121" s="222"/>
      <c r="WJI121" s="222"/>
      <c r="WJJ121" s="222"/>
      <c r="WJK121" s="222"/>
      <c r="WJL121" s="222"/>
      <c r="WJM121" s="222"/>
      <c r="WJN121" s="222"/>
      <c r="WJO121" s="222"/>
      <c r="WJP121" s="222"/>
      <c r="WJQ121" s="222"/>
      <c r="WJR121" s="222"/>
      <c r="WJS121" s="222"/>
      <c r="WJT121" s="222"/>
      <c r="WJU121" s="222"/>
      <c r="WJV121" s="222"/>
      <c r="WJW121" s="222"/>
      <c r="WJX121" s="222"/>
      <c r="WJY121" s="222"/>
      <c r="WJZ121" s="222"/>
      <c r="WKA121" s="222"/>
      <c r="WKB121" s="222"/>
      <c r="WKC121" s="222"/>
      <c r="WKD121" s="222"/>
      <c r="WKE121" s="222"/>
      <c r="WKF121" s="222"/>
      <c r="WKG121" s="222"/>
      <c r="WKH121" s="222"/>
      <c r="WKI121" s="222"/>
      <c r="WKJ121" s="222"/>
      <c r="WKK121" s="222"/>
      <c r="WKL121" s="222"/>
      <c r="WKM121" s="222"/>
      <c r="WKN121" s="222"/>
      <c r="WKO121" s="222"/>
      <c r="WKP121" s="222"/>
      <c r="WKQ121" s="222"/>
      <c r="WKR121" s="222"/>
      <c r="WKS121" s="222"/>
      <c r="WKT121" s="222"/>
      <c r="WKU121" s="222"/>
      <c r="WKV121" s="222"/>
      <c r="WKW121" s="222"/>
      <c r="WKX121" s="222"/>
      <c r="WKY121" s="222"/>
      <c r="WKZ121" s="222"/>
      <c r="WLA121" s="222"/>
      <c r="WLB121" s="222"/>
      <c r="WLC121" s="222"/>
      <c r="WLD121" s="222"/>
      <c r="WLE121" s="222"/>
      <c r="WLF121" s="222"/>
      <c r="WLG121" s="222"/>
      <c r="WLH121" s="222"/>
      <c r="WLI121" s="222"/>
      <c r="WLJ121" s="222"/>
      <c r="WLK121" s="222"/>
      <c r="WLL121" s="222"/>
      <c r="WLM121" s="222"/>
      <c r="WLN121" s="222"/>
      <c r="WLO121" s="222"/>
      <c r="WLP121" s="222"/>
      <c r="WLQ121" s="222"/>
      <c r="WLR121" s="222"/>
      <c r="WLS121" s="222"/>
      <c r="WLT121" s="222"/>
      <c r="WLU121" s="222"/>
      <c r="WLV121" s="222"/>
      <c r="WLW121" s="222"/>
      <c r="WLX121" s="222"/>
      <c r="WLY121" s="222"/>
      <c r="WLZ121" s="222"/>
      <c r="WMA121" s="222"/>
      <c r="WMB121" s="222"/>
      <c r="WMC121" s="222"/>
      <c r="WMD121" s="222"/>
      <c r="WME121" s="222"/>
      <c r="WMF121" s="222"/>
      <c r="WMG121" s="222"/>
      <c r="WMH121" s="222"/>
      <c r="WMI121" s="222"/>
      <c r="WMJ121" s="222"/>
      <c r="WMK121" s="222"/>
      <c r="WML121" s="222"/>
      <c r="WMM121" s="222"/>
      <c r="WMN121" s="222"/>
      <c r="WMO121" s="222"/>
      <c r="WMP121" s="222"/>
      <c r="WMQ121" s="222"/>
      <c r="WMR121" s="222"/>
      <c r="WMS121" s="222"/>
      <c r="WMT121" s="222"/>
      <c r="WMU121" s="222"/>
      <c r="WMV121" s="222"/>
      <c r="WMW121" s="222"/>
      <c r="WMX121" s="222"/>
      <c r="WMY121" s="222"/>
      <c r="WMZ121" s="222"/>
      <c r="WNA121" s="222"/>
      <c r="WNB121" s="222"/>
      <c r="WNC121" s="222"/>
      <c r="WND121" s="222"/>
      <c r="WNE121" s="222"/>
      <c r="WNF121" s="222"/>
      <c r="WNG121" s="222"/>
      <c r="WNH121" s="222"/>
      <c r="WNI121" s="222"/>
      <c r="WNJ121" s="222"/>
      <c r="WNK121" s="222"/>
      <c r="WNL121" s="222"/>
      <c r="WNM121" s="222"/>
      <c r="WNN121" s="222"/>
      <c r="WNO121" s="222"/>
      <c r="WNP121" s="222"/>
      <c r="WNQ121" s="222"/>
      <c r="WNR121" s="222"/>
      <c r="WNS121" s="222"/>
      <c r="WNT121" s="222"/>
      <c r="WNU121" s="222"/>
      <c r="WNV121" s="222"/>
      <c r="WNW121" s="222"/>
      <c r="WNX121" s="222"/>
      <c r="WNY121" s="222"/>
      <c r="WNZ121" s="222"/>
      <c r="WOA121" s="222"/>
      <c r="WOB121" s="222"/>
      <c r="WOC121" s="222"/>
      <c r="WOD121" s="222"/>
      <c r="WOE121" s="222"/>
      <c r="WOF121" s="222"/>
      <c r="WOG121" s="222"/>
      <c r="WOH121" s="222"/>
      <c r="WOI121" s="222"/>
      <c r="WOJ121" s="222"/>
      <c r="WOK121" s="222"/>
      <c r="WOL121" s="222"/>
      <c r="WOM121" s="222"/>
      <c r="WON121" s="222"/>
      <c r="WOO121" s="222"/>
      <c r="WOP121" s="222"/>
      <c r="WOQ121" s="222"/>
      <c r="WOR121" s="222"/>
      <c r="WOS121" s="222"/>
      <c r="WOT121" s="222"/>
      <c r="WOU121" s="222"/>
      <c r="WOV121" s="222"/>
      <c r="WOW121" s="222"/>
      <c r="WOX121" s="222"/>
      <c r="WOY121" s="222"/>
      <c r="WOZ121" s="222"/>
      <c r="WPA121" s="222"/>
      <c r="WPB121" s="222"/>
      <c r="WPC121" s="222"/>
      <c r="WPD121" s="222"/>
      <c r="WPE121" s="222"/>
      <c r="WPF121" s="222"/>
      <c r="WPG121" s="222"/>
      <c r="WPH121" s="222"/>
      <c r="WPI121" s="222"/>
      <c r="WPJ121" s="222"/>
      <c r="WPK121" s="222"/>
      <c r="WPL121" s="222"/>
      <c r="WPM121" s="222"/>
      <c r="WPN121" s="222"/>
      <c r="WPO121" s="222"/>
      <c r="WPP121" s="222"/>
      <c r="WPQ121" s="222"/>
      <c r="WPR121" s="222"/>
      <c r="WPS121" s="222"/>
      <c r="WPT121" s="222"/>
      <c r="WPU121" s="222"/>
      <c r="WPV121" s="222"/>
      <c r="WPW121" s="222"/>
      <c r="WPX121" s="222"/>
      <c r="WPY121" s="222"/>
      <c r="WPZ121" s="222"/>
      <c r="WQA121" s="222"/>
      <c r="WQB121" s="222"/>
      <c r="WQC121" s="222"/>
      <c r="WQD121" s="222"/>
      <c r="WQE121" s="222"/>
      <c r="WQF121" s="222"/>
      <c r="WQG121" s="222"/>
      <c r="WQH121" s="222"/>
      <c r="WQI121" s="222"/>
      <c r="WQJ121" s="222"/>
      <c r="WQK121" s="222"/>
      <c r="WQL121" s="222"/>
      <c r="WQM121" s="222"/>
      <c r="WQN121" s="222"/>
      <c r="WQO121" s="222"/>
      <c r="WQP121" s="222"/>
      <c r="WQQ121" s="222"/>
      <c r="WQR121" s="222"/>
      <c r="WQS121" s="222"/>
      <c r="WQT121" s="222"/>
      <c r="WQU121" s="222"/>
      <c r="WQV121" s="222"/>
      <c r="WQW121" s="222"/>
      <c r="WQX121" s="222"/>
      <c r="WQY121" s="222"/>
      <c r="WQZ121" s="222"/>
      <c r="WRA121" s="222"/>
      <c r="WRB121" s="222"/>
      <c r="WRC121" s="222"/>
      <c r="WRD121" s="222"/>
      <c r="WRE121" s="222"/>
      <c r="WRF121" s="222"/>
      <c r="WRG121" s="222"/>
      <c r="WRH121" s="222"/>
      <c r="WRI121" s="222"/>
      <c r="WRJ121" s="222"/>
      <c r="WRK121" s="222"/>
      <c r="WRL121" s="222"/>
      <c r="WRM121" s="222"/>
      <c r="WRN121" s="222"/>
      <c r="WRO121" s="222"/>
      <c r="WRP121" s="222"/>
      <c r="WRQ121" s="222"/>
      <c r="WRR121" s="222"/>
      <c r="WRS121" s="222"/>
      <c r="WRT121" s="222"/>
      <c r="WRU121" s="222"/>
      <c r="WRV121" s="222"/>
      <c r="WRW121" s="222"/>
      <c r="WRX121" s="222"/>
      <c r="WRY121" s="222"/>
      <c r="WRZ121" s="222"/>
      <c r="WSA121" s="222"/>
      <c r="WSB121" s="222"/>
      <c r="WSC121" s="222"/>
      <c r="WSD121" s="222"/>
      <c r="WSE121" s="222"/>
      <c r="WSF121" s="222"/>
      <c r="WSG121" s="222"/>
      <c r="WSH121" s="222"/>
      <c r="WSI121" s="222"/>
      <c r="WSJ121" s="222"/>
      <c r="WSK121" s="222"/>
      <c r="WSL121" s="222"/>
      <c r="WSM121" s="222"/>
      <c r="WSN121" s="222"/>
      <c r="WSO121" s="222"/>
      <c r="WSP121" s="222"/>
      <c r="WSQ121" s="222"/>
      <c r="WSR121" s="222"/>
      <c r="WSS121" s="222"/>
      <c r="WST121" s="222"/>
      <c r="WSU121" s="222"/>
      <c r="WSV121" s="222"/>
      <c r="WSW121" s="222"/>
      <c r="WSX121" s="222"/>
      <c r="WSY121" s="222"/>
      <c r="WSZ121" s="222"/>
      <c r="WTA121" s="222"/>
      <c r="WTB121" s="222"/>
      <c r="WTC121" s="222"/>
      <c r="WTD121" s="222"/>
      <c r="WTE121" s="222"/>
      <c r="WTF121" s="222"/>
      <c r="WTG121" s="222"/>
      <c r="WTH121" s="222"/>
      <c r="WTI121" s="222"/>
      <c r="WTJ121" s="222"/>
      <c r="WTK121" s="222"/>
      <c r="WTL121" s="222"/>
      <c r="WTM121" s="222"/>
      <c r="WTN121" s="222"/>
      <c r="WTO121" s="222"/>
      <c r="WTP121" s="222"/>
      <c r="WTQ121" s="222"/>
      <c r="WTR121" s="222"/>
      <c r="WTS121" s="222"/>
      <c r="WTT121" s="222"/>
      <c r="WTU121" s="222"/>
      <c r="WTV121" s="222"/>
      <c r="WTW121" s="222"/>
      <c r="WTX121" s="222"/>
      <c r="WTY121" s="222"/>
      <c r="WTZ121" s="222"/>
      <c r="WUA121" s="222"/>
      <c r="WUB121" s="222"/>
      <c r="WUC121" s="222"/>
      <c r="WUD121" s="222"/>
      <c r="WUE121" s="222"/>
      <c r="WUF121" s="222"/>
      <c r="WUG121" s="222"/>
      <c r="WUH121" s="222"/>
      <c r="WUI121" s="222"/>
      <c r="WUJ121" s="222"/>
      <c r="WUK121" s="222"/>
      <c r="WUL121" s="222"/>
      <c r="WUM121" s="222"/>
      <c r="WUN121" s="222"/>
      <c r="WUO121" s="222"/>
      <c r="WUP121" s="222"/>
      <c r="WUQ121" s="222"/>
      <c r="WUR121" s="222"/>
      <c r="WUS121" s="222"/>
      <c r="WUT121" s="222"/>
      <c r="WUU121" s="222"/>
      <c r="WUV121" s="222"/>
      <c r="WUW121" s="222"/>
      <c r="WUX121" s="222"/>
      <c r="WUY121" s="222"/>
      <c r="WUZ121" s="222"/>
      <c r="WVA121" s="222"/>
      <c r="WVB121" s="222"/>
      <c r="WVC121" s="222"/>
      <c r="WVD121" s="222"/>
      <c r="WVE121" s="222"/>
      <c r="WVF121" s="222"/>
      <c r="WVG121" s="222"/>
      <c r="WVH121" s="222"/>
      <c r="WVI121" s="222"/>
      <c r="WVJ121" s="222"/>
      <c r="WVK121" s="222"/>
      <c r="WVL121" s="222"/>
      <c r="WVM121" s="222"/>
      <c r="WVN121" s="222"/>
      <c r="WVO121" s="222"/>
      <c r="WVP121" s="222"/>
      <c r="WVQ121" s="222"/>
      <c r="WVR121" s="222"/>
      <c r="WVS121" s="222"/>
      <c r="WVT121" s="222"/>
      <c r="WVU121" s="222"/>
      <c r="WVV121" s="222"/>
      <c r="WVW121" s="222"/>
      <c r="WVX121" s="222"/>
      <c r="WVY121" s="222"/>
      <c r="WVZ121" s="222"/>
      <c r="WWA121" s="222"/>
      <c r="WWB121" s="222"/>
      <c r="WWC121" s="222"/>
      <c r="WWD121" s="222"/>
      <c r="WWE121" s="222"/>
      <c r="WWF121" s="222"/>
      <c r="WWG121" s="222"/>
      <c r="WWH121" s="222"/>
      <c r="WWI121" s="222"/>
      <c r="WWJ121" s="222"/>
      <c r="WWK121" s="222"/>
      <c r="WWL121" s="222"/>
      <c r="WWM121" s="222"/>
      <c r="WWN121" s="222"/>
      <c r="WWO121" s="222"/>
      <c r="WWP121" s="222"/>
      <c r="WWQ121" s="222"/>
      <c r="WWR121" s="222"/>
      <c r="WWS121" s="222"/>
      <c r="WWT121" s="222"/>
      <c r="WWU121" s="222"/>
      <c r="WWV121" s="222"/>
      <c r="WWW121" s="222"/>
      <c r="WWX121" s="222"/>
      <c r="WWY121" s="222"/>
      <c r="WWZ121" s="222"/>
      <c r="WXA121" s="222"/>
      <c r="WXB121" s="222"/>
      <c r="WXC121" s="222"/>
      <c r="WXD121" s="222"/>
      <c r="WXE121" s="222"/>
      <c r="WXF121" s="222"/>
      <c r="WXG121" s="222"/>
      <c r="WXH121" s="222"/>
      <c r="WXI121" s="222"/>
      <c r="WXJ121" s="222"/>
      <c r="WXK121" s="222"/>
      <c r="WXL121" s="222"/>
      <c r="WXM121" s="222"/>
      <c r="WXN121" s="222"/>
      <c r="WXO121" s="222"/>
      <c r="WXP121" s="222"/>
      <c r="WXQ121" s="222"/>
      <c r="WXR121" s="222"/>
      <c r="WXS121" s="222"/>
      <c r="WXT121" s="222"/>
      <c r="WXU121" s="222"/>
      <c r="WXV121" s="222"/>
      <c r="WXW121" s="222"/>
      <c r="WXX121" s="222"/>
      <c r="WXY121" s="222"/>
      <c r="WXZ121" s="222"/>
      <c r="WYA121" s="222"/>
      <c r="WYB121" s="222"/>
      <c r="WYC121" s="222"/>
      <c r="WYD121" s="222"/>
      <c r="WYE121" s="222"/>
      <c r="WYF121" s="222"/>
      <c r="WYG121" s="222"/>
      <c r="WYH121" s="222"/>
      <c r="WYI121" s="222"/>
      <c r="WYJ121" s="222"/>
      <c r="WYK121" s="222"/>
      <c r="WYL121" s="222"/>
      <c r="WYM121" s="222"/>
      <c r="WYN121" s="222"/>
      <c r="WYO121" s="222"/>
      <c r="WYP121" s="222"/>
      <c r="WYQ121" s="222"/>
      <c r="WYR121" s="222"/>
      <c r="WYS121" s="222"/>
      <c r="WYT121" s="222"/>
      <c r="WYU121" s="222"/>
      <c r="WYV121" s="222"/>
      <c r="WYW121" s="222"/>
      <c r="WYX121" s="222"/>
      <c r="WYY121" s="222"/>
      <c r="WYZ121" s="222"/>
      <c r="WZA121" s="222"/>
      <c r="WZB121" s="222"/>
      <c r="WZC121" s="222"/>
      <c r="WZD121" s="222"/>
      <c r="WZE121" s="222"/>
      <c r="WZF121" s="222"/>
      <c r="WZG121" s="222"/>
      <c r="WZH121" s="222"/>
      <c r="WZI121" s="222"/>
      <c r="WZJ121" s="222"/>
      <c r="WZK121" s="222"/>
      <c r="WZL121" s="222"/>
      <c r="WZM121" s="222"/>
      <c r="WZN121" s="222"/>
      <c r="WZO121" s="222"/>
      <c r="WZP121" s="222"/>
      <c r="WZQ121" s="222"/>
      <c r="WZR121" s="222"/>
      <c r="WZS121" s="222"/>
      <c r="WZT121" s="222"/>
      <c r="WZU121" s="222"/>
      <c r="WZV121" s="222"/>
      <c r="WZW121" s="222"/>
      <c r="WZX121" s="222"/>
      <c r="WZY121" s="222"/>
      <c r="WZZ121" s="222"/>
      <c r="XAA121" s="222"/>
      <c r="XAB121" s="222"/>
      <c r="XAC121" s="222"/>
      <c r="XAD121" s="222"/>
      <c r="XAE121" s="222"/>
      <c r="XAF121" s="222"/>
      <c r="XAG121" s="222"/>
      <c r="XAH121" s="222"/>
      <c r="XAI121" s="222"/>
      <c r="XAJ121" s="222"/>
      <c r="XAK121" s="222"/>
      <c r="XAL121" s="222"/>
      <c r="XAM121" s="222"/>
      <c r="XAN121" s="222"/>
      <c r="XAO121" s="222"/>
      <c r="XAP121" s="222"/>
      <c r="XAQ121" s="222"/>
      <c r="XAR121" s="222"/>
      <c r="XAS121" s="222"/>
      <c r="XAT121" s="222"/>
      <c r="XAU121" s="222"/>
      <c r="XAV121" s="222"/>
      <c r="XAW121" s="222"/>
      <c r="XAX121" s="222"/>
      <c r="XAY121" s="222"/>
      <c r="XAZ121" s="222"/>
      <c r="XBA121" s="222"/>
      <c r="XBB121" s="222"/>
      <c r="XBC121" s="222"/>
      <c r="XBD121" s="222"/>
      <c r="XBE121" s="222"/>
      <c r="XBF121" s="222"/>
      <c r="XBG121" s="222"/>
      <c r="XBH121" s="222"/>
      <c r="XBI121" s="222"/>
      <c r="XBJ121" s="222"/>
      <c r="XBK121" s="222"/>
      <c r="XBL121" s="222"/>
      <c r="XBM121" s="222"/>
      <c r="XBN121" s="222"/>
      <c r="XBO121" s="222"/>
      <c r="XBP121" s="222"/>
      <c r="XBQ121" s="222"/>
      <c r="XBR121" s="222"/>
      <c r="XBS121" s="222"/>
      <c r="XBT121" s="222"/>
      <c r="XBU121" s="222"/>
      <c r="XBV121" s="222"/>
      <c r="XBW121" s="222"/>
      <c r="XBX121" s="222"/>
      <c r="XBY121" s="222"/>
      <c r="XBZ121" s="222"/>
      <c r="XCA121" s="222"/>
      <c r="XCB121" s="222"/>
      <c r="XCC121" s="222"/>
      <c r="XCD121" s="222"/>
      <c r="XCE121" s="222"/>
      <c r="XCF121" s="222"/>
      <c r="XCG121" s="222"/>
      <c r="XCH121" s="222"/>
      <c r="XCI121" s="222"/>
      <c r="XCJ121" s="222"/>
      <c r="XCK121" s="222"/>
      <c r="XCL121" s="222"/>
      <c r="XCM121" s="222"/>
      <c r="XCN121" s="222"/>
      <c r="XCO121" s="222"/>
      <c r="XCP121" s="222"/>
      <c r="XCQ121" s="222"/>
      <c r="XCR121" s="222"/>
      <c r="XCS121" s="222"/>
      <c r="XCT121" s="222"/>
      <c r="XCU121" s="222"/>
      <c r="XCV121" s="222"/>
      <c r="XCW121" s="222"/>
      <c r="XCX121" s="222"/>
      <c r="XCY121" s="222"/>
      <c r="XCZ121" s="222"/>
      <c r="XDA121" s="222"/>
      <c r="XDB121" s="222"/>
      <c r="XDC121" s="222"/>
      <c r="XDD121" s="222"/>
      <c r="XDE121" s="222"/>
      <c r="XDF121" s="222"/>
      <c r="XDG121" s="222"/>
      <c r="XDH121" s="222"/>
      <c r="XDI121" s="222"/>
      <c r="XDJ121" s="222"/>
      <c r="XDK121" s="222"/>
      <c r="XDL121" s="222"/>
      <c r="XDM121" s="222"/>
      <c r="XDN121" s="222"/>
      <c r="XDO121" s="222"/>
      <c r="XDP121" s="222"/>
      <c r="XDQ121" s="222"/>
      <c r="XDR121" s="222"/>
      <c r="XDS121" s="222"/>
      <c r="XDT121" s="222"/>
      <c r="XDU121" s="222"/>
      <c r="XDV121" s="222"/>
      <c r="XDW121" s="222"/>
      <c r="XDX121" s="222"/>
      <c r="XDY121" s="222"/>
      <c r="XDZ121" s="222"/>
      <c r="XEA121" s="222"/>
      <c r="XEB121" s="222"/>
      <c r="XEC121" s="222"/>
      <c r="XED121" s="222"/>
      <c r="XEE121" s="222"/>
      <c r="XEF121" s="222"/>
      <c r="XEG121" s="222"/>
      <c r="XEH121" s="222"/>
      <c r="XEI121" s="222"/>
      <c r="XEJ121" s="222"/>
      <c r="XEK121" s="222"/>
      <c r="XEL121" s="222"/>
      <c r="XEM121" s="222"/>
      <c r="XEN121" s="222"/>
      <c r="XEO121" s="222"/>
      <c r="XEP121" s="222"/>
      <c r="XEQ121" s="222"/>
      <c r="XER121" s="222"/>
      <c r="XES121" s="222"/>
      <c r="XET121" s="222"/>
      <c r="XEU121" s="222"/>
      <c r="XEV121" s="222"/>
      <c r="XEW121" s="222"/>
      <c r="XEX121" s="222"/>
      <c r="XEY121" s="222"/>
      <c r="XEZ121" s="222"/>
      <c r="XFA121" s="222"/>
      <c r="XFB121" s="222"/>
      <c r="XFC121" s="222"/>
      <c r="XFD121" s="222"/>
    </row>
    <row r="122" spans="1:16384" s="62" customFormat="1">
      <c r="A122" s="68"/>
      <c r="B122" s="78"/>
      <c r="C122" s="78"/>
      <c r="D122" s="74"/>
      <c r="E122" s="201"/>
      <c r="G122" s="201"/>
      <c r="H122" s="180"/>
      <c r="I122" s="577"/>
      <c r="J122" s="159"/>
      <c r="K122" s="159"/>
      <c r="L122" s="159"/>
      <c r="M122" s="159"/>
      <c r="N122" s="159"/>
      <c r="O122" s="159"/>
    </row>
    <row r="123" spans="1:16384" s="62" customFormat="1">
      <c r="A123" s="68"/>
      <c r="B123" s="78"/>
      <c r="C123" s="78"/>
      <c r="D123" s="74"/>
      <c r="E123" s="201" t="str">
        <f xml:space="preserve"> E$121</f>
        <v>Time value of money factor</v>
      </c>
      <c r="F123" s="201">
        <f t="shared" ref="F123:BI123" si="41" xml:space="preserve"> F$121</f>
        <v>0</v>
      </c>
      <c r="G123" s="201" t="str">
        <f t="shared" si="41"/>
        <v>Factor</v>
      </c>
      <c r="H123" s="180">
        <f t="shared" si="41"/>
        <v>0</v>
      </c>
      <c r="I123" s="577">
        <f t="shared" si="41"/>
        <v>0</v>
      </c>
      <c r="J123" s="201">
        <f t="shared" si="41"/>
        <v>1</v>
      </c>
      <c r="K123" s="294">
        <f t="shared" si="41"/>
        <v>1</v>
      </c>
      <c r="L123" s="294">
        <f t="shared" si="41"/>
        <v>1</v>
      </c>
      <c r="M123" s="294">
        <f t="shared" si="41"/>
        <v>1</v>
      </c>
      <c r="N123" s="294">
        <f t="shared" si="41"/>
        <v>1</v>
      </c>
      <c r="O123" s="294">
        <f t="shared" si="41"/>
        <v>1</v>
      </c>
      <c r="P123" s="294">
        <f t="shared" si="41"/>
        <v>1</v>
      </c>
      <c r="Q123" s="294">
        <f t="shared" si="41"/>
        <v>1</v>
      </c>
      <c r="R123" s="294">
        <f t="shared" si="41"/>
        <v>1</v>
      </c>
      <c r="S123" s="294">
        <f t="shared" si="41"/>
        <v>1</v>
      </c>
      <c r="T123" s="294">
        <f t="shared" si="41"/>
        <v>1</v>
      </c>
      <c r="U123" s="294">
        <f t="shared" si="41"/>
        <v>1</v>
      </c>
      <c r="V123" s="294">
        <f t="shared" si="41"/>
        <v>1</v>
      </c>
      <c r="W123" s="294">
        <f t="shared" si="41"/>
        <v>1</v>
      </c>
      <c r="X123" s="294">
        <f t="shared" si="41"/>
        <v>1</v>
      </c>
      <c r="Y123" s="294">
        <f t="shared" si="41"/>
        <v>1</v>
      </c>
      <c r="Z123" s="294">
        <f t="shared" si="41"/>
        <v>1</v>
      </c>
      <c r="AA123" s="294">
        <f t="shared" si="41"/>
        <v>1</v>
      </c>
      <c r="AB123" s="294">
        <f t="shared" si="41"/>
        <v>1</v>
      </c>
      <c r="AC123" s="294">
        <f t="shared" si="41"/>
        <v>1</v>
      </c>
      <c r="AD123" s="294">
        <f t="shared" si="41"/>
        <v>1</v>
      </c>
      <c r="AE123" s="294">
        <f t="shared" si="41"/>
        <v>1</v>
      </c>
      <c r="AF123" s="294">
        <f t="shared" si="41"/>
        <v>1</v>
      </c>
      <c r="AG123" s="294">
        <f t="shared" si="41"/>
        <v>1</v>
      </c>
      <c r="AH123" s="294">
        <f t="shared" si="41"/>
        <v>1</v>
      </c>
      <c r="AI123" s="294">
        <f t="shared" si="41"/>
        <v>1</v>
      </c>
      <c r="AJ123" s="294">
        <f t="shared" si="41"/>
        <v>1</v>
      </c>
      <c r="AK123" s="294">
        <f t="shared" si="41"/>
        <v>1</v>
      </c>
      <c r="AL123" s="294">
        <f t="shared" si="41"/>
        <v>1</v>
      </c>
      <c r="AM123" s="294">
        <f t="shared" si="41"/>
        <v>1</v>
      </c>
      <c r="AN123" s="294">
        <f t="shared" si="41"/>
        <v>1</v>
      </c>
      <c r="AO123" s="294">
        <f t="shared" si="41"/>
        <v>1</v>
      </c>
      <c r="AP123" s="294">
        <f t="shared" si="41"/>
        <v>1</v>
      </c>
      <c r="AQ123" s="294">
        <f t="shared" si="41"/>
        <v>1</v>
      </c>
      <c r="AR123" s="294">
        <f t="shared" si="41"/>
        <v>1</v>
      </c>
      <c r="AS123" s="294">
        <f t="shared" si="41"/>
        <v>1</v>
      </c>
      <c r="AT123" s="294">
        <f t="shared" si="41"/>
        <v>1</v>
      </c>
      <c r="AU123" s="294">
        <f t="shared" si="41"/>
        <v>1</v>
      </c>
      <c r="AV123" s="294">
        <f t="shared" si="41"/>
        <v>1</v>
      </c>
      <c r="AW123" s="294">
        <f t="shared" si="41"/>
        <v>1</v>
      </c>
      <c r="AX123" s="294">
        <f t="shared" si="41"/>
        <v>1</v>
      </c>
      <c r="AY123" s="294">
        <f t="shared" si="41"/>
        <v>1</v>
      </c>
      <c r="AZ123" s="294">
        <f t="shared" si="41"/>
        <v>1</v>
      </c>
      <c r="BA123" s="294">
        <f t="shared" si="41"/>
        <v>1</v>
      </c>
      <c r="BB123" s="294">
        <f t="shared" si="41"/>
        <v>1</v>
      </c>
      <c r="BC123" s="294">
        <f t="shared" si="41"/>
        <v>1</v>
      </c>
      <c r="BD123" s="294">
        <f t="shared" si="41"/>
        <v>1</v>
      </c>
      <c r="BE123" s="294">
        <f t="shared" si="41"/>
        <v>1</v>
      </c>
      <c r="BF123" s="294">
        <f t="shared" si="41"/>
        <v>1</v>
      </c>
      <c r="BG123" s="294">
        <f t="shared" si="41"/>
        <v>1</v>
      </c>
      <c r="BH123" s="294">
        <f t="shared" si="41"/>
        <v>1</v>
      </c>
      <c r="BI123" s="294">
        <f t="shared" si="41"/>
        <v>1</v>
      </c>
    </row>
    <row r="124" spans="1:16384" s="62" customFormat="1">
      <c r="A124" s="68"/>
      <c r="B124" s="78"/>
      <c r="C124" s="78"/>
      <c r="D124" s="74"/>
      <c r="E124" s="201" t="str">
        <f>E$85</f>
        <v>Import incentive payment after application of the cap</v>
      </c>
      <c r="F124" s="201">
        <f t="shared" ref="F124:BI124" si="42">F$85</f>
        <v>0</v>
      </c>
      <c r="G124" s="201"/>
      <c r="H124" s="180">
        <f t="shared" si="42"/>
        <v>0</v>
      </c>
      <c r="I124" s="577">
        <f t="shared" si="42"/>
        <v>0</v>
      </c>
      <c r="J124" s="175">
        <f t="shared" si="42"/>
        <v>0</v>
      </c>
      <c r="K124" s="175">
        <f t="shared" si="42"/>
        <v>0</v>
      </c>
      <c r="L124" s="175">
        <f t="shared" si="42"/>
        <v>0</v>
      </c>
      <c r="M124" s="175">
        <f t="shared" si="42"/>
        <v>0</v>
      </c>
      <c r="N124" s="175">
        <f t="shared" si="42"/>
        <v>0</v>
      </c>
      <c r="O124" s="175">
        <f t="shared" si="42"/>
        <v>0</v>
      </c>
      <c r="P124" s="175">
        <f t="shared" si="42"/>
        <v>0</v>
      </c>
      <c r="Q124" s="175">
        <f t="shared" si="42"/>
        <v>0</v>
      </c>
      <c r="R124" s="175">
        <f t="shared" si="42"/>
        <v>0</v>
      </c>
      <c r="S124" s="175">
        <f t="shared" si="42"/>
        <v>0</v>
      </c>
      <c r="T124" s="175">
        <f t="shared" si="42"/>
        <v>0</v>
      </c>
      <c r="U124" s="175">
        <f t="shared" si="42"/>
        <v>0</v>
      </c>
      <c r="V124" s="175">
        <f t="shared" si="42"/>
        <v>0</v>
      </c>
      <c r="W124" s="175">
        <f t="shared" si="42"/>
        <v>0</v>
      </c>
      <c r="X124" s="175">
        <f t="shared" si="42"/>
        <v>0</v>
      </c>
      <c r="Y124" s="175">
        <f t="shared" si="42"/>
        <v>0</v>
      </c>
      <c r="Z124" s="175">
        <f t="shared" si="42"/>
        <v>0</v>
      </c>
      <c r="AA124" s="175">
        <f t="shared" si="42"/>
        <v>0</v>
      </c>
      <c r="AB124" s="175">
        <f t="shared" si="42"/>
        <v>0</v>
      </c>
      <c r="AC124" s="175">
        <f t="shared" si="42"/>
        <v>0</v>
      </c>
      <c r="AD124" s="175">
        <f t="shared" si="42"/>
        <v>0</v>
      </c>
      <c r="AE124" s="175">
        <f t="shared" si="42"/>
        <v>0</v>
      </c>
      <c r="AF124" s="175">
        <f t="shared" si="42"/>
        <v>0</v>
      </c>
      <c r="AG124" s="175">
        <f t="shared" si="42"/>
        <v>0</v>
      </c>
      <c r="AH124" s="175">
        <f t="shared" si="42"/>
        <v>0</v>
      </c>
      <c r="AI124" s="175">
        <f t="shared" si="42"/>
        <v>0</v>
      </c>
      <c r="AJ124" s="175">
        <f t="shared" si="42"/>
        <v>0</v>
      </c>
      <c r="AK124" s="175">
        <f t="shared" si="42"/>
        <v>0</v>
      </c>
      <c r="AL124" s="175">
        <f t="shared" si="42"/>
        <v>0</v>
      </c>
      <c r="AM124" s="175">
        <f t="shared" si="42"/>
        <v>0</v>
      </c>
      <c r="AN124" s="175">
        <f t="shared" si="42"/>
        <v>0</v>
      </c>
      <c r="AO124" s="175">
        <f t="shared" si="42"/>
        <v>0</v>
      </c>
      <c r="AP124" s="175">
        <f t="shared" si="42"/>
        <v>0</v>
      </c>
      <c r="AQ124" s="175">
        <f t="shared" si="42"/>
        <v>0</v>
      </c>
      <c r="AR124" s="175">
        <f t="shared" si="42"/>
        <v>0</v>
      </c>
      <c r="AS124" s="175">
        <f t="shared" si="42"/>
        <v>0</v>
      </c>
      <c r="AT124" s="175">
        <f t="shared" si="42"/>
        <v>0</v>
      </c>
      <c r="AU124" s="175">
        <f t="shared" si="42"/>
        <v>0</v>
      </c>
      <c r="AV124" s="175">
        <f t="shared" si="42"/>
        <v>0</v>
      </c>
      <c r="AW124" s="175">
        <f t="shared" si="42"/>
        <v>0</v>
      </c>
      <c r="AX124" s="175">
        <f t="shared" si="42"/>
        <v>0</v>
      </c>
      <c r="AY124" s="175">
        <f t="shared" si="42"/>
        <v>0</v>
      </c>
      <c r="AZ124" s="175">
        <f t="shared" si="42"/>
        <v>0</v>
      </c>
      <c r="BA124" s="175">
        <f t="shared" si="42"/>
        <v>0</v>
      </c>
      <c r="BB124" s="175">
        <f t="shared" si="42"/>
        <v>0</v>
      </c>
      <c r="BC124" s="175">
        <f t="shared" si="42"/>
        <v>0</v>
      </c>
      <c r="BD124" s="175">
        <f t="shared" si="42"/>
        <v>0</v>
      </c>
      <c r="BE124" s="175">
        <f t="shared" si="42"/>
        <v>0</v>
      </c>
      <c r="BF124" s="175">
        <f t="shared" si="42"/>
        <v>0</v>
      </c>
      <c r="BG124" s="175">
        <f t="shared" si="42"/>
        <v>0</v>
      </c>
      <c r="BH124" s="175">
        <f t="shared" si="42"/>
        <v>0</v>
      </c>
      <c r="BI124" s="175">
        <f t="shared" si="42"/>
        <v>0</v>
      </c>
    </row>
    <row r="125" spans="1:16384" s="62" customFormat="1">
      <c r="A125" s="218"/>
      <c r="B125" s="95"/>
      <c r="C125" s="95"/>
      <c r="D125" s="100"/>
      <c r="E125" s="201" t="s">
        <v>161</v>
      </c>
      <c r="F125" s="180"/>
      <c r="G125" s="201" t="s">
        <v>78</v>
      </c>
      <c r="H125" s="180">
        <f>SUM(J125:O125)</f>
        <v>0</v>
      </c>
      <c r="I125" s="577"/>
      <c r="J125" s="215">
        <f xml:space="preserve"> J123 * J124</f>
        <v>0</v>
      </c>
      <c r="K125" s="215">
        <f t="shared" ref="K125:O125" si="43" xml:space="preserve"> K123 * K124</f>
        <v>0</v>
      </c>
      <c r="L125" s="215">
        <f t="shared" si="43"/>
        <v>0</v>
      </c>
      <c r="M125" s="215">
        <f t="shared" si="43"/>
        <v>0</v>
      </c>
      <c r="N125" s="215">
        <f t="shared" si="43"/>
        <v>0</v>
      </c>
      <c r="O125" s="215">
        <f t="shared" si="43"/>
        <v>0</v>
      </c>
      <c r="P125" s="390">
        <f t="shared" ref="P125" si="44" xml:space="preserve"> P123 * P124</f>
        <v>0</v>
      </c>
      <c r="Q125" s="390">
        <f t="shared" ref="Q125" si="45" xml:space="preserve"> Q123 * Q124</f>
        <v>0</v>
      </c>
      <c r="R125" s="390">
        <f t="shared" ref="R125" si="46" xml:space="preserve"> R123 * R124</f>
        <v>0</v>
      </c>
      <c r="S125" s="390">
        <f t="shared" ref="S125" si="47" xml:space="preserve"> S123 * S124</f>
        <v>0</v>
      </c>
      <c r="T125" s="390">
        <f t="shared" ref="T125" si="48" xml:space="preserve"> T123 * T124</f>
        <v>0</v>
      </c>
      <c r="U125" s="390">
        <f t="shared" ref="U125" si="49" xml:space="preserve"> U123 * U124</f>
        <v>0</v>
      </c>
      <c r="V125" s="390">
        <f t="shared" ref="V125" si="50" xml:space="preserve"> V123 * V124</f>
        <v>0</v>
      </c>
      <c r="W125" s="390">
        <f t="shared" ref="W125" si="51" xml:space="preserve"> W123 * W124</f>
        <v>0</v>
      </c>
      <c r="X125" s="390">
        <f t="shared" ref="X125" si="52" xml:space="preserve"> X123 * X124</f>
        <v>0</v>
      </c>
      <c r="Y125" s="390">
        <f t="shared" ref="Y125" si="53" xml:space="preserve"> Y123 * Y124</f>
        <v>0</v>
      </c>
      <c r="Z125" s="390">
        <f t="shared" ref="Z125" si="54" xml:space="preserve"> Z123 * Z124</f>
        <v>0</v>
      </c>
      <c r="AA125" s="390">
        <f t="shared" ref="AA125" si="55" xml:space="preserve"> AA123 * AA124</f>
        <v>0</v>
      </c>
      <c r="AB125" s="390">
        <f t="shared" ref="AB125" si="56" xml:space="preserve"> AB123 * AB124</f>
        <v>0</v>
      </c>
      <c r="AC125" s="390">
        <f t="shared" ref="AC125" si="57" xml:space="preserve"> AC123 * AC124</f>
        <v>0</v>
      </c>
      <c r="AD125" s="390">
        <f t="shared" ref="AD125" si="58" xml:space="preserve"> AD123 * AD124</f>
        <v>0</v>
      </c>
      <c r="AE125" s="390">
        <f t="shared" ref="AE125" si="59" xml:space="preserve"> AE123 * AE124</f>
        <v>0</v>
      </c>
      <c r="AF125" s="390">
        <f t="shared" ref="AF125" si="60" xml:space="preserve"> AF123 * AF124</f>
        <v>0</v>
      </c>
      <c r="AG125" s="390">
        <f t="shared" ref="AG125" si="61" xml:space="preserve"> AG123 * AG124</f>
        <v>0</v>
      </c>
      <c r="AH125" s="390">
        <f t="shared" ref="AH125" si="62" xml:space="preserve"> AH123 * AH124</f>
        <v>0</v>
      </c>
      <c r="AI125" s="390">
        <f t="shared" ref="AI125" si="63" xml:space="preserve"> AI123 * AI124</f>
        <v>0</v>
      </c>
      <c r="AJ125" s="390">
        <f t="shared" ref="AJ125" si="64" xml:space="preserve"> AJ123 * AJ124</f>
        <v>0</v>
      </c>
      <c r="AK125" s="390">
        <f t="shared" ref="AK125" si="65" xml:space="preserve"> AK123 * AK124</f>
        <v>0</v>
      </c>
      <c r="AL125" s="390">
        <f t="shared" ref="AL125" si="66" xml:space="preserve"> AL123 * AL124</f>
        <v>0</v>
      </c>
      <c r="AM125" s="390">
        <f t="shared" ref="AM125" si="67" xml:space="preserve"> AM123 * AM124</f>
        <v>0</v>
      </c>
      <c r="AN125" s="390">
        <f t="shared" ref="AN125" si="68" xml:space="preserve"> AN123 * AN124</f>
        <v>0</v>
      </c>
      <c r="AO125" s="390">
        <f t="shared" ref="AO125" si="69" xml:space="preserve"> AO123 * AO124</f>
        <v>0</v>
      </c>
      <c r="AP125" s="390">
        <f t="shared" ref="AP125" si="70" xml:space="preserve"> AP123 * AP124</f>
        <v>0</v>
      </c>
      <c r="AQ125" s="390">
        <f t="shared" ref="AQ125" si="71" xml:space="preserve"> AQ123 * AQ124</f>
        <v>0</v>
      </c>
      <c r="AR125" s="390">
        <f t="shared" ref="AR125" si="72" xml:space="preserve"> AR123 * AR124</f>
        <v>0</v>
      </c>
      <c r="AS125" s="390">
        <f t="shared" ref="AS125" si="73" xml:space="preserve"> AS123 * AS124</f>
        <v>0</v>
      </c>
      <c r="AT125" s="390">
        <f t="shared" ref="AT125" si="74" xml:space="preserve"> AT123 * AT124</f>
        <v>0</v>
      </c>
      <c r="AU125" s="390">
        <f t="shared" ref="AU125" si="75" xml:space="preserve"> AU123 * AU124</f>
        <v>0</v>
      </c>
      <c r="AV125" s="390">
        <f t="shared" ref="AV125" si="76" xml:space="preserve"> AV123 * AV124</f>
        <v>0</v>
      </c>
      <c r="AW125" s="390">
        <f t="shared" ref="AW125" si="77" xml:space="preserve"> AW123 * AW124</f>
        <v>0</v>
      </c>
      <c r="AX125" s="390">
        <f t="shared" ref="AX125" si="78" xml:space="preserve"> AX123 * AX124</f>
        <v>0</v>
      </c>
      <c r="AY125" s="390">
        <f t="shared" ref="AY125" si="79" xml:space="preserve"> AY123 * AY124</f>
        <v>0</v>
      </c>
      <c r="AZ125" s="390">
        <f t="shared" ref="AZ125" si="80" xml:space="preserve"> AZ123 * AZ124</f>
        <v>0</v>
      </c>
      <c r="BA125" s="390">
        <f t="shared" ref="BA125" si="81" xml:space="preserve"> BA123 * BA124</f>
        <v>0</v>
      </c>
      <c r="BB125" s="390">
        <f t="shared" ref="BB125" si="82" xml:space="preserve"> BB123 * BB124</f>
        <v>0</v>
      </c>
      <c r="BC125" s="390">
        <f t="shared" ref="BC125" si="83" xml:space="preserve"> BC123 * BC124</f>
        <v>0</v>
      </c>
      <c r="BD125" s="390">
        <f t="shared" ref="BD125" si="84" xml:space="preserve"> BD123 * BD124</f>
        <v>0</v>
      </c>
      <c r="BE125" s="390">
        <f t="shared" ref="BE125" si="85" xml:space="preserve"> BE123 * BE124</f>
        <v>0</v>
      </c>
      <c r="BF125" s="390">
        <f t="shared" ref="BF125" si="86" xml:space="preserve"> BF123 * BF124</f>
        <v>0</v>
      </c>
      <c r="BG125" s="390">
        <f t="shared" ref="BG125" si="87" xml:space="preserve"> BG123 * BG124</f>
        <v>0</v>
      </c>
      <c r="BH125" s="390">
        <f t="shared" ref="BH125" si="88" xml:space="preserve"> BH123 * BH124</f>
        <v>0</v>
      </c>
      <c r="BI125" s="390">
        <f t="shared" ref="BI125" si="89" xml:space="preserve"> BI123 * BI124</f>
        <v>0</v>
      </c>
    </row>
    <row r="126" spans="1:16384" s="62" customFormat="1">
      <c r="A126" s="218"/>
      <c r="B126" s="95"/>
      <c r="C126" s="95"/>
      <c r="D126" s="100"/>
      <c r="E126" s="201"/>
      <c r="F126" s="180"/>
      <c r="G126" s="201"/>
      <c r="H126" s="180"/>
      <c r="I126" s="577"/>
      <c r="J126" s="215"/>
      <c r="K126" s="215"/>
      <c r="L126" s="215"/>
      <c r="M126" s="215"/>
      <c r="N126" s="215"/>
      <c r="O126" s="21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row>
    <row r="127" spans="1:16384" s="62" customFormat="1">
      <c r="A127" s="218"/>
      <c r="B127" s="95"/>
      <c r="C127" s="95"/>
      <c r="D127" s="100"/>
      <c r="E127" s="139" t="str">
        <f>E$125</f>
        <v>Import incentive payment adjusted for time value of money</v>
      </c>
      <c r="F127" s="139">
        <f>F$125</f>
        <v>0</v>
      </c>
      <c r="G127" s="139" t="str">
        <f t="shared" ref="G127:BI127" si="90" xml:space="preserve"> G$125</f>
        <v>£m (real)</v>
      </c>
      <c r="H127" s="215">
        <f t="shared" si="90"/>
        <v>0</v>
      </c>
      <c r="I127" s="390">
        <f t="shared" si="90"/>
        <v>0</v>
      </c>
      <c r="J127" s="215">
        <f xml:space="preserve"> J$125</f>
        <v>0</v>
      </c>
      <c r="K127" s="215">
        <f t="shared" si="90"/>
        <v>0</v>
      </c>
      <c r="L127" s="215">
        <f t="shared" si="90"/>
        <v>0</v>
      </c>
      <c r="M127" s="215">
        <f t="shared" si="90"/>
        <v>0</v>
      </c>
      <c r="N127" s="215">
        <f t="shared" si="90"/>
        <v>0</v>
      </c>
      <c r="O127" s="215">
        <f t="shared" si="90"/>
        <v>0</v>
      </c>
      <c r="P127" s="360">
        <f t="shared" si="90"/>
        <v>0</v>
      </c>
      <c r="Q127" s="360">
        <f t="shared" si="90"/>
        <v>0</v>
      </c>
      <c r="R127" s="360">
        <f t="shared" si="90"/>
        <v>0</v>
      </c>
      <c r="S127" s="360">
        <f t="shared" si="90"/>
        <v>0</v>
      </c>
      <c r="T127" s="360">
        <f t="shared" si="90"/>
        <v>0</v>
      </c>
      <c r="U127" s="360">
        <f t="shared" si="90"/>
        <v>0</v>
      </c>
      <c r="V127" s="360">
        <f t="shared" si="90"/>
        <v>0</v>
      </c>
      <c r="W127" s="360">
        <f t="shared" si="90"/>
        <v>0</v>
      </c>
      <c r="X127" s="360">
        <f t="shared" si="90"/>
        <v>0</v>
      </c>
      <c r="Y127" s="360">
        <f t="shared" si="90"/>
        <v>0</v>
      </c>
      <c r="Z127" s="360">
        <f t="shared" si="90"/>
        <v>0</v>
      </c>
      <c r="AA127" s="360">
        <f t="shared" si="90"/>
        <v>0</v>
      </c>
      <c r="AB127" s="360">
        <f t="shared" si="90"/>
        <v>0</v>
      </c>
      <c r="AC127" s="360">
        <f t="shared" si="90"/>
        <v>0</v>
      </c>
      <c r="AD127" s="360">
        <f t="shared" si="90"/>
        <v>0</v>
      </c>
      <c r="AE127" s="360">
        <f t="shared" si="90"/>
        <v>0</v>
      </c>
      <c r="AF127" s="360">
        <f t="shared" si="90"/>
        <v>0</v>
      </c>
      <c r="AG127" s="360">
        <f t="shared" si="90"/>
        <v>0</v>
      </c>
      <c r="AH127" s="360">
        <f t="shared" si="90"/>
        <v>0</v>
      </c>
      <c r="AI127" s="360">
        <f t="shared" si="90"/>
        <v>0</v>
      </c>
      <c r="AJ127" s="360">
        <f t="shared" si="90"/>
        <v>0</v>
      </c>
      <c r="AK127" s="360">
        <f t="shared" si="90"/>
        <v>0</v>
      </c>
      <c r="AL127" s="360">
        <f t="shared" si="90"/>
        <v>0</v>
      </c>
      <c r="AM127" s="360">
        <f t="shared" si="90"/>
        <v>0</v>
      </c>
      <c r="AN127" s="360">
        <f t="shared" si="90"/>
        <v>0</v>
      </c>
      <c r="AO127" s="360">
        <f t="shared" si="90"/>
        <v>0</v>
      </c>
      <c r="AP127" s="360">
        <f t="shared" si="90"/>
        <v>0</v>
      </c>
      <c r="AQ127" s="360">
        <f t="shared" si="90"/>
        <v>0</v>
      </c>
      <c r="AR127" s="360">
        <f t="shared" si="90"/>
        <v>0</v>
      </c>
      <c r="AS127" s="360">
        <f t="shared" si="90"/>
        <v>0</v>
      </c>
      <c r="AT127" s="360">
        <f t="shared" si="90"/>
        <v>0</v>
      </c>
      <c r="AU127" s="360">
        <f t="shared" si="90"/>
        <v>0</v>
      </c>
      <c r="AV127" s="360">
        <f t="shared" si="90"/>
        <v>0</v>
      </c>
      <c r="AW127" s="360">
        <f t="shared" si="90"/>
        <v>0</v>
      </c>
      <c r="AX127" s="360">
        <f t="shared" si="90"/>
        <v>0</v>
      </c>
      <c r="AY127" s="360">
        <f t="shared" si="90"/>
        <v>0</v>
      </c>
      <c r="AZ127" s="360">
        <f t="shared" si="90"/>
        <v>0</v>
      </c>
      <c r="BA127" s="360">
        <f t="shared" si="90"/>
        <v>0</v>
      </c>
      <c r="BB127" s="360">
        <f t="shared" si="90"/>
        <v>0</v>
      </c>
      <c r="BC127" s="360">
        <f t="shared" si="90"/>
        <v>0</v>
      </c>
      <c r="BD127" s="360">
        <f t="shared" si="90"/>
        <v>0</v>
      </c>
      <c r="BE127" s="360">
        <f t="shared" si="90"/>
        <v>0</v>
      </c>
      <c r="BF127" s="360">
        <f t="shared" si="90"/>
        <v>0</v>
      </c>
      <c r="BG127" s="360">
        <f t="shared" si="90"/>
        <v>0</v>
      </c>
      <c r="BH127" s="360">
        <f t="shared" si="90"/>
        <v>0</v>
      </c>
      <c r="BI127" s="360">
        <f t="shared" si="90"/>
        <v>0</v>
      </c>
    </row>
    <row r="128" spans="1:16384" s="62" customFormat="1">
      <c r="A128" s="218"/>
      <c r="B128" s="95"/>
      <c r="C128" s="95"/>
      <c r="D128" s="100"/>
      <c r="E128" s="201" t="s">
        <v>162</v>
      </c>
      <c r="F128" s="180">
        <f>SUM(J127:O127)</f>
        <v>0</v>
      </c>
      <c r="G128" s="201" t="s">
        <v>78</v>
      </c>
      <c r="H128" s="180"/>
      <c r="I128" s="577"/>
      <c r="J128" s="215"/>
      <c r="K128" s="215"/>
      <c r="L128" s="215"/>
      <c r="M128" s="215"/>
      <c r="N128" s="215"/>
      <c r="O128" s="215"/>
    </row>
    <row r="129" spans="1:61" s="62" customFormat="1">
      <c r="A129" s="68"/>
      <c r="B129" s="78"/>
      <c r="C129" s="78"/>
      <c r="D129" s="74"/>
      <c r="E129" s="201"/>
      <c r="G129" s="201"/>
      <c r="H129" s="180"/>
      <c r="I129" s="577"/>
    </row>
    <row r="130" spans="1:61" s="15" customFormat="1">
      <c r="A130" s="79" t="s">
        <v>97</v>
      </c>
      <c r="B130" s="80"/>
      <c r="C130" s="80"/>
      <c r="D130" s="81"/>
      <c r="E130" s="207"/>
      <c r="G130" s="207"/>
      <c r="H130" s="224"/>
      <c r="I130" s="576"/>
    </row>
    <row r="131" spans="1:61" s="62" customFormat="1">
      <c r="A131" s="68"/>
      <c r="B131" s="78"/>
      <c r="C131" s="78"/>
      <c r="D131" s="74"/>
      <c r="E131" s="201"/>
      <c r="G131" s="201"/>
      <c r="H131" s="180"/>
      <c r="I131" s="577"/>
    </row>
    <row r="132" spans="1:61">
      <c r="A132" s="229"/>
      <c r="B132" s="95"/>
      <c r="C132" s="95"/>
      <c r="D132" s="91"/>
      <c r="E132" s="194" t="str">
        <f xml:space="preserve"> E$128</f>
        <v>Total import incentive payment adjusted for time value of money</v>
      </c>
      <c r="F132" s="182">
        <f xml:space="preserve"> F$128</f>
        <v>0</v>
      </c>
      <c r="G132" s="194" t="str">
        <f xml:space="preserve"> G$128</f>
        <v>£m (real)</v>
      </c>
      <c r="H132" s="163">
        <f t="shared" ref="H132:BI132" si="91" xml:space="preserve"> H$128</f>
        <v>0</v>
      </c>
      <c r="I132" s="403">
        <f t="shared" si="91"/>
        <v>0</v>
      </c>
      <c r="J132" s="163">
        <f t="shared" si="91"/>
        <v>0</v>
      </c>
      <c r="K132" s="163">
        <f t="shared" si="91"/>
        <v>0</v>
      </c>
      <c r="L132" s="163">
        <f t="shared" si="91"/>
        <v>0</v>
      </c>
      <c r="M132" s="163">
        <f t="shared" si="91"/>
        <v>0</v>
      </c>
      <c r="N132" s="163">
        <f t="shared" si="91"/>
        <v>0</v>
      </c>
      <c r="O132" s="163">
        <f t="shared" si="91"/>
        <v>0</v>
      </c>
      <c r="P132" s="163">
        <f t="shared" si="91"/>
        <v>0</v>
      </c>
      <c r="Q132" s="163">
        <f t="shared" si="91"/>
        <v>0</v>
      </c>
      <c r="R132" s="163">
        <f t="shared" si="91"/>
        <v>0</v>
      </c>
      <c r="S132" s="163">
        <f t="shared" si="91"/>
        <v>0</v>
      </c>
      <c r="T132" s="163">
        <f t="shared" si="91"/>
        <v>0</v>
      </c>
      <c r="U132" s="163">
        <f t="shared" si="91"/>
        <v>0</v>
      </c>
      <c r="V132" s="163">
        <f t="shared" si="91"/>
        <v>0</v>
      </c>
      <c r="W132" s="163">
        <f t="shared" si="91"/>
        <v>0</v>
      </c>
      <c r="X132" s="163">
        <f t="shared" si="91"/>
        <v>0</v>
      </c>
      <c r="Y132" s="163">
        <f t="shared" si="91"/>
        <v>0</v>
      </c>
      <c r="Z132" s="163">
        <f t="shared" si="91"/>
        <v>0</v>
      </c>
      <c r="AA132" s="163">
        <f t="shared" si="91"/>
        <v>0</v>
      </c>
      <c r="AB132" s="163">
        <f t="shared" si="91"/>
        <v>0</v>
      </c>
      <c r="AC132" s="163">
        <f t="shared" si="91"/>
        <v>0</v>
      </c>
      <c r="AD132" s="163">
        <f t="shared" si="91"/>
        <v>0</v>
      </c>
      <c r="AE132" s="163">
        <f t="shared" si="91"/>
        <v>0</v>
      </c>
      <c r="AF132" s="163">
        <f t="shared" si="91"/>
        <v>0</v>
      </c>
      <c r="AG132" s="163">
        <f t="shared" si="91"/>
        <v>0</v>
      </c>
      <c r="AH132" s="163">
        <f t="shared" si="91"/>
        <v>0</v>
      </c>
      <c r="AI132" s="163">
        <f t="shared" si="91"/>
        <v>0</v>
      </c>
      <c r="AJ132" s="163">
        <f t="shared" si="91"/>
        <v>0</v>
      </c>
      <c r="AK132" s="163">
        <f t="shared" si="91"/>
        <v>0</v>
      </c>
      <c r="AL132" s="163">
        <f t="shared" si="91"/>
        <v>0</v>
      </c>
      <c r="AM132" s="163">
        <f t="shared" si="91"/>
        <v>0</v>
      </c>
      <c r="AN132" s="163">
        <f t="shared" si="91"/>
        <v>0</v>
      </c>
      <c r="AO132" s="163">
        <f t="shared" si="91"/>
        <v>0</v>
      </c>
      <c r="AP132" s="163">
        <f t="shared" si="91"/>
        <v>0</v>
      </c>
      <c r="AQ132" s="163">
        <f t="shared" si="91"/>
        <v>0</v>
      </c>
      <c r="AR132" s="163">
        <f t="shared" si="91"/>
        <v>0</v>
      </c>
      <c r="AS132" s="163">
        <f t="shared" si="91"/>
        <v>0</v>
      </c>
      <c r="AT132" s="163">
        <f t="shared" si="91"/>
        <v>0</v>
      </c>
      <c r="AU132" s="163">
        <f t="shared" si="91"/>
        <v>0</v>
      </c>
      <c r="AV132" s="163">
        <f t="shared" si="91"/>
        <v>0</v>
      </c>
      <c r="AW132" s="163">
        <f t="shared" si="91"/>
        <v>0</v>
      </c>
      <c r="AX132" s="163">
        <f t="shared" si="91"/>
        <v>0</v>
      </c>
      <c r="AY132" s="163">
        <f t="shared" si="91"/>
        <v>0</v>
      </c>
      <c r="AZ132" s="163">
        <f t="shared" si="91"/>
        <v>0</v>
      </c>
      <c r="BA132" s="163">
        <f t="shared" si="91"/>
        <v>0</v>
      </c>
      <c r="BB132" s="163">
        <f t="shared" si="91"/>
        <v>0</v>
      </c>
      <c r="BC132" s="163">
        <f t="shared" si="91"/>
        <v>0</v>
      </c>
      <c r="BD132" s="163">
        <f t="shared" si="91"/>
        <v>0</v>
      </c>
      <c r="BE132" s="163">
        <f t="shared" si="91"/>
        <v>0</v>
      </c>
      <c r="BF132" s="163">
        <f t="shared" si="91"/>
        <v>0</v>
      </c>
      <c r="BG132" s="163">
        <f t="shared" si="91"/>
        <v>0</v>
      </c>
      <c r="BH132" s="163">
        <f t="shared" si="91"/>
        <v>0</v>
      </c>
      <c r="BI132" s="163">
        <f t="shared" si="91"/>
        <v>0</v>
      </c>
    </row>
    <row r="133" spans="1:61">
      <c r="A133" s="229"/>
      <c r="B133" s="95"/>
      <c r="C133" s="95"/>
      <c r="D133" s="91"/>
      <c r="E133" s="194" t="str">
        <f xml:space="preserve"> E$111</f>
        <v>Overall proportion for water resources</v>
      </c>
      <c r="F133" s="192">
        <f xml:space="preserve"> F$111</f>
        <v>0</v>
      </c>
      <c r="G133" s="194" t="str">
        <f xml:space="preserve"> G$111</f>
        <v>Percentage</v>
      </c>
      <c r="H133" s="163">
        <f t="shared" ref="H133:BI133" si="92" xml:space="preserve"> H$111</f>
        <v>0</v>
      </c>
      <c r="I133" s="403">
        <f t="shared" si="92"/>
        <v>0</v>
      </c>
      <c r="J133" s="163">
        <f t="shared" si="92"/>
        <v>0</v>
      </c>
      <c r="K133" s="163">
        <f t="shared" si="92"/>
        <v>0</v>
      </c>
      <c r="L133" s="163">
        <f t="shared" si="92"/>
        <v>0</v>
      </c>
      <c r="M133" s="163">
        <f t="shared" si="92"/>
        <v>0</v>
      </c>
      <c r="N133" s="163">
        <f t="shared" si="92"/>
        <v>0</v>
      </c>
      <c r="O133" s="163">
        <f t="shared" si="92"/>
        <v>0</v>
      </c>
      <c r="P133" s="163">
        <f t="shared" si="92"/>
        <v>0</v>
      </c>
      <c r="Q133" s="163">
        <f t="shared" si="92"/>
        <v>0</v>
      </c>
      <c r="R133" s="163">
        <f t="shared" si="92"/>
        <v>0</v>
      </c>
      <c r="S133" s="163">
        <f t="shared" si="92"/>
        <v>0</v>
      </c>
      <c r="T133" s="163">
        <f t="shared" si="92"/>
        <v>0</v>
      </c>
      <c r="U133" s="163">
        <f t="shared" si="92"/>
        <v>0</v>
      </c>
      <c r="V133" s="163">
        <f t="shared" si="92"/>
        <v>0</v>
      </c>
      <c r="W133" s="163">
        <f t="shared" si="92"/>
        <v>0</v>
      </c>
      <c r="X133" s="163">
        <f t="shared" si="92"/>
        <v>0</v>
      </c>
      <c r="Y133" s="163">
        <f t="shared" si="92"/>
        <v>0</v>
      </c>
      <c r="Z133" s="163">
        <f t="shared" si="92"/>
        <v>0</v>
      </c>
      <c r="AA133" s="163">
        <f t="shared" si="92"/>
        <v>0</v>
      </c>
      <c r="AB133" s="163">
        <f t="shared" si="92"/>
        <v>0</v>
      </c>
      <c r="AC133" s="163">
        <f t="shared" si="92"/>
        <v>0</v>
      </c>
      <c r="AD133" s="163">
        <f t="shared" si="92"/>
        <v>0</v>
      </c>
      <c r="AE133" s="163">
        <f t="shared" si="92"/>
        <v>0</v>
      </c>
      <c r="AF133" s="163">
        <f t="shared" si="92"/>
        <v>0</v>
      </c>
      <c r="AG133" s="163">
        <f t="shared" si="92"/>
        <v>0</v>
      </c>
      <c r="AH133" s="163">
        <f t="shared" si="92"/>
        <v>0</v>
      </c>
      <c r="AI133" s="163">
        <f t="shared" si="92"/>
        <v>0</v>
      </c>
      <c r="AJ133" s="163">
        <f t="shared" si="92"/>
        <v>0</v>
      </c>
      <c r="AK133" s="163">
        <f t="shared" si="92"/>
        <v>0</v>
      </c>
      <c r="AL133" s="163">
        <f t="shared" si="92"/>
        <v>0</v>
      </c>
      <c r="AM133" s="163">
        <f t="shared" si="92"/>
        <v>0</v>
      </c>
      <c r="AN133" s="163">
        <f t="shared" si="92"/>
        <v>0</v>
      </c>
      <c r="AO133" s="163">
        <f t="shared" si="92"/>
        <v>0</v>
      </c>
      <c r="AP133" s="163">
        <f t="shared" si="92"/>
        <v>0</v>
      </c>
      <c r="AQ133" s="163">
        <f t="shared" si="92"/>
        <v>0</v>
      </c>
      <c r="AR133" s="163">
        <f t="shared" si="92"/>
        <v>0</v>
      </c>
      <c r="AS133" s="163">
        <f t="shared" si="92"/>
        <v>0</v>
      </c>
      <c r="AT133" s="163">
        <f t="shared" si="92"/>
        <v>0</v>
      </c>
      <c r="AU133" s="163">
        <f t="shared" si="92"/>
        <v>0</v>
      </c>
      <c r="AV133" s="163">
        <f t="shared" si="92"/>
        <v>0</v>
      </c>
      <c r="AW133" s="163">
        <f t="shared" si="92"/>
        <v>0</v>
      </c>
      <c r="AX133" s="163">
        <f t="shared" si="92"/>
        <v>0</v>
      </c>
      <c r="AY133" s="163">
        <f t="shared" si="92"/>
        <v>0</v>
      </c>
      <c r="AZ133" s="163">
        <f t="shared" si="92"/>
        <v>0</v>
      </c>
      <c r="BA133" s="163">
        <f t="shared" si="92"/>
        <v>0</v>
      </c>
      <c r="BB133" s="163">
        <f t="shared" si="92"/>
        <v>0</v>
      </c>
      <c r="BC133" s="163">
        <f t="shared" si="92"/>
        <v>0</v>
      </c>
      <c r="BD133" s="163">
        <f t="shared" si="92"/>
        <v>0</v>
      </c>
      <c r="BE133" s="163">
        <f t="shared" si="92"/>
        <v>0</v>
      </c>
      <c r="BF133" s="163">
        <f t="shared" si="92"/>
        <v>0</v>
      </c>
      <c r="BG133" s="163">
        <f t="shared" si="92"/>
        <v>0</v>
      </c>
      <c r="BH133" s="163">
        <f t="shared" si="92"/>
        <v>0</v>
      </c>
      <c r="BI133" s="163">
        <f t="shared" si="92"/>
        <v>0</v>
      </c>
    </row>
    <row r="134" spans="1:61" s="47" customFormat="1">
      <c r="A134" s="321"/>
      <c r="B134" s="234"/>
      <c r="C134" s="234"/>
      <c r="D134" s="235"/>
      <c r="E134" s="322" t="s">
        <v>207</v>
      </c>
      <c r="F134" s="237">
        <f xml:space="preserve"> F$132 * F133</f>
        <v>0</v>
      </c>
      <c r="G134" s="322" t="s">
        <v>78</v>
      </c>
      <c r="H134" s="237"/>
      <c r="I134" s="579"/>
      <c r="J134" s="237"/>
      <c r="K134" s="237"/>
      <c r="L134" s="237"/>
      <c r="M134" s="237"/>
      <c r="N134" s="237"/>
      <c r="O134" s="237"/>
      <c r="T134" s="49"/>
      <c r="U134" s="49"/>
      <c r="V134" s="49"/>
      <c r="W134" s="49"/>
      <c r="X134" s="49"/>
      <c r="Y134" s="49"/>
      <c r="Z134" s="49"/>
      <c r="AA134" s="49"/>
    </row>
    <row r="135" spans="1:61">
      <c r="E135" s="203"/>
      <c r="F135" s="193"/>
      <c r="G135" s="203"/>
      <c r="J135" s="182"/>
      <c r="K135" s="182"/>
      <c r="L135" s="182"/>
      <c r="M135" s="182"/>
      <c r="N135" s="182"/>
      <c r="O135" s="182"/>
    </row>
    <row r="136" spans="1:61">
      <c r="A136" s="229"/>
      <c r="B136" s="95"/>
      <c r="C136" s="95"/>
      <c r="D136" s="91"/>
      <c r="E136" s="194" t="str">
        <f xml:space="preserve"> E$128</f>
        <v>Total import incentive payment adjusted for time value of money</v>
      </c>
      <c r="F136" s="182">
        <f xml:space="preserve"> F$128</f>
        <v>0</v>
      </c>
      <c r="G136" s="194" t="str">
        <f xml:space="preserve"> G$128</f>
        <v>£m (real)</v>
      </c>
      <c r="H136" s="163">
        <f t="shared" ref="H136:BI136" si="93" xml:space="preserve"> H$128</f>
        <v>0</v>
      </c>
      <c r="I136" s="403">
        <f t="shared" si="93"/>
        <v>0</v>
      </c>
      <c r="J136" s="163">
        <f t="shared" si="93"/>
        <v>0</v>
      </c>
      <c r="K136" s="163">
        <f t="shared" si="93"/>
        <v>0</v>
      </c>
      <c r="L136" s="163">
        <f t="shared" si="93"/>
        <v>0</v>
      </c>
      <c r="M136" s="163">
        <f t="shared" si="93"/>
        <v>0</v>
      </c>
      <c r="N136" s="163">
        <f t="shared" si="93"/>
        <v>0</v>
      </c>
      <c r="O136" s="163">
        <f t="shared" si="93"/>
        <v>0</v>
      </c>
      <c r="P136" s="163">
        <f t="shared" si="93"/>
        <v>0</v>
      </c>
      <c r="Q136" s="163">
        <f t="shared" si="93"/>
        <v>0</v>
      </c>
      <c r="R136" s="163">
        <f t="shared" si="93"/>
        <v>0</v>
      </c>
      <c r="S136" s="163">
        <f t="shared" si="93"/>
        <v>0</v>
      </c>
      <c r="T136" s="163">
        <f t="shared" si="93"/>
        <v>0</v>
      </c>
      <c r="U136" s="163">
        <f t="shared" si="93"/>
        <v>0</v>
      </c>
      <c r="V136" s="163">
        <f t="shared" si="93"/>
        <v>0</v>
      </c>
      <c r="W136" s="163">
        <f t="shared" si="93"/>
        <v>0</v>
      </c>
      <c r="X136" s="163">
        <f t="shared" si="93"/>
        <v>0</v>
      </c>
      <c r="Y136" s="163">
        <f t="shared" si="93"/>
        <v>0</v>
      </c>
      <c r="Z136" s="163">
        <f t="shared" si="93"/>
        <v>0</v>
      </c>
      <c r="AA136" s="163">
        <f t="shared" si="93"/>
        <v>0</v>
      </c>
      <c r="AB136" s="163">
        <f t="shared" si="93"/>
        <v>0</v>
      </c>
      <c r="AC136" s="163">
        <f t="shared" si="93"/>
        <v>0</v>
      </c>
      <c r="AD136" s="163">
        <f t="shared" si="93"/>
        <v>0</v>
      </c>
      <c r="AE136" s="163">
        <f t="shared" si="93"/>
        <v>0</v>
      </c>
      <c r="AF136" s="163">
        <f t="shared" si="93"/>
        <v>0</v>
      </c>
      <c r="AG136" s="163">
        <f t="shared" si="93"/>
        <v>0</v>
      </c>
      <c r="AH136" s="163">
        <f t="shared" si="93"/>
        <v>0</v>
      </c>
      <c r="AI136" s="163">
        <f t="shared" si="93"/>
        <v>0</v>
      </c>
      <c r="AJ136" s="163">
        <f t="shared" si="93"/>
        <v>0</v>
      </c>
      <c r="AK136" s="163">
        <f t="shared" si="93"/>
        <v>0</v>
      </c>
      <c r="AL136" s="163">
        <f t="shared" si="93"/>
        <v>0</v>
      </c>
      <c r="AM136" s="163">
        <f t="shared" si="93"/>
        <v>0</v>
      </c>
      <c r="AN136" s="163">
        <f t="shared" si="93"/>
        <v>0</v>
      </c>
      <c r="AO136" s="163">
        <f t="shared" si="93"/>
        <v>0</v>
      </c>
      <c r="AP136" s="163">
        <f t="shared" si="93"/>
        <v>0</v>
      </c>
      <c r="AQ136" s="163">
        <f t="shared" si="93"/>
        <v>0</v>
      </c>
      <c r="AR136" s="163">
        <f t="shared" si="93"/>
        <v>0</v>
      </c>
      <c r="AS136" s="163">
        <f t="shared" si="93"/>
        <v>0</v>
      </c>
      <c r="AT136" s="163">
        <f t="shared" si="93"/>
        <v>0</v>
      </c>
      <c r="AU136" s="163">
        <f t="shared" si="93"/>
        <v>0</v>
      </c>
      <c r="AV136" s="163">
        <f t="shared" si="93"/>
        <v>0</v>
      </c>
      <c r="AW136" s="163">
        <f t="shared" si="93"/>
        <v>0</v>
      </c>
      <c r="AX136" s="163">
        <f t="shared" si="93"/>
        <v>0</v>
      </c>
      <c r="AY136" s="163">
        <f t="shared" si="93"/>
        <v>0</v>
      </c>
      <c r="AZ136" s="163">
        <f t="shared" si="93"/>
        <v>0</v>
      </c>
      <c r="BA136" s="163">
        <f t="shared" si="93"/>
        <v>0</v>
      </c>
      <c r="BB136" s="163">
        <f t="shared" si="93"/>
        <v>0</v>
      </c>
      <c r="BC136" s="163">
        <f t="shared" si="93"/>
        <v>0</v>
      </c>
      <c r="BD136" s="163">
        <f t="shared" si="93"/>
        <v>0</v>
      </c>
      <c r="BE136" s="163">
        <f t="shared" si="93"/>
        <v>0</v>
      </c>
      <c r="BF136" s="163">
        <f t="shared" si="93"/>
        <v>0</v>
      </c>
      <c r="BG136" s="163">
        <f t="shared" si="93"/>
        <v>0</v>
      </c>
      <c r="BH136" s="163">
        <f t="shared" si="93"/>
        <v>0</v>
      </c>
      <c r="BI136" s="163">
        <f t="shared" si="93"/>
        <v>0</v>
      </c>
    </row>
    <row r="137" spans="1:61">
      <c r="A137" s="229"/>
      <c r="B137" s="95"/>
      <c r="C137" s="95"/>
      <c r="D137" s="91"/>
      <c r="E137" s="194" t="str">
        <f xml:space="preserve"> E$115</f>
        <v>Overall proportion for network plus water</v>
      </c>
      <c r="F137" s="192">
        <f xml:space="preserve"> F$115</f>
        <v>0</v>
      </c>
      <c r="G137" s="194" t="str">
        <f xml:space="preserve"> G$115</f>
        <v>Percentage</v>
      </c>
      <c r="H137" s="163">
        <f t="shared" ref="H137:BI137" si="94" xml:space="preserve"> H$115</f>
        <v>0</v>
      </c>
      <c r="I137" s="403">
        <f t="shared" si="94"/>
        <v>0</v>
      </c>
      <c r="J137" s="163">
        <f t="shared" si="94"/>
        <v>0</v>
      </c>
      <c r="K137" s="163">
        <f t="shared" si="94"/>
        <v>0</v>
      </c>
      <c r="L137" s="163">
        <f t="shared" si="94"/>
        <v>0</v>
      </c>
      <c r="M137" s="163">
        <f t="shared" si="94"/>
        <v>0</v>
      </c>
      <c r="N137" s="163">
        <f t="shared" si="94"/>
        <v>0</v>
      </c>
      <c r="O137" s="163">
        <f t="shared" si="94"/>
        <v>0</v>
      </c>
      <c r="P137" s="163">
        <f t="shared" si="94"/>
        <v>0</v>
      </c>
      <c r="Q137" s="163">
        <f t="shared" si="94"/>
        <v>0</v>
      </c>
      <c r="R137" s="163">
        <f t="shared" si="94"/>
        <v>0</v>
      </c>
      <c r="S137" s="163">
        <f t="shared" si="94"/>
        <v>0</v>
      </c>
      <c r="T137" s="163">
        <f t="shared" si="94"/>
        <v>0</v>
      </c>
      <c r="U137" s="163">
        <f t="shared" si="94"/>
        <v>0</v>
      </c>
      <c r="V137" s="163">
        <f t="shared" si="94"/>
        <v>0</v>
      </c>
      <c r="W137" s="163">
        <f t="shared" si="94"/>
        <v>0</v>
      </c>
      <c r="X137" s="163">
        <f t="shared" si="94"/>
        <v>0</v>
      </c>
      <c r="Y137" s="163">
        <f t="shared" si="94"/>
        <v>0</v>
      </c>
      <c r="Z137" s="163">
        <f t="shared" si="94"/>
        <v>0</v>
      </c>
      <c r="AA137" s="163">
        <f t="shared" si="94"/>
        <v>0</v>
      </c>
      <c r="AB137" s="163">
        <f t="shared" si="94"/>
        <v>0</v>
      </c>
      <c r="AC137" s="163">
        <f t="shared" si="94"/>
        <v>0</v>
      </c>
      <c r="AD137" s="163">
        <f t="shared" si="94"/>
        <v>0</v>
      </c>
      <c r="AE137" s="163">
        <f t="shared" si="94"/>
        <v>0</v>
      </c>
      <c r="AF137" s="163">
        <f t="shared" si="94"/>
        <v>0</v>
      </c>
      <c r="AG137" s="163">
        <f t="shared" si="94"/>
        <v>0</v>
      </c>
      <c r="AH137" s="163">
        <f t="shared" si="94"/>
        <v>0</v>
      </c>
      <c r="AI137" s="163">
        <f t="shared" si="94"/>
        <v>0</v>
      </c>
      <c r="AJ137" s="163">
        <f t="shared" si="94"/>
        <v>0</v>
      </c>
      <c r="AK137" s="163">
        <f t="shared" si="94"/>
        <v>0</v>
      </c>
      <c r="AL137" s="163">
        <f t="shared" si="94"/>
        <v>0</v>
      </c>
      <c r="AM137" s="163">
        <f t="shared" si="94"/>
        <v>0</v>
      </c>
      <c r="AN137" s="163">
        <f t="shared" si="94"/>
        <v>0</v>
      </c>
      <c r="AO137" s="163">
        <f t="shared" si="94"/>
        <v>0</v>
      </c>
      <c r="AP137" s="163">
        <f t="shared" si="94"/>
        <v>0</v>
      </c>
      <c r="AQ137" s="163">
        <f t="shared" si="94"/>
        <v>0</v>
      </c>
      <c r="AR137" s="163">
        <f t="shared" si="94"/>
        <v>0</v>
      </c>
      <c r="AS137" s="163">
        <f t="shared" si="94"/>
        <v>0</v>
      </c>
      <c r="AT137" s="163">
        <f t="shared" si="94"/>
        <v>0</v>
      </c>
      <c r="AU137" s="163">
        <f t="shared" si="94"/>
        <v>0</v>
      </c>
      <c r="AV137" s="163">
        <f t="shared" si="94"/>
        <v>0</v>
      </c>
      <c r="AW137" s="163">
        <f t="shared" si="94"/>
        <v>0</v>
      </c>
      <c r="AX137" s="163">
        <f t="shared" si="94"/>
        <v>0</v>
      </c>
      <c r="AY137" s="163">
        <f t="shared" si="94"/>
        <v>0</v>
      </c>
      <c r="AZ137" s="163">
        <f t="shared" si="94"/>
        <v>0</v>
      </c>
      <c r="BA137" s="163">
        <f t="shared" si="94"/>
        <v>0</v>
      </c>
      <c r="BB137" s="163">
        <f t="shared" si="94"/>
        <v>0</v>
      </c>
      <c r="BC137" s="163">
        <f t="shared" si="94"/>
        <v>0</v>
      </c>
      <c r="BD137" s="163">
        <f t="shared" si="94"/>
        <v>0</v>
      </c>
      <c r="BE137" s="163">
        <f t="shared" si="94"/>
        <v>0</v>
      </c>
      <c r="BF137" s="163">
        <f t="shared" si="94"/>
        <v>0</v>
      </c>
      <c r="BG137" s="163">
        <f t="shared" si="94"/>
        <v>0</v>
      </c>
      <c r="BH137" s="163">
        <f t="shared" si="94"/>
        <v>0</v>
      </c>
      <c r="BI137" s="163">
        <f t="shared" si="94"/>
        <v>0</v>
      </c>
    </row>
    <row r="138" spans="1:61" s="47" customFormat="1">
      <c r="A138" s="321"/>
      <c r="B138" s="234"/>
      <c r="C138" s="234"/>
      <c r="D138" s="235"/>
      <c r="E138" s="322" t="s">
        <v>208</v>
      </c>
      <c r="F138" s="237">
        <f xml:space="preserve"> F$136 * F137</f>
        <v>0</v>
      </c>
      <c r="G138" s="322" t="s">
        <v>78</v>
      </c>
      <c r="H138" s="237"/>
      <c r="I138" s="579"/>
      <c r="J138" s="237"/>
      <c r="K138" s="237"/>
      <c r="L138" s="237"/>
      <c r="M138" s="237"/>
      <c r="N138" s="237"/>
      <c r="O138" s="237"/>
      <c r="T138" s="49"/>
      <c r="U138" s="49"/>
      <c r="V138" s="49"/>
      <c r="W138" s="49"/>
      <c r="X138" s="49"/>
      <c r="Y138" s="49"/>
      <c r="Z138" s="49"/>
      <c r="AA138" s="49"/>
    </row>
    <row r="140" spans="1:61">
      <c r="E140" s="211" t="s">
        <v>163</v>
      </c>
    </row>
    <row r="142" spans="1:61" s="171" customFormat="1">
      <c r="A142" s="168" t="s">
        <v>127</v>
      </c>
      <c r="B142" s="169"/>
      <c r="C142" s="169"/>
      <c r="D142" s="170"/>
      <c r="E142" s="208"/>
      <c r="G142" s="208"/>
      <c r="H142" s="259"/>
      <c r="I142" s="580"/>
    </row>
  </sheetData>
  <conditionalFormatting sqref="J4:BP4">
    <cfRule type="cellIs" dxfId="2" priority="5" operator="equal">
      <formula>"Post-Fcst"</formula>
    </cfRule>
    <cfRule type="cellIs" dxfId="1" priority="6" operator="equal">
      <formula>"Forecast"</formula>
    </cfRule>
    <cfRule type="cellIs" dxfId="0" priority="7" operator="equal">
      <formula>"Pre Fcst"</formula>
    </cfRule>
  </conditionalFormatting>
  <pageMargins left="0.70866141732283472" right="0.70866141732283472" top="0.74803149606299213" bottom="0.74803149606299213" header="0.31496062992125984" footer="0.31496062992125984"/>
  <pageSetup paperSize="9" fitToWidth="64" fitToHeight="0" orientation="portrait" r:id="rId1"/>
  <headerFooter>
    <oddHeader>&amp;LPROJECT PR19 WRFIM&amp;CSheet:&amp;A&amp;RSTRICTLY CONFIDENTIAL</oddHeader>
    <oddFooter>&amp;L&amp;F ( Printed on &amp;D at &amp;T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19"/>
  <sheetViews>
    <sheetView zoomScale="80" zoomScaleNormal="80" workbookViewId="0">
      <pane xSplit="9" ySplit="2" topLeftCell="J3" activePane="bottomRight" state="frozen"/>
      <selection pane="topRight"/>
      <selection pane="bottomLeft"/>
      <selection pane="bottomRight"/>
    </sheetView>
  </sheetViews>
  <sheetFormatPr defaultColWidth="0" defaultRowHeight="12.75" zeroHeight="1"/>
  <cols>
    <col min="1" max="4" width="1.85546875" style="225" customWidth="1"/>
    <col min="5" max="5" width="77.85546875" style="225" customWidth="1"/>
    <col min="6" max="6" width="12.5703125" style="225" customWidth="1"/>
    <col min="7" max="7" width="25" style="225" customWidth="1"/>
    <col min="8" max="8" width="11.85546875" style="226" customWidth="1"/>
    <col min="9" max="9" width="2.85546875" style="225" customWidth="1"/>
    <col min="10" max="10" width="11.85546875" style="225" customWidth="1"/>
    <col min="11" max="16384" width="11.85546875" style="225" hidden="1"/>
  </cols>
  <sheetData>
    <row r="1" spans="1:8" s="1" customFormat="1" ht="30">
      <c r="A1" s="4" t="e">
        <f ca="1" xml:space="preserve"> RIGHT(CELL("filename", $A$1), LEN(CELL("filename", $A$1)) - SEARCH("]", CELL("filename", $A$1)))</f>
        <v>#VALUE!</v>
      </c>
      <c r="B1" s="75"/>
      <c r="C1" s="75"/>
      <c r="D1" s="70"/>
      <c r="E1" s="205"/>
      <c r="F1" s="205"/>
      <c r="H1" s="223"/>
    </row>
    <row r="2" spans="1:8">
      <c r="F2" s="225" t="s">
        <v>0</v>
      </c>
      <c r="G2" s="227" t="s">
        <v>1</v>
      </c>
      <c r="H2" s="231" t="s">
        <v>20</v>
      </c>
    </row>
    <row r="3" spans="1:8">
      <c r="G3" s="227"/>
      <c r="H3" s="231"/>
    </row>
    <row r="4" spans="1:8" s="15" customFormat="1">
      <c r="A4" s="79" t="s">
        <v>212</v>
      </c>
      <c r="B4" s="80"/>
      <c r="C4" s="80"/>
      <c r="D4" s="81"/>
      <c r="E4" s="207"/>
      <c r="F4" s="207"/>
      <c r="H4" s="224"/>
    </row>
    <row r="5" spans="1:8">
      <c r="G5" s="227"/>
      <c r="H5" s="231"/>
    </row>
    <row r="6" spans="1:8" s="239" customFormat="1">
      <c r="E6" s="427" t="str">
        <f>InpR!E$17</f>
        <v>Total value of export incentive to be paid after PR19 (at 2017-18 FYA CPIH deflated price base)</v>
      </c>
      <c r="F6" s="568">
        <f>InpR!F$17</f>
        <v>0</v>
      </c>
      <c r="G6" s="427" t="str">
        <f>InpR!G$17</f>
        <v>£m (real)</v>
      </c>
    </row>
    <row r="7" spans="1:8">
      <c r="E7" s="228"/>
      <c r="F7" s="430"/>
      <c r="G7" s="228"/>
      <c r="H7" s="262"/>
    </row>
    <row r="8" spans="1:8">
      <c r="B8" s="227" t="s">
        <v>149</v>
      </c>
      <c r="F8" s="430"/>
    </row>
    <row r="9" spans="1:8">
      <c r="B9" s="227"/>
      <c r="F9" s="430"/>
    </row>
    <row r="10" spans="1:8" s="239" customFormat="1">
      <c r="E10" s="427" t="str">
        <f>InpR!E$19</f>
        <v>Proportion in the water resources control</v>
      </c>
      <c r="F10" s="569">
        <f>InpR!F$19</f>
        <v>0</v>
      </c>
      <c r="G10" s="427" t="str">
        <f>InpR!G$19</f>
        <v>Percentage</v>
      </c>
      <c r="H10" s="429"/>
    </row>
    <row r="11" spans="1:8">
      <c r="E11" s="260" t="s">
        <v>165</v>
      </c>
      <c r="F11" s="570">
        <f xml:space="preserve"> 1 - F10</f>
        <v>1</v>
      </c>
      <c r="G11" s="260" t="s">
        <v>68</v>
      </c>
      <c r="H11" s="263"/>
    </row>
    <row r="12" spans="1:8">
      <c r="E12" s="228"/>
      <c r="F12" s="431"/>
      <c r="G12" s="228"/>
      <c r="H12" s="262"/>
    </row>
    <row r="13" spans="1:8" s="260" customFormat="1" ht="16.350000000000001" customHeight="1">
      <c r="E13" s="313" t="s">
        <v>210</v>
      </c>
      <c r="F13" s="571">
        <f xml:space="preserve"> F$6 * F10</f>
        <v>0</v>
      </c>
      <c r="G13" s="313" t="s">
        <v>78</v>
      </c>
    </row>
    <row r="14" spans="1:8" s="260" customFormat="1">
      <c r="E14" s="313" t="s">
        <v>211</v>
      </c>
      <c r="F14" s="571">
        <f xml:space="preserve"> F$6 * F11</f>
        <v>0</v>
      </c>
      <c r="G14" s="313" t="s">
        <v>78</v>
      </c>
    </row>
    <row r="15" spans="1:8">
      <c r="F15" s="430"/>
      <c r="G15" s="227"/>
      <c r="H15" s="231"/>
    </row>
    <row r="16" spans="1:8"/>
    <row r="17" spans="1:8"/>
    <row r="18" spans="1:8" s="602" customFormat="1">
      <c r="A18" s="602" t="s">
        <v>127</v>
      </c>
      <c r="H18" s="603"/>
    </row>
    <row r="19" spans="1:8"/>
  </sheetData>
  <pageMargins left="0.7" right="0.7" top="0.75" bottom="0.75" header="0.3" footer="0.3"/>
  <pageSetup paperSize="9" scale="66" orientation="portrait" r:id="rId1"/>
  <headerFooter>
    <oddHeader>&amp;LPROJECT PR19 WRFIM&amp;CSheet:&amp;A&amp;RSTRICTLY CONFIDENTIAL</oddHeader>
    <oddFooter>&amp;L&amp;F ( Printed on &amp;D at &amp;T )&amp;RPage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78392E6B30C247AA454D47E8DB229D" ma:contentTypeVersion="4" ma:contentTypeDescription="Create a new document." ma:contentTypeScope="" ma:versionID="4fe8af3562f42f1af67ac6a0385045ef">
  <xsd:schema xmlns:xsd="http://www.w3.org/2001/XMLSchema" xmlns:xs="http://www.w3.org/2001/XMLSchema" xmlns:p="http://schemas.microsoft.com/office/2006/metadata/properties" xmlns:ns2="a2cdcc0d-efb7-4a73-afb1-c48c6be0e14e" xmlns:ns3="11354919-975d-48ee-8859-4dc7ad3be72c" xmlns:ns4="7041854e-4853-44f9-9e63-23b7acad5461" targetNamespace="http://schemas.microsoft.com/office/2006/metadata/properties" ma:root="true" ma:fieldsID="df5185abcdd80990fb58b835c5951dcb" ns2:_="" ns3:_="" ns4:_="">
    <xsd:import namespace="a2cdcc0d-efb7-4a73-afb1-c48c6be0e14e"/>
    <xsd:import namespace="11354919-975d-48ee-8859-4dc7ad3be72c"/>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dcc0d-efb7-4a73-afb1-c48c6be0e14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1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SharedWithUsers xmlns="11354919-975d-48ee-8859-4dc7ad3be72c">
      <UserInfo>
        <DisplayName>Laura Masters</DisplayName>
        <AccountId>118</AccountId>
        <AccountType/>
      </UserInfo>
    </SharedWithUsers>
    <Follow-up xmlns="7041854e-4853-44f9-9e63-23b7acad5461">false</Follow-up>
  </documentManagement>
</p:properties>
</file>

<file path=customXml/itemProps1.xml><?xml version="1.0" encoding="utf-8"?>
<ds:datastoreItem xmlns:ds="http://schemas.openxmlformats.org/officeDocument/2006/customXml" ds:itemID="{5F0BBBD8-4522-4C0D-AE76-D5E592D7693F}">
  <ds:schemaRefs>
    <ds:schemaRef ds:uri="http://schemas.microsoft.com/sharepoint/v3/contenttype/forms"/>
  </ds:schemaRefs>
</ds:datastoreItem>
</file>

<file path=customXml/itemProps2.xml><?xml version="1.0" encoding="utf-8"?>
<ds:datastoreItem xmlns:ds="http://schemas.openxmlformats.org/officeDocument/2006/customXml" ds:itemID="{D1C38EA6-7437-4296-BA58-1267A2BE6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dcc0d-efb7-4a73-afb1-c48c6be0e14e"/>
    <ds:schemaRef ds:uri="11354919-975d-48ee-8859-4dc7ad3be72c"/>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63A08F-9487-4E8C-A5E6-FDEA4AB0F8E4}">
  <ds:schemaRefs>
    <ds:schemaRef ds:uri="http://schemas.microsoft.com/office/2006/metadata/customXsn"/>
  </ds:schemaRefs>
</ds:datastoreItem>
</file>

<file path=customXml/itemProps4.xml><?xml version="1.0" encoding="utf-8"?>
<ds:datastoreItem xmlns:ds="http://schemas.openxmlformats.org/officeDocument/2006/customXml" ds:itemID="{6422BFE9-44A6-4A77-A787-F20266B4FF3E}">
  <ds:schemaRefs>
    <ds:schemaRef ds:uri="http://schemas.microsoft.com/office/2006/metadata/properties"/>
    <ds:schemaRef ds:uri="11354919-975d-48ee-8859-4dc7ad3be72c"/>
    <ds:schemaRef ds:uri="7041854e-4853-44f9-9e63-23b7acad5461"/>
    <ds:schemaRef ds:uri="http://purl.org/dc/terms/"/>
    <ds:schemaRef ds:uri="http://purl.org/dc/elements/1.1/"/>
    <ds:schemaRef ds:uri="a2cdcc0d-efb7-4a73-afb1-c48c6be0e14e"/>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Yorkshire Water Cover </vt:lpstr>
      <vt:lpstr>Cover</vt:lpstr>
      <vt:lpstr>Map &amp; Key</vt:lpstr>
      <vt:lpstr>InpR</vt:lpstr>
      <vt:lpstr>InpCol</vt:lpstr>
      <vt:lpstr>Time</vt:lpstr>
      <vt:lpstr>Export incentive</vt:lpstr>
      <vt:lpstr>Import incentive</vt:lpstr>
      <vt:lpstr>Rolled forward</vt:lpstr>
      <vt:lpstr>Outputs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template</dc:title>
  <dc:subject/>
  <dc:creator>Robert Thorp</dc:creator>
  <cp:keywords>Financial modelling template</cp:keywords>
  <dc:description/>
  <cp:lastModifiedBy>Andrew Bush</cp:lastModifiedBy>
  <cp:revision/>
  <cp:lastPrinted>2018-06-07T13:18:55Z</cp:lastPrinted>
  <dcterms:created xsi:type="dcterms:W3CDTF">2015-02-10T14:45:54Z</dcterms:created>
  <dcterms:modified xsi:type="dcterms:W3CDTF">2018-09-10T14:49:25Z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0x010100E178392E6B30C247AA454D47E8DB229D</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151;#Risk and Reward|c78d1602-226e-4dfc-b981-a8a88923ba74</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SharedWithUsers">
    <vt:lpwstr>118;#Laura Masters</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da4e9ae56afa494a84f353054bd212ec">
    <vt:lpwstr>OFFICIAL|c2540f30-f875-494b-a43f-ebfb5017a6ad</vt:lpwstr>
  </property>
  <property fmtid="{D5CDD505-2E9C-101B-9397-08002B2CF9AE}" pid="17" name="TaxCatchAll">
    <vt:lpwstr>151;#Risk and Reward|c78d1602-226e-4dfc-b981-a8a88923ba74;#21;#OFFICIAL|c2540f30-f875-494b-a43f-ebfb5017a6ad</vt:lpwstr>
  </property>
  <property fmtid="{D5CDD505-2E9C-101B-9397-08002B2CF9AE}" pid="18" name="f8aa492165544285b4c7fe9d1b6ad82c">
    <vt:lpwstr/>
  </property>
  <property fmtid="{D5CDD505-2E9C-101B-9397-08002B2CF9AE}" pid="19" name="m279c8e365374608a4eb2bb657f838c2">
    <vt:lpwstr/>
  </property>
  <property fmtid="{D5CDD505-2E9C-101B-9397-08002B2CF9AE}" pid="20" name="j7c77f2a1a924badb0d621542422dc19">
    <vt:lpwstr/>
  </property>
  <property fmtid="{D5CDD505-2E9C-101B-9397-08002B2CF9AE}" pid="21" name="b20f10deb29d4945907115b7b62c5b70">
    <vt:lpwstr/>
  </property>
  <property fmtid="{D5CDD505-2E9C-101B-9397-08002B2CF9AE}" pid="22" name="a9250910d34f4f6d82af870f608babb6">
    <vt:lpwstr/>
  </property>
  <property fmtid="{D5CDD505-2E9C-101B-9397-08002B2CF9AE}" pid="23" name="oe9d4f963f4c420b8d2b35d038476850">
    <vt:lpwstr>Risk and Reward|c78d1602-226e-4dfc-b981-a8a88923ba74</vt:lpwstr>
  </property>
  <property fmtid="{D5CDD505-2E9C-101B-9397-08002B2CF9AE}" pid="24" name="b128efbe498d4e38a73555a2e7be12ea">
    <vt:lpwstr/>
  </property>
</Properties>
</file>