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5480" windowHeight="8130" activeTab="0"/>
  </bookViews>
  <sheets>
    <sheet name="Sheet1" sheetId="1" r:id="rId1"/>
  </sheets>
  <definedNames>
    <definedName name="_xlnm.Print_Area" localSheetId="0">'Sheet1'!$A$1:$S$66</definedName>
  </definedNames>
  <calcPr fullCalcOnLoad="1"/>
</workbook>
</file>

<file path=xl/sharedStrings.xml><?xml version="1.0" encoding="utf-8"?>
<sst xmlns="http://schemas.openxmlformats.org/spreadsheetml/2006/main" count="1427" uniqueCount="555">
  <si>
    <t>TOTAL COSTS TO LCC</t>
  </si>
  <si>
    <t>JOB TITLE</t>
  </si>
  <si>
    <t>CITY</t>
  </si>
  <si>
    <t>COUNTRY</t>
  </si>
  <si>
    <t>DEPARTURE DATE</t>
  </si>
  <si>
    <t>RETURN DATE</t>
  </si>
  <si>
    <t>TOTAL NUMBER OF DAYS AND NIGHTS</t>
  </si>
  <si>
    <t>Leeds Film Manager</t>
  </si>
  <si>
    <t>France</t>
  </si>
  <si>
    <t>Lille</t>
  </si>
  <si>
    <t>Cannes</t>
  </si>
  <si>
    <t>TOTAL COST OF VISIT</t>
  </si>
  <si>
    <t xml:space="preserve">REASON FOR VISIT </t>
  </si>
  <si>
    <t>Programme Manager, Leeds Film</t>
  </si>
  <si>
    <t>8 days / 7 nights</t>
  </si>
  <si>
    <t>Turkey</t>
  </si>
  <si>
    <t>5 days / 4 nights</t>
  </si>
  <si>
    <t>3 days / 2 nights</t>
  </si>
  <si>
    <t>International Relations Manager</t>
  </si>
  <si>
    <t>Ian Jones</t>
  </si>
  <si>
    <t>Czech Republic</t>
  </si>
  <si>
    <t>Tom Bridges</t>
  </si>
  <si>
    <t>Leader of the Council</t>
  </si>
  <si>
    <t>Gothenburg</t>
  </si>
  <si>
    <t>Sweden</t>
  </si>
  <si>
    <t>Arts Development Manager</t>
  </si>
  <si>
    <t>Visitor Economy Business Development Manager</t>
  </si>
  <si>
    <t>Tom Riordan</t>
  </si>
  <si>
    <t>Germany</t>
  </si>
  <si>
    <t>Martin Farrington</t>
  </si>
  <si>
    <t>Senior Technician</t>
  </si>
  <si>
    <t>Italy</t>
  </si>
  <si>
    <t>Barcelona</t>
  </si>
  <si>
    <t>Spain</t>
  </si>
  <si>
    <t>USA</t>
  </si>
  <si>
    <t>China</t>
  </si>
  <si>
    <t>Social Worker</t>
  </si>
  <si>
    <t>Cluny Macpherson</t>
  </si>
  <si>
    <t>Principal Officer</t>
  </si>
  <si>
    <t>Chief Officer Culture &amp; Sport</t>
  </si>
  <si>
    <t>6 days / 5 nights</t>
  </si>
  <si>
    <t>4 days/ 3 nights</t>
  </si>
  <si>
    <t>To attend the Eurocities Culture Forum</t>
  </si>
  <si>
    <t>Belgium, France</t>
  </si>
  <si>
    <t>Brussels</t>
  </si>
  <si>
    <t>Belgium</t>
  </si>
  <si>
    <t>Senior Arts Project Officer</t>
  </si>
  <si>
    <t>Solution Architect</t>
  </si>
  <si>
    <t>Greece</t>
  </si>
  <si>
    <t>Advanced Practitioner</t>
  </si>
  <si>
    <t>Project Curator</t>
  </si>
  <si>
    <t>Business Tourism Officer</t>
  </si>
  <si>
    <t>Cllr Judith Blake</t>
  </si>
  <si>
    <t>Eindhoven</t>
  </si>
  <si>
    <t>The Netherlands</t>
  </si>
  <si>
    <t>Councillor</t>
  </si>
  <si>
    <t>Paris</t>
  </si>
  <si>
    <t>Nigel Richardson</t>
  </si>
  <si>
    <t>Sue Rumbold</t>
  </si>
  <si>
    <t>To speak at a conference on restorative practice</t>
  </si>
  <si>
    <t>Dr Tom Knowland</t>
  </si>
  <si>
    <t>Florence</t>
  </si>
  <si>
    <t>Aarhus</t>
  </si>
  <si>
    <t>Denmark</t>
  </si>
  <si>
    <t>Senior Technician - Sculpture</t>
  </si>
  <si>
    <t>Otterlo</t>
  </si>
  <si>
    <t>Cascais</t>
  </si>
  <si>
    <t>Portugal</t>
  </si>
  <si>
    <t>Visitor Economy Executive</t>
  </si>
  <si>
    <t>11.01.16</t>
  </si>
  <si>
    <t>14.01.16</t>
  </si>
  <si>
    <t>13.01.16</t>
  </si>
  <si>
    <t>17.01.16</t>
  </si>
  <si>
    <t>Utrecht</t>
  </si>
  <si>
    <t>14.03.16</t>
  </si>
  <si>
    <t>16.03.16</t>
  </si>
  <si>
    <t>18.03.16</t>
  </si>
  <si>
    <t>Chief Executive Officer</t>
  </si>
  <si>
    <t>12.02.16</t>
  </si>
  <si>
    <t>Berlin</t>
  </si>
  <si>
    <t>Amsterdam</t>
  </si>
  <si>
    <t>Wroclaw</t>
  </si>
  <si>
    <t>San Sebastian</t>
  </si>
  <si>
    <t>Poland</t>
  </si>
  <si>
    <t>18.01.16</t>
  </si>
  <si>
    <t>22.01.16</t>
  </si>
  <si>
    <t>24.01.16</t>
  </si>
  <si>
    <t>13.03.16</t>
  </si>
  <si>
    <t>Andrew Eastwood</t>
  </si>
  <si>
    <t>Head of Service Learning Improvement</t>
  </si>
  <si>
    <t>Cllr Lucinda Yeadon</t>
  </si>
  <si>
    <t>Helsinki</t>
  </si>
  <si>
    <t>Finland</t>
  </si>
  <si>
    <t>To attend a Culture for Cities and Regions study visit</t>
  </si>
  <si>
    <t>To attend the opening ceremony of San Sebastian 2016</t>
  </si>
  <si>
    <t>To attend the opening ceremony of Wroclaw 2016</t>
  </si>
  <si>
    <t>To attend Vakantiebeurs event to promote Leeds as a destination</t>
  </si>
  <si>
    <t>08.03.16</t>
  </si>
  <si>
    <t>To exhibit at the ITB Berlin</t>
  </si>
  <si>
    <t>Conference Officer</t>
  </si>
  <si>
    <t>15.03.16</t>
  </si>
  <si>
    <t>17.03.16</t>
  </si>
  <si>
    <t>Nantes</t>
  </si>
  <si>
    <t>Chief Officer Commissioning, Adult Social Care</t>
  </si>
  <si>
    <t>Den Haag, Paris, Brussels</t>
  </si>
  <si>
    <t>16.02.16</t>
  </si>
  <si>
    <t>19.02.16</t>
  </si>
  <si>
    <t>Chicago, Washington</t>
  </si>
  <si>
    <t>NL, France, Belgium</t>
  </si>
  <si>
    <t>19.03.16</t>
  </si>
  <si>
    <t>15.02.16</t>
  </si>
  <si>
    <t>17.02.16</t>
  </si>
  <si>
    <t>Madrid</t>
  </si>
  <si>
    <t>To attend a European Funding Bid Meeting</t>
  </si>
  <si>
    <t>Bangalore</t>
  </si>
  <si>
    <t>India</t>
  </si>
  <si>
    <t>01.02.16</t>
  </si>
  <si>
    <t>05.02.16</t>
  </si>
  <si>
    <t>To attend the India and LCR inward investment and travel trade mission</t>
  </si>
  <si>
    <t>Eindhoven, Amsterdam</t>
  </si>
  <si>
    <t>Ireland</t>
  </si>
  <si>
    <t>To speak at a conference</t>
  </si>
  <si>
    <t xml:space="preserve">To attend a Northern Tourism Growth Fund sales mission </t>
  </si>
  <si>
    <t>To research the Berlin Film Festival "Berlinale" and contact distributors</t>
  </si>
  <si>
    <t>Economic Development Programme Leader</t>
  </si>
  <si>
    <t>Mick Ward</t>
  </si>
  <si>
    <t xml:space="preserve">To identify opportunities within the Eurocities Social Affairs Forum
</t>
  </si>
  <si>
    <t>To attend MIPIM conference</t>
  </si>
  <si>
    <t>Director of City Development</t>
  </si>
  <si>
    <t>Milan</t>
  </si>
  <si>
    <t>To oversee an installation at the Museo del Novecento</t>
  </si>
  <si>
    <t>Netherlands</t>
  </si>
  <si>
    <t>Frankfurt</t>
  </si>
  <si>
    <t>18.04.2016</t>
  </si>
  <si>
    <t>21.04.2016</t>
  </si>
  <si>
    <t>3 nights/4 days</t>
  </si>
  <si>
    <t>To attend at IMEX Frankfurt as an exhibitor</t>
  </si>
  <si>
    <t>20.04.2016</t>
  </si>
  <si>
    <t>2 nights/3 days</t>
  </si>
  <si>
    <t>Chief Officer Culture and Sport</t>
  </si>
  <si>
    <t>To attend the European Culture Forum (European Commission)</t>
  </si>
  <si>
    <t>Policy and Performance Manager</t>
  </si>
  <si>
    <t>19.04.2016</t>
  </si>
  <si>
    <t>To oversee the deinstallation of two sculptures</t>
  </si>
  <si>
    <t>Team Manager</t>
  </si>
  <si>
    <t>Dublin</t>
  </si>
  <si>
    <t>1 night/2 days</t>
  </si>
  <si>
    <t>To attend a court hearing</t>
  </si>
  <si>
    <t>Rebecca Roberts</t>
  </si>
  <si>
    <t>Section Head Social Services Legal</t>
  </si>
  <si>
    <t>0 nights/1 day</t>
  </si>
  <si>
    <t>25.04.2016</t>
  </si>
  <si>
    <t>27.04.2016</t>
  </si>
  <si>
    <t>To oversee deinstallation of 'The Artist in her Studio'</t>
  </si>
  <si>
    <t>Cllr Judith Chapman</t>
  </si>
  <si>
    <t>Lord Mayor</t>
  </si>
  <si>
    <t>Dortmund</t>
  </si>
  <si>
    <t>06.05.2016</t>
  </si>
  <si>
    <t>08.05.2016</t>
  </si>
  <si>
    <t>To attend DortBunt! Festival on intercultural dialogue</t>
  </si>
  <si>
    <t>Sergeant-at-Mace</t>
  </si>
  <si>
    <t>Project Support Officer</t>
  </si>
  <si>
    <t>Oberhausen</t>
  </si>
  <si>
    <t>09.05.2016</t>
  </si>
  <si>
    <t>To attend a film festival</t>
  </si>
  <si>
    <t>Partnerships Coordinator</t>
  </si>
  <si>
    <t>12.05.2016</t>
  </si>
  <si>
    <t>To attend a Culture for Cities and Regions study trip</t>
  </si>
  <si>
    <t>Head of Collections and Programmes</t>
  </si>
  <si>
    <t>Bad Honnef</t>
  </si>
  <si>
    <t>11.05.2016</t>
  </si>
  <si>
    <t>13.05.2016</t>
  </si>
  <si>
    <t>To oversee the installation of two sculptures by Barbara Hepworth</t>
  </si>
  <si>
    <t>Porto</t>
  </si>
  <si>
    <t>14.05.2016</t>
  </si>
  <si>
    <t>To attend the Eurocities Cooperation Forum</t>
  </si>
  <si>
    <t>21.05.2016</t>
  </si>
  <si>
    <t>8 nights/9 days</t>
  </si>
  <si>
    <t>For film research and to attend distributor meetings</t>
  </si>
  <si>
    <t>Programme Manager</t>
  </si>
  <si>
    <t>Pecs</t>
  </si>
  <si>
    <t>Hungary</t>
  </si>
  <si>
    <t>17.05.2016</t>
  </si>
  <si>
    <t>20.05.2016</t>
  </si>
  <si>
    <t>To attend a conference on Hungarian ECoC candidacies</t>
  </si>
  <si>
    <t>Bereavement Services Manager</t>
  </si>
  <si>
    <t>Ieper &amp; Bus Les Artois</t>
  </si>
  <si>
    <t>24.05.2016</t>
  </si>
  <si>
    <t>26.05.2016</t>
  </si>
  <si>
    <t>To install an interpretation panel for the Leeds Pals Memorial</t>
  </si>
  <si>
    <t>Area Officer</t>
  </si>
  <si>
    <t>Andy Lloyd</t>
  </si>
  <si>
    <t>Head of Service</t>
  </si>
  <si>
    <t>28.05.2016</t>
  </si>
  <si>
    <t>Julie Oxley</t>
  </si>
  <si>
    <t>Head of Information Management and Technology</t>
  </si>
  <si>
    <t>29.05.2016</t>
  </si>
  <si>
    <t>01.06.2016</t>
  </si>
  <si>
    <t>To speak at the Major Cities of Europe IT User Group Conference</t>
  </si>
  <si>
    <t>Kyoto</t>
  </si>
  <si>
    <t>Japan</t>
  </si>
  <si>
    <t>31.05.2016</t>
  </si>
  <si>
    <t>5 nights/6 days</t>
  </si>
  <si>
    <t>To speak at a Symposium on Food and Agriculture Ethics and Safety</t>
  </si>
  <si>
    <t>Prevent Support Officer</t>
  </si>
  <si>
    <t>Ankara</t>
  </si>
  <si>
    <t>02.06.2016</t>
  </si>
  <si>
    <t>Programe Project Co-ordinator</t>
  </si>
  <si>
    <t>Antwerp, Ghent, Brussels</t>
  </si>
  <si>
    <t>03.06.2016</t>
  </si>
  <si>
    <t xml:space="preserve">Contemporary Art Society group visit </t>
  </si>
  <si>
    <t>Assistant Registrar</t>
  </si>
  <si>
    <t>Vienna</t>
  </si>
  <si>
    <t>Austria</t>
  </si>
  <si>
    <t>08.06.2016</t>
  </si>
  <si>
    <t>11.06.2016</t>
  </si>
  <si>
    <t xml:space="preserve">To attend and present at the European Registrars Conference </t>
  </si>
  <si>
    <t>Registrar and Collections Manager</t>
  </si>
  <si>
    <t>09.06.2016</t>
  </si>
  <si>
    <t>To meet Aarhus2017 regarding youth engagement in culture</t>
  </si>
  <si>
    <t>Inward Investment Manager</t>
  </si>
  <si>
    <t>Shanghai, Hangzhou</t>
  </si>
  <si>
    <t>18.06.2016</t>
  </si>
  <si>
    <t>7 nights/8 days</t>
  </si>
  <si>
    <t>To represent Leeds on a sales mission</t>
  </si>
  <si>
    <t>Head of Sustainable Energy and Climate Change</t>
  </si>
  <si>
    <t>Padua</t>
  </si>
  <si>
    <t>13.06.2016</t>
  </si>
  <si>
    <t>15.06.2016</t>
  </si>
  <si>
    <t>To develop a Horizon2020 bid with Padua and Trondheim</t>
  </si>
  <si>
    <t>To exchange best practice and sign an educational agreement</t>
  </si>
  <si>
    <t>Elected member</t>
  </si>
  <si>
    <t>17.06.2016</t>
  </si>
  <si>
    <t>Chief Officer Economy and Regeneration</t>
  </si>
  <si>
    <t>Matthew Sims</t>
  </si>
  <si>
    <t>Head of Arts and Events</t>
  </si>
  <si>
    <t>Monaco</t>
  </si>
  <si>
    <t>19.06.2016</t>
  </si>
  <si>
    <t>26.06.2016</t>
  </si>
  <si>
    <t>To oversee the installation of a work at the Grimaldi Forum Monaco</t>
  </si>
  <si>
    <t>Commissioning Officer (Migrant Access)</t>
  </si>
  <si>
    <t>20.06.2016</t>
  </si>
  <si>
    <t>24.06.2016</t>
  </si>
  <si>
    <t>4 nights/5 days</t>
  </si>
  <si>
    <t>To attend a Eurocities seminar and secondment</t>
  </si>
  <si>
    <t>Director of Children’s Services</t>
  </si>
  <si>
    <t>Halifax</t>
  </si>
  <si>
    <t>Canada</t>
  </si>
  <si>
    <t>22.06.2016</t>
  </si>
  <si>
    <t>29.06.2016</t>
  </si>
  <si>
    <t>To attend and speak at the Interna-tional Restorative Conference</t>
  </si>
  <si>
    <t>Saleem Tariq</t>
  </si>
  <si>
    <t>Ruth Terry</t>
  </si>
  <si>
    <t>Service Delivery Manager</t>
  </si>
  <si>
    <t>Bus-les-Artois</t>
  </si>
  <si>
    <t>01.07.2016</t>
  </si>
  <si>
    <t xml:space="preserve">To prepare the commemoration of the Battle of the Somme </t>
  </si>
  <si>
    <t>Cllr Gerald Harper</t>
  </si>
  <si>
    <t>30.06.2016</t>
  </si>
  <si>
    <t>To attend a commemoration event of 100 years Battle of the Somme</t>
  </si>
  <si>
    <t>Assistant to the Sergeant-at-Mace</t>
  </si>
  <si>
    <t>Team Leader</t>
  </si>
  <si>
    <t>Brussels, Amsterdam, Liège, Antwerp, Rotterdam, Arnhem, Utrecht</t>
  </si>
  <si>
    <t>Belgium, Netherlands</t>
  </si>
  <si>
    <t>04.07.2016</t>
  </si>
  <si>
    <t>06.07.2016</t>
  </si>
  <si>
    <t>To attend a HS2 Growth Strategy Visit</t>
  </si>
  <si>
    <t>Principal Regeneration Officer</t>
  </si>
  <si>
    <t>Music Teacher</t>
  </si>
  <si>
    <t>Prague, Olomouc, Bratislava</t>
  </si>
  <si>
    <t>Czech Rep., Slovakia</t>
  </si>
  <si>
    <t>09.07.2016</t>
  </si>
  <si>
    <t>18.07.2016</t>
  </si>
  <si>
    <t>9 nights/10 days</t>
  </si>
  <si>
    <t>To attend an educational trip of the City of Leeds Youth Orchestra</t>
  </si>
  <si>
    <t>Administration officer</t>
  </si>
  <si>
    <t>23.07.2016</t>
  </si>
  <si>
    <t>25.07.2016</t>
  </si>
  <si>
    <t>To attend the Tour de France finish and discuss inward investment</t>
  </si>
  <si>
    <t>Ruth Wild</t>
  </si>
  <si>
    <t xml:space="preserve">Head of Instrumental and Vocal Learning </t>
  </si>
  <si>
    <t>Durban</t>
  </si>
  <si>
    <t>South Africa</t>
  </si>
  <si>
    <t>26.08.2016</t>
  </si>
  <si>
    <t>02.09.2016</t>
  </si>
  <si>
    <t>To accompany the Roots Alive Youth Folk Group</t>
  </si>
  <si>
    <t>Stephen Wild</t>
  </si>
  <si>
    <t>Head of Music</t>
  </si>
  <si>
    <t>Romania</t>
  </si>
  <si>
    <t>30.08.2016</t>
  </si>
  <si>
    <t>31.08.2016</t>
  </si>
  <si>
    <t>01.09.2016</t>
  </si>
  <si>
    <t>Remagen</t>
  </si>
  <si>
    <t xml:space="preserve">To oversee deinstallation of two sculptures by Barbara Hepworth </t>
  </si>
  <si>
    <t>Siegen</t>
  </si>
  <si>
    <t>04.09.2016</t>
  </si>
  <si>
    <t>To attend the opening of Siegen's redeveloped city centre</t>
  </si>
  <si>
    <t>Assistant Sergeant-at-Mace</t>
  </si>
  <si>
    <t>Senior Social Worker</t>
  </si>
  <si>
    <t>07.09.2016</t>
  </si>
  <si>
    <t>09.09.2016</t>
  </si>
  <si>
    <t>New York</t>
  </si>
  <si>
    <t>11.09.2016</t>
  </si>
  <si>
    <t>To attend a sales mission and promote "The First Film"</t>
  </si>
  <si>
    <t>Bilbao</t>
  </si>
  <si>
    <t>18.09.2016</t>
  </si>
  <si>
    <t>20.09.2016</t>
  </si>
  <si>
    <t>To oversee the deinstallation of a work at the Guggenheim Bilbao</t>
  </si>
  <si>
    <t>Chief Officer Commissioning</t>
  </si>
  <si>
    <t>Tilburg</t>
  </si>
  <si>
    <t>21.09.2016</t>
  </si>
  <si>
    <t>23.09.2016</t>
  </si>
  <si>
    <t>To attend a Eurocities meeting</t>
  </si>
  <si>
    <t>Head of Arts Development</t>
  </si>
  <si>
    <t>Oulu</t>
  </si>
  <si>
    <t>05.10.2016</t>
  </si>
  <si>
    <t>08.10.2016</t>
  </si>
  <si>
    <t>Aarhus, Leeuwarden</t>
  </si>
  <si>
    <t>Denmark, Netherlands</t>
  </si>
  <si>
    <t>11.10.2016</t>
  </si>
  <si>
    <t>14.10.2016</t>
  </si>
  <si>
    <t>To meet the Aarhus2017 and Leeuwarden2018 teams</t>
  </si>
  <si>
    <t>Curator</t>
  </si>
  <si>
    <t>13.10.2016</t>
  </si>
  <si>
    <t>15.10.2016</t>
  </si>
  <si>
    <t>To oversee the transport and installation of artwork</t>
  </si>
  <si>
    <t>Prague, Berlin</t>
  </si>
  <si>
    <t>Czech Rep., Germany</t>
  </si>
  <si>
    <t>16.10.2016</t>
  </si>
  <si>
    <t>To attend a Light Up the North conference</t>
  </si>
  <si>
    <t>Athens</t>
  </si>
  <si>
    <t>19.10.2016</t>
  </si>
  <si>
    <t>To attend the Eurocities Social Affairs Forum</t>
  </si>
  <si>
    <t xml:space="preserve">Senior Librarian Manager </t>
  </si>
  <si>
    <t>17.10.2016</t>
  </si>
  <si>
    <t>20.10.2016</t>
  </si>
  <si>
    <t>To attend the Europe Direct Information Centre AGM</t>
  </si>
  <si>
    <t>Chief Officer Partnership Dev. and Leadership Support</t>
  </si>
  <si>
    <t xml:space="preserve">Gent </t>
  </si>
  <si>
    <t>06.11.2016</t>
  </si>
  <si>
    <t>08.11.2016</t>
  </si>
  <si>
    <t>To attend and speak at the Child in the City Conference</t>
  </si>
  <si>
    <t>Andrew Lloyd</t>
  </si>
  <si>
    <t>Head of Service (Workforce Development)</t>
  </si>
  <si>
    <t>09.11.2016</t>
  </si>
  <si>
    <t>07.11.2016</t>
  </si>
  <si>
    <t>To attend Eurocities Roma Inclusion Task Force seminar</t>
  </si>
  <si>
    <t>Jersey</t>
  </si>
  <si>
    <t>British Isles</t>
  </si>
  <si>
    <t>14.11.2016</t>
  </si>
  <si>
    <t>15.11.2016</t>
  </si>
  <si>
    <t>To speak at the Jersey Heritage Patrons event</t>
  </si>
  <si>
    <t>16.11.2016</t>
  </si>
  <si>
    <t>To represent Leeds on a LUTN mission</t>
  </si>
  <si>
    <t>18.11.2016</t>
  </si>
  <si>
    <t>To attend the Eurocities AGM and Award Ceremony</t>
  </si>
  <si>
    <t>17.11.2016</t>
  </si>
  <si>
    <t>Strasbourg</t>
  </si>
  <si>
    <t>19.11.2016</t>
  </si>
  <si>
    <t>To present at the French Registrars Conference</t>
  </si>
  <si>
    <t>Eindhoven, Riga</t>
  </si>
  <si>
    <t>Netherlands, Latvia</t>
  </si>
  <si>
    <t>20.11.2016</t>
  </si>
  <si>
    <t>Shanghai</t>
  </si>
  <si>
    <t>24.11.2016</t>
  </si>
  <si>
    <t>To participate in a Visit Britain 'Destination Britain' event</t>
  </si>
  <si>
    <t>Business and Contracts Officer</t>
  </si>
  <si>
    <t>27.11.2016</t>
  </si>
  <si>
    <t>Malmö</t>
  </si>
  <si>
    <t>28.11.2016</t>
  </si>
  <si>
    <t>30.11.2016</t>
  </si>
  <si>
    <t>To attend a UCLG conference on the Pilot Cities project</t>
  </si>
  <si>
    <t>Visitor Economy Manager</t>
  </si>
  <si>
    <t>01.12.2016</t>
  </si>
  <si>
    <t>To exhibiting at IBTM World as part of Conferencing City Campaign</t>
  </si>
  <si>
    <t>02.12.2016</t>
  </si>
  <si>
    <t>To attend the Creative Europe Media sub-programme conference</t>
  </si>
  <si>
    <t>Lyon</t>
  </si>
  <si>
    <t>08.12.2016</t>
  </si>
  <si>
    <t>11.12.2016</t>
  </si>
  <si>
    <t>To attend a LUTN conference and event</t>
  </si>
  <si>
    <t>03.01.2017</t>
  </si>
  <si>
    <t>05.01.2017</t>
  </si>
  <si>
    <t>09.01.2017</t>
  </si>
  <si>
    <t>12.01.2017</t>
  </si>
  <si>
    <t>To exhibit at Vakantiebeurs (travel trade and consumer show)</t>
  </si>
  <si>
    <t>Communications and Marketing Business Partner</t>
  </si>
  <si>
    <t>Visitor Economy Assistant</t>
  </si>
  <si>
    <t>15.01.2017</t>
  </si>
  <si>
    <t>Deputy VisitLeeds Manager</t>
  </si>
  <si>
    <t>Brno</t>
  </si>
  <si>
    <t>16.01.2017</t>
  </si>
  <si>
    <t>Innovation Project Officer</t>
  </si>
  <si>
    <t>17.01.2017</t>
  </si>
  <si>
    <t>20.01.2017</t>
  </si>
  <si>
    <t>To attend the kick-off meeting of the H2020 Project "Activage"</t>
  </si>
  <si>
    <t>19.01.2017</t>
  </si>
  <si>
    <t>22.01.2017</t>
  </si>
  <si>
    <t>To attend the Aarhus2017 opening and network with ECC partners</t>
  </si>
  <si>
    <t>Norrköping</t>
  </si>
  <si>
    <t>24.01.2017</t>
  </si>
  <si>
    <t>27.01.2017</t>
  </si>
  <si>
    <t>To attend and speak at a conference on refugee welcome</t>
  </si>
  <si>
    <t>25.01.2017</t>
  </si>
  <si>
    <t>30.01.2017</t>
  </si>
  <si>
    <t xml:space="preserve">To exhibit at the New York Times Travel Show </t>
  </si>
  <si>
    <t>Budapest</t>
  </si>
  <si>
    <t>26.01.2017</t>
  </si>
  <si>
    <t>28.01.2017</t>
  </si>
  <si>
    <t>To attend a CAE conference and UCLG Pilot Cities meetings</t>
  </si>
  <si>
    <t>Kolkata, Chandannagar, Bangaluru, Chandigarh, Delhi</t>
  </si>
  <si>
    <t>01.02.2017</t>
  </si>
  <si>
    <t>18.02.2017</t>
  </si>
  <si>
    <t>17 nights/18 days</t>
  </si>
  <si>
    <t>Hangzhou, Shanghai, Hong Kong</t>
  </si>
  <si>
    <t>25.02.2017</t>
  </si>
  <si>
    <t>04.03.2017</t>
  </si>
  <si>
    <t>To participate in a trade and investment mission</t>
  </si>
  <si>
    <t>Tartu</t>
  </si>
  <si>
    <t>Estonia</t>
  </si>
  <si>
    <t>05.03.2017</t>
  </si>
  <si>
    <t>11.03.2017</t>
  </si>
  <si>
    <t>6 nights/7 days</t>
  </si>
  <si>
    <t>To participate in an Erasmus project</t>
  </si>
  <si>
    <t>Anne Fell</t>
  </si>
  <si>
    <t>Area Lead Primary Learning Improvement</t>
  </si>
  <si>
    <t>Kevin Paynes</t>
  </si>
  <si>
    <t>Leadership &amp; Management Lead</t>
  </si>
  <si>
    <t>Project Officer</t>
  </si>
  <si>
    <t>06.03.2017</t>
  </si>
  <si>
    <t>07.03.2017</t>
  </si>
  <si>
    <t>To attend the Eurocities Mayors Summit</t>
  </si>
  <si>
    <t>Policy and Performance Officer</t>
  </si>
  <si>
    <t>13.03.2017</t>
  </si>
  <si>
    <t>14.03.2017</t>
  </si>
  <si>
    <t>To attend a MIPIM mission</t>
  </si>
  <si>
    <t>17.03.2017</t>
  </si>
  <si>
    <t>Angela Barnicle</t>
  </si>
  <si>
    <t>Head of Asset Management</t>
  </si>
  <si>
    <t xml:space="preserve">Hoogeveen, ‘s-Hertogenbosch, Zwolle </t>
  </si>
  <si>
    <t>20.03.2017</t>
  </si>
  <si>
    <t>To speak about restorative practice and deliver training</t>
  </si>
  <si>
    <t>16.03.2017</t>
  </si>
  <si>
    <t>Maastricht, Brussels</t>
  </si>
  <si>
    <t>18.03.2017</t>
  </si>
  <si>
    <t xml:space="preserve">To participate in a TEFAF study visit </t>
  </si>
  <si>
    <t>Seattle</t>
  </si>
  <si>
    <t>24.03.2017</t>
  </si>
  <si>
    <t>31.03.2017</t>
  </si>
  <si>
    <t>To speak at the National Convention of Children’s Museums</t>
  </si>
  <si>
    <t>Tallinn</t>
  </si>
  <si>
    <t>29.03.2017</t>
  </si>
  <si>
    <t>01.04.2017</t>
  </si>
  <si>
    <t>Cllr James Lewis</t>
  </si>
  <si>
    <t>Prague</t>
  </si>
  <si>
    <t>30.03.2017</t>
  </si>
  <si>
    <t xml:space="preserve">To present at an Open Data conference </t>
  </si>
  <si>
    <t>Senior Information Governance Officer</t>
  </si>
  <si>
    <t>To programme Lille's involvement in Leeds2023</t>
  </si>
  <si>
    <t>Copenhagen, Aarhus</t>
  </si>
  <si>
    <t>01.04.17</t>
  </si>
  <si>
    <t>09.04.17</t>
  </si>
  <si>
    <t>To research sustainable ways of storing museum collections</t>
  </si>
  <si>
    <t>03.04.17</t>
  </si>
  <si>
    <t>04.04.17</t>
  </si>
  <si>
    <t>To attend and speak at a press event as part of a sales mission</t>
  </si>
  <si>
    <t>Commissioning Officer</t>
  </si>
  <si>
    <t>Lisbon</t>
  </si>
  <si>
    <t>06.04.17</t>
  </si>
  <si>
    <t>To participate in a Eurocities Roma Task Force meeting</t>
  </si>
  <si>
    <t>Jhardine Farrell</t>
  </si>
  <si>
    <t>Senior Consultant</t>
  </si>
  <si>
    <t>Brno, Bratislava</t>
  </si>
  <si>
    <t>26.04.17</t>
  </si>
  <si>
    <t>28.04.17</t>
  </si>
  <si>
    <t>To attend a conference on inclusion in education</t>
  </si>
  <si>
    <t>Janet Clark</t>
  </si>
  <si>
    <t>SEN Support and Inclusion Team Leader</t>
  </si>
  <si>
    <t>To attend a conference for Hungarian ECC candidates</t>
  </si>
  <si>
    <t>Brussels and Wiesbaden</t>
  </si>
  <si>
    <t>Belgium, Germany</t>
  </si>
  <si>
    <t>02.05.17</t>
  </si>
  <si>
    <t>05.05.17</t>
  </si>
  <si>
    <t>To attend an ifa event and the EFFE MeetUp</t>
  </si>
  <si>
    <t>Vilnius</t>
  </si>
  <si>
    <t>Lithuania</t>
  </si>
  <si>
    <t>07.05.17</t>
  </si>
  <si>
    <t>12.05.17</t>
  </si>
  <si>
    <t>Kimberley Porter</t>
  </si>
  <si>
    <t>Sarah Atkinson</t>
  </si>
  <si>
    <t>School Improvement Adviser</t>
  </si>
  <si>
    <t>Registrar</t>
  </si>
  <si>
    <t>11.05.17</t>
  </si>
  <si>
    <t>14.05.17</t>
  </si>
  <si>
    <t>To attend a film festival and network with partners</t>
  </si>
  <si>
    <t>15.05.17</t>
  </si>
  <si>
    <t>19.05.17</t>
  </si>
  <si>
    <t>To exhibit at the IMEX Frankfurt</t>
  </si>
  <si>
    <t>Business Development Manager</t>
  </si>
  <si>
    <t>Jonathan Moxon</t>
  </si>
  <si>
    <t>Flood Risk Manager</t>
  </si>
  <si>
    <t xml:space="preserve">Brussels </t>
  </si>
  <si>
    <t>16.05.17</t>
  </si>
  <si>
    <t>17.05.17</t>
  </si>
  <si>
    <t xml:space="preserve">To attend meeting with water industry professionals from other European cities </t>
  </si>
  <si>
    <t>Copenhagen</t>
  </si>
  <si>
    <t>20.05.17</t>
  </si>
  <si>
    <t xml:space="preserve">To present at the Scandinavian Registrar Conference </t>
  </si>
  <si>
    <t>27.05.17</t>
  </si>
  <si>
    <t>8 nights/9days</t>
  </si>
  <si>
    <t>To attend the Cannes film festival and network with partners</t>
  </si>
  <si>
    <t>Programme Coordinator</t>
  </si>
  <si>
    <t>Santa Maria de Feira</t>
  </si>
  <si>
    <t>23.05.17</t>
  </si>
  <si>
    <t>28.05.17</t>
  </si>
  <si>
    <t xml:space="preserve">To attend Fresh Street#2 conference and Imaginarius </t>
  </si>
  <si>
    <t>Isle of Man</t>
  </si>
  <si>
    <t xml:space="preserve">Brit. Crown Dependency </t>
  </si>
  <si>
    <t>24.05.17</t>
  </si>
  <si>
    <t>26.05.17</t>
  </si>
  <si>
    <t>City promotion / conference on inward investment</t>
  </si>
  <si>
    <t>Darmstadt</t>
  </si>
  <si>
    <t>31.05.17</t>
  </si>
  <si>
    <t>02.06.17</t>
  </si>
  <si>
    <t>To attend the second plenary meeting of the Activage EU project</t>
  </si>
  <si>
    <t>Liz Jarmin</t>
  </si>
  <si>
    <t xml:space="preserve">Head of Service Communities &amp; Environment </t>
  </si>
  <si>
    <t>07.06.17</t>
  </si>
  <si>
    <t>09.06.17</t>
  </si>
  <si>
    <t xml:space="preserve">Radicalisation Awareness Network study visit </t>
  </si>
  <si>
    <t>Lucy Jackson</t>
  </si>
  <si>
    <t>Chief Officer Public Health</t>
  </si>
  <si>
    <t>11.06.17</t>
  </si>
  <si>
    <t>13.06.17</t>
  </si>
  <si>
    <t>To speak at a conference on urban ageing</t>
  </si>
  <si>
    <t>Assistant Curator of Decorative Arts</t>
  </si>
  <si>
    <t>18.06.17</t>
  </si>
  <si>
    <t>20.06.17</t>
  </si>
  <si>
    <t>Attending the 15th annual Historic Houses Conference</t>
  </si>
  <si>
    <t>To work on a British Council Working Internationally Programme project</t>
  </si>
  <si>
    <t>To participate in EU funded training for youth workers</t>
  </si>
  <si>
    <t>Redacted</t>
  </si>
  <si>
    <t>NAME OF PERSON TRAVELLING</t>
  </si>
  <si>
    <t xml:space="preserve">LCC paid for travel </t>
  </si>
  <si>
    <t>External paid for travel</t>
  </si>
  <si>
    <t>LCC paid for accomodation</t>
  </si>
  <si>
    <t>External paid for accomodation</t>
  </si>
  <si>
    <t>LCC paid for local transport expenses</t>
  </si>
  <si>
    <t>External paid for local transport expenses</t>
  </si>
  <si>
    <t>LCC paid for food and drink</t>
  </si>
  <si>
    <t>External paid for food and drink</t>
  </si>
  <si>
    <t>TOTAL COSTS TO OTHER EXTERNAL</t>
  </si>
  <si>
    <t>To repatriate a family</t>
  </si>
  <si>
    <t xml:space="preserve">Redacted </t>
  </si>
  <si>
    <t>To repatriate an individual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</si>
</sst>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€-2]\ #,##0.00;[Red]\-[$€-2]\ #,##0.00"/>
    <numFmt numFmtId="171" formatCode="[$-809]dd\ mmmm\ yyyy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33" borderId="10" xfId="0" applyFont="1" applyFill="1" applyBorder="1" applyAlignment="1">
      <alignment horizontal="center" vertical="center" wrapText="1"/>
    </xf>
    <xf numFmtId="14" fontId="44" fillId="33" borderId="10" xfId="0" applyNumberFormat="1" applyFont="1" applyFill="1" applyBorder="1" applyAlignment="1">
      <alignment horizontal="center" vertical="center" wrapText="1"/>
    </xf>
    <xf numFmtId="164" fontId="44" fillId="33" borderId="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64" fontId="44" fillId="33" borderId="10" xfId="0" applyNumberFormat="1" applyFont="1" applyFill="1" applyBorder="1" applyAlignment="1">
      <alignment horizontal="center" vertical="center" wrapText="1"/>
    </xf>
    <xf numFmtId="164" fontId="44" fillId="33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77"/>
  <sheetViews>
    <sheetView tabSelected="1" zoomScale="90" zoomScaleNormal="90" zoomScalePageLayoutView="0" workbookViewId="0" topLeftCell="A1">
      <pane xSplit="1" ySplit="1" topLeftCell="B4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3" sqref="C123"/>
    </sheetView>
  </sheetViews>
  <sheetFormatPr defaultColWidth="9.140625" defaultRowHeight="12.75"/>
  <cols>
    <col min="1" max="1" width="27.57421875" style="32" bestFit="1" customWidth="1"/>
    <col min="2" max="2" width="28.140625" style="32" bestFit="1" customWidth="1"/>
    <col min="3" max="3" width="20.7109375" style="32" customWidth="1"/>
    <col min="4" max="4" width="12.421875" style="32" bestFit="1" customWidth="1"/>
    <col min="5" max="5" width="11.00390625" style="33" customWidth="1"/>
    <col min="6" max="6" width="10.28125" style="33" bestFit="1" customWidth="1"/>
    <col min="7" max="7" width="17.28125" style="32" customWidth="1"/>
    <col min="8" max="8" width="56.28125" style="32" bestFit="1" customWidth="1"/>
    <col min="9" max="9" width="10.140625" style="31" bestFit="1" customWidth="1"/>
    <col min="10" max="10" width="12.57421875" style="31" bestFit="1" customWidth="1"/>
    <col min="11" max="11" width="13.421875" style="31" bestFit="1" customWidth="1"/>
    <col min="12" max="12" width="15.421875" style="31" bestFit="1" customWidth="1"/>
    <col min="13" max="13" width="18.8515625" style="31" bestFit="1" customWidth="1"/>
    <col min="14" max="14" width="20.140625" style="31" bestFit="1" customWidth="1"/>
    <col min="15" max="15" width="14.00390625" style="31" bestFit="1" customWidth="1"/>
    <col min="16" max="16" width="15.421875" style="31" bestFit="1" customWidth="1"/>
    <col min="17" max="17" width="12.7109375" style="31" bestFit="1" customWidth="1"/>
    <col min="18" max="18" width="14.00390625" style="31" bestFit="1" customWidth="1"/>
    <col min="19" max="19" width="18.28125" style="31" bestFit="1" customWidth="1"/>
    <col min="20" max="71" width="9.140625" style="1" customWidth="1"/>
    <col min="72" max="16384" width="9.140625" style="2" customWidth="1"/>
  </cols>
  <sheetData>
    <row r="1" spans="1:19" ht="50.25" customHeight="1">
      <c r="A1" s="7" t="s">
        <v>542</v>
      </c>
      <c r="B1" s="7" t="s">
        <v>1</v>
      </c>
      <c r="C1" s="7" t="s">
        <v>2</v>
      </c>
      <c r="D1" s="7" t="s">
        <v>3</v>
      </c>
      <c r="E1" s="8" t="s">
        <v>4</v>
      </c>
      <c r="F1" s="8" t="s">
        <v>5</v>
      </c>
      <c r="G1" s="8" t="s">
        <v>6</v>
      </c>
      <c r="H1" s="8" t="s">
        <v>12</v>
      </c>
      <c r="I1" s="9" t="s">
        <v>543</v>
      </c>
      <c r="J1" s="12" t="s">
        <v>544</v>
      </c>
      <c r="K1" s="9" t="s">
        <v>545</v>
      </c>
      <c r="L1" s="12" t="s">
        <v>546</v>
      </c>
      <c r="M1" s="9" t="s">
        <v>547</v>
      </c>
      <c r="N1" s="12" t="s">
        <v>548</v>
      </c>
      <c r="O1" s="9" t="s">
        <v>549</v>
      </c>
      <c r="P1" s="12" t="s">
        <v>550</v>
      </c>
      <c r="Q1" s="10" t="s">
        <v>11</v>
      </c>
      <c r="R1" s="11" t="s">
        <v>0</v>
      </c>
      <c r="S1" s="11" t="s">
        <v>551</v>
      </c>
    </row>
    <row r="2" spans="1:19" ht="42" customHeight="1">
      <c r="A2" s="13" t="s">
        <v>541</v>
      </c>
      <c r="B2" s="13" t="s">
        <v>26</v>
      </c>
      <c r="C2" s="13" t="s">
        <v>73</v>
      </c>
      <c r="D2" s="13" t="s">
        <v>54</v>
      </c>
      <c r="E2" s="14" t="s">
        <v>69</v>
      </c>
      <c r="F2" s="14" t="s">
        <v>70</v>
      </c>
      <c r="G2" s="15" t="s">
        <v>41</v>
      </c>
      <c r="H2" s="16" t="s">
        <v>96</v>
      </c>
      <c r="I2" s="17">
        <v>335.73</v>
      </c>
      <c r="J2" s="17">
        <v>0</v>
      </c>
      <c r="K2" s="17">
        <v>381.56</v>
      </c>
      <c r="L2" s="17">
        <v>0</v>
      </c>
      <c r="M2" s="17">
        <v>19.4</v>
      </c>
      <c r="N2" s="17">
        <v>0</v>
      </c>
      <c r="O2" s="17">
        <v>159.25</v>
      </c>
      <c r="P2" s="17">
        <v>0</v>
      </c>
      <c r="Q2" s="18">
        <f aca="true" t="shared" si="0" ref="Q2:Q11">SUM(I2:P2)</f>
        <v>895.9399999999999</v>
      </c>
      <c r="R2" s="18">
        <f>I2+K2+M2+O2</f>
        <v>895.9399999999999</v>
      </c>
      <c r="S2" s="18">
        <f>J2+L2+N2+P2</f>
        <v>0</v>
      </c>
    </row>
    <row r="3" spans="1:19" ht="25.5">
      <c r="A3" s="13" t="s">
        <v>541</v>
      </c>
      <c r="B3" s="13" t="s">
        <v>68</v>
      </c>
      <c r="C3" s="13" t="s">
        <v>73</v>
      </c>
      <c r="D3" s="13" t="s">
        <v>54</v>
      </c>
      <c r="E3" s="14" t="s">
        <v>71</v>
      </c>
      <c r="F3" s="14" t="s">
        <v>72</v>
      </c>
      <c r="G3" s="15" t="s">
        <v>16</v>
      </c>
      <c r="H3" s="16" t="s">
        <v>96</v>
      </c>
      <c r="I3" s="17">
        <v>251.77</v>
      </c>
      <c r="J3" s="17">
        <v>0</v>
      </c>
      <c r="K3" s="17">
        <v>501.42</v>
      </c>
      <c r="L3" s="17">
        <v>0</v>
      </c>
      <c r="M3" s="17">
        <v>19.4</v>
      </c>
      <c r="N3" s="17">
        <v>0</v>
      </c>
      <c r="O3" s="17">
        <v>149.1</v>
      </c>
      <c r="P3" s="17">
        <v>0</v>
      </c>
      <c r="Q3" s="18">
        <f t="shared" si="0"/>
        <v>921.69</v>
      </c>
      <c r="R3" s="18">
        <f>I3+K3+M3+O3</f>
        <v>921.69</v>
      </c>
      <c r="S3" s="18">
        <f>J3+L3+N3+P3</f>
        <v>0</v>
      </c>
    </row>
    <row r="4" spans="1:19" ht="25.5" customHeight="1">
      <c r="A4" s="13" t="s">
        <v>37</v>
      </c>
      <c r="B4" s="13" t="s">
        <v>39</v>
      </c>
      <c r="C4" s="13" t="s">
        <v>81</v>
      </c>
      <c r="D4" s="13" t="s">
        <v>83</v>
      </c>
      <c r="E4" s="14" t="s">
        <v>70</v>
      </c>
      <c r="F4" s="14" t="s">
        <v>84</v>
      </c>
      <c r="G4" s="15" t="s">
        <v>16</v>
      </c>
      <c r="H4" s="13" t="s">
        <v>95</v>
      </c>
      <c r="I4" s="17">
        <v>0</v>
      </c>
      <c r="J4" s="17">
        <v>285.76</v>
      </c>
      <c r="K4" s="17">
        <v>0</v>
      </c>
      <c r="L4" s="17">
        <v>281.98</v>
      </c>
      <c r="M4" s="17">
        <v>0</v>
      </c>
      <c r="N4" s="17">
        <v>17.18</v>
      </c>
      <c r="O4" s="17">
        <v>0</v>
      </c>
      <c r="P4" s="17">
        <v>75.49</v>
      </c>
      <c r="Q4" s="18">
        <f t="shared" si="0"/>
        <v>660.41</v>
      </c>
      <c r="R4" s="18">
        <f aca="true" t="shared" si="1" ref="R4:S8">I4+K4+M4+O4</f>
        <v>0</v>
      </c>
      <c r="S4" s="18">
        <f t="shared" si="1"/>
        <v>660.41</v>
      </c>
    </row>
    <row r="5" spans="1:19" ht="25.5" customHeight="1">
      <c r="A5" s="13" t="s">
        <v>541</v>
      </c>
      <c r="B5" s="13" t="s">
        <v>38</v>
      </c>
      <c r="C5" s="13" t="s">
        <v>82</v>
      </c>
      <c r="D5" s="13" t="s">
        <v>33</v>
      </c>
      <c r="E5" s="14" t="s">
        <v>85</v>
      </c>
      <c r="F5" s="14" t="s">
        <v>86</v>
      </c>
      <c r="G5" s="15" t="s">
        <v>17</v>
      </c>
      <c r="H5" s="13" t="s">
        <v>94</v>
      </c>
      <c r="I5" s="17">
        <v>0</v>
      </c>
      <c r="J5" s="17">
        <v>177.36</v>
      </c>
      <c r="K5" s="17">
        <v>0</v>
      </c>
      <c r="L5" s="17">
        <v>110.65</v>
      </c>
      <c r="M5" s="17">
        <v>0</v>
      </c>
      <c r="N5" s="17">
        <v>63.06</v>
      </c>
      <c r="O5" s="17">
        <v>0</v>
      </c>
      <c r="P5" s="17">
        <v>77.76</v>
      </c>
      <c r="Q5" s="18">
        <f t="shared" si="0"/>
        <v>428.83</v>
      </c>
      <c r="R5" s="18">
        <f t="shared" si="1"/>
        <v>0</v>
      </c>
      <c r="S5" s="18">
        <f t="shared" si="1"/>
        <v>428.83</v>
      </c>
    </row>
    <row r="6" spans="1:19" ht="19.5" customHeight="1">
      <c r="A6" s="13" t="s">
        <v>52</v>
      </c>
      <c r="B6" s="13" t="s">
        <v>22</v>
      </c>
      <c r="C6" s="13" t="s">
        <v>82</v>
      </c>
      <c r="D6" s="13" t="s">
        <v>33</v>
      </c>
      <c r="E6" s="14" t="s">
        <v>85</v>
      </c>
      <c r="F6" s="14" t="s">
        <v>86</v>
      </c>
      <c r="G6" s="15" t="s">
        <v>17</v>
      </c>
      <c r="H6" s="13" t="s">
        <v>94</v>
      </c>
      <c r="I6" s="17">
        <v>0</v>
      </c>
      <c r="J6" s="17">
        <v>85.56</v>
      </c>
      <c r="K6" s="17">
        <v>0</v>
      </c>
      <c r="L6" s="17">
        <v>110.65</v>
      </c>
      <c r="M6" s="17">
        <v>0</v>
      </c>
      <c r="N6" s="17">
        <v>63.06</v>
      </c>
      <c r="O6" s="17">
        <v>0</v>
      </c>
      <c r="P6" s="17">
        <v>77.76</v>
      </c>
      <c r="Q6" s="18">
        <f t="shared" si="0"/>
        <v>337.03</v>
      </c>
      <c r="R6" s="18">
        <f t="shared" si="1"/>
        <v>0</v>
      </c>
      <c r="S6" s="18">
        <f t="shared" si="1"/>
        <v>337.03</v>
      </c>
    </row>
    <row r="7" spans="1:19" ht="25.5" customHeight="1">
      <c r="A7" s="13" t="s">
        <v>541</v>
      </c>
      <c r="B7" s="13" t="s">
        <v>26</v>
      </c>
      <c r="C7" s="13" t="s">
        <v>114</v>
      </c>
      <c r="D7" s="13" t="s">
        <v>115</v>
      </c>
      <c r="E7" s="14" t="s">
        <v>116</v>
      </c>
      <c r="F7" s="14" t="s">
        <v>117</v>
      </c>
      <c r="G7" s="15" t="s">
        <v>16</v>
      </c>
      <c r="H7" s="13" t="s">
        <v>118</v>
      </c>
      <c r="I7" s="17">
        <v>0</v>
      </c>
      <c r="J7" s="17">
        <v>437</v>
      </c>
      <c r="K7" s="17">
        <v>0</v>
      </c>
      <c r="L7" s="17">
        <v>165</v>
      </c>
      <c r="M7" s="17">
        <v>0</v>
      </c>
      <c r="N7" s="17">
        <v>57</v>
      </c>
      <c r="O7" s="17">
        <v>0</v>
      </c>
      <c r="P7" s="17">
        <v>40</v>
      </c>
      <c r="Q7" s="18">
        <f t="shared" si="0"/>
        <v>699</v>
      </c>
      <c r="R7" s="18">
        <f t="shared" si="1"/>
        <v>0</v>
      </c>
      <c r="S7" s="18">
        <f t="shared" si="1"/>
        <v>699</v>
      </c>
    </row>
    <row r="8" spans="1:19" ht="25.5" customHeight="1">
      <c r="A8" s="13" t="s">
        <v>541</v>
      </c>
      <c r="B8" s="13" t="s">
        <v>124</v>
      </c>
      <c r="C8" s="13" t="s">
        <v>114</v>
      </c>
      <c r="D8" s="13" t="s">
        <v>115</v>
      </c>
      <c r="E8" s="14" t="s">
        <v>116</v>
      </c>
      <c r="F8" s="14" t="s">
        <v>117</v>
      </c>
      <c r="G8" s="15" t="s">
        <v>16</v>
      </c>
      <c r="H8" s="13" t="s">
        <v>118</v>
      </c>
      <c r="I8" s="17">
        <v>0</v>
      </c>
      <c r="J8" s="17">
        <v>437</v>
      </c>
      <c r="K8" s="17">
        <v>0</v>
      </c>
      <c r="L8" s="17">
        <v>165</v>
      </c>
      <c r="M8" s="17">
        <v>0</v>
      </c>
      <c r="N8" s="17">
        <v>57</v>
      </c>
      <c r="O8" s="17">
        <v>0</v>
      </c>
      <c r="P8" s="17">
        <v>40</v>
      </c>
      <c r="Q8" s="18">
        <f t="shared" si="0"/>
        <v>699</v>
      </c>
      <c r="R8" s="18">
        <f t="shared" si="1"/>
        <v>0</v>
      </c>
      <c r="S8" s="18">
        <f t="shared" si="1"/>
        <v>699</v>
      </c>
    </row>
    <row r="9" spans="1:19" ht="25.5" customHeight="1">
      <c r="A9" s="13" t="s">
        <v>541</v>
      </c>
      <c r="B9" s="13" t="s">
        <v>13</v>
      </c>
      <c r="C9" s="13" t="s">
        <v>79</v>
      </c>
      <c r="D9" s="13" t="s">
        <v>28</v>
      </c>
      <c r="E9" s="14" t="s">
        <v>78</v>
      </c>
      <c r="F9" s="19" t="s">
        <v>106</v>
      </c>
      <c r="G9" s="15" t="s">
        <v>14</v>
      </c>
      <c r="H9" s="13" t="s">
        <v>123</v>
      </c>
      <c r="I9" s="17">
        <v>0</v>
      </c>
      <c r="J9" s="17">
        <v>168.15</v>
      </c>
      <c r="K9" s="17">
        <v>0</v>
      </c>
      <c r="L9" s="17">
        <v>442.82</v>
      </c>
      <c r="M9" s="17">
        <v>0</v>
      </c>
      <c r="N9" s="17">
        <v>59.43</v>
      </c>
      <c r="O9" s="17">
        <v>0</v>
      </c>
      <c r="P9" s="17">
        <v>112.54</v>
      </c>
      <c r="Q9" s="18">
        <f t="shared" si="0"/>
        <v>782.9399999999999</v>
      </c>
      <c r="R9" s="18">
        <f aca="true" t="shared" si="2" ref="R9:S11">I9+K9+M9+O9</f>
        <v>0</v>
      </c>
      <c r="S9" s="18">
        <f t="shared" si="2"/>
        <v>782.9399999999999</v>
      </c>
    </row>
    <row r="10" spans="1:19" ht="25.5" customHeight="1">
      <c r="A10" s="13" t="s">
        <v>19</v>
      </c>
      <c r="B10" s="13" t="s">
        <v>47</v>
      </c>
      <c r="C10" s="13" t="s">
        <v>112</v>
      </c>
      <c r="D10" s="13" t="s">
        <v>33</v>
      </c>
      <c r="E10" s="14" t="s">
        <v>110</v>
      </c>
      <c r="F10" s="19" t="s">
        <v>111</v>
      </c>
      <c r="G10" s="15" t="s">
        <v>17</v>
      </c>
      <c r="H10" s="13" t="s">
        <v>113</v>
      </c>
      <c r="I10" s="17">
        <v>284.21</v>
      </c>
      <c r="J10" s="17">
        <v>0</v>
      </c>
      <c r="K10" s="17">
        <v>118.66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8">
        <f t="shared" si="0"/>
        <v>402.87</v>
      </c>
      <c r="R10" s="18">
        <f t="shared" si="2"/>
        <v>402.87</v>
      </c>
      <c r="S10" s="18">
        <f t="shared" si="2"/>
        <v>0</v>
      </c>
    </row>
    <row r="11" spans="1:19" ht="25.5" customHeight="1">
      <c r="A11" s="13" t="s">
        <v>541</v>
      </c>
      <c r="B11" s="13" t="s">
        <v>26</v>
      </c>
      <c r="C11" s="13" t="s">
        <v>104</v>
      </c>
      <c r="D11" s="13" t="s">
        <v>108</v>
      </c>
      <c r="E11" s="14" t="s">
        <v>105</v>
      </c>
      <c r="F11" s="19" t="s">
        <v>106</v>
      </c>
      <c r="G11" s="15" t="s">
        <v>41</v>
      </c>
      <c r="H11" s="13" t="s">
        <v>122</v>
      </c>
      <c r="I11" s="17">
        <v>538.9</v>
      </c>
      <c r="J11" s="17">
        <v>0</v>
      </c>
      <c r="K11" s="17">
        <v>345.39</v>
      </c>
      <c r="L11" s="17">
        <v>0</v>
      </c>
      <c r="M11" s="17">
        <v>106.28</v>
      </c>
      <c r="N11" s="17">
        <v>0</v>
      </c>
      <c r="O11" s="17">
        <v>63.58</v>
      </c>
      <c r="P11" s="17">
        <v>0</v>
      </c>
      <c r="Q11" s="18">
        <f t="shared" si="0"/>
        <v>1054.1499999999999</v>
      </c>
      <c r="R11" s="18">
        <f t="shared" si="2"/>
        <v>1054.1499999999999</v>
      </c>
      <c r="S11" s="18">
        <f t="shared" si="2"/>
        <v>0</v>
      </c>
    </row>
    <row r="12" spans="1:19" ht="25.5" customHeight="1">
      <c r="A12" s="13" t="s">
        <v>541</v>
      </c>
      <c r="B12" s="13" t="s">
        <v>99</v>
      </c>
      <c r="C12" s="13" t="s">
        <v>79</v>
      </c>
      <c r="D12" s="13" t="s">
        <v>28</v>
      </c>
      <c r="E12" s="14" t="s">
        <v>97</v>
      </c>
      <c r="F12" s="19" t="s">
        <v>87</v>
      </c>
      <c r="G12" s="15" t="s">
        <v>40</v>
      </c>
      <c r="H12" s="15" t="s">
        <v>98</v>
      </c>
      <c r="I12" s="20">
        <v>138.03</v>
      </c>
      <c r="J12" s="20">
        <v>0</v>
      </c>
      <c r="K12" s="20">
        <v>522.68</v>
      </c>
      <c r="L12" s="20">
        <v>0</v>
      </c>
      <c r="M12" s="20">
        <v>29.17</v>
      </c>
      <c r="N12" s="20">
        <v>0</v>
      </c>
      <c r="O12" s="20">
        <v>209.98</v>
      </c>
      <c r="P12" s="20">
        <v>0</v>
      </c>
      <c r="Q12" s="21">
        <f aca="true" t="shared" si="3" ref="Q12:Q17">SUM(I12:P12)</f>
        <v>899.8599999999999</v>
      </c>
      <c r="R12" s="21">
        <f aca="true" t="shared" si="4" ref="R12:S19">I12+K12+M12+O12</f>
        <v>899.8599999999999</v>
      </c>
      <c r="S12" s="21">
        <f t="shared" si="4"/>
        <v>0</v>
      </c>
    </row>
    <row r="13" spans="1:19" ht="25.5" customHeight="1">
      <c r="A13" s="13" t="s">
        <v>541</v>
      </c>
      <c r="B13" s="13" t="s">
        <v>68</v>
      </c>
      <c r="C13" s="13" t="s">
        <v>79</v>
      </c>
      <c r="D13" s="13" t="s">
        <v>28</v>
      </c>
      <c r="E13" s="14" t="s">
        <v>97</v>
      </c>
      <c r="F13" s="19" t="s">
        <v>87</v>
      </c>
      <c r="G13" s="15" t="s">
        <v>40</v>
      </c>
      <c r="H13" s="15" t="s">
        <v>98</v>
      </c>
      <c r="I13" s="20">
        <v>230.3</v>
      </c>
      <c r="J13" s="20">
        <v>0</v>
      </c>
      <c r="K13" s="20">
        <v>522.68</v>
      </c>
      <c r="L13" s="20">
        <v>0</v>
      </c>
      <c r="M13" s="20">
        <v>29.14</v>
      </c>
      <c r="N13" s="20">
        <v>0</v>
      </c>
      <c r="O13" s="20">
        <v>183.02</v>
      </c>
      <c r="P13" s="20">
        <v>0</v>
      </c>
      <c r="Q13" s="21">
        <f t="shared" si="3"/>
        <v>965.14</v>
      </c>
      <c r="R13" s="21">
        <f t="shared" si="4"/>
        <v>965.14</v>
      </c>
      <c r="S13" s="21">
        <f t="shared" si="4"/>
        <v>0</v>
      </c>
    </row>
    <row r="14" spans="1:19" ht="25.5" customHeight="1">
      <c r="A14" s="13" t="s">
        <v>88</v>
      </c>
      <c r="B14" s="13" t="s">
        <v>89</v>
      </c>
      <c r="C14" s="13" t="s">
        <v>91</v>
      </c>
      <c r="D14" s="13" t="s">
        <v>92</v>
      </c>
      <c r="E14" s="14" t="s">
        <v>87</v>
      </c>
      <c r="F14" s="14" t="s">
        <v>75</v>
      </c>
      <c r="G14" s="15" t="s">
        <v>41</v>
      </c>
      <c r="H14" s="13" t="s">
        <v>93</v>
      </c>
      <c r="I14" s="20">
        <v>0</v>
      </c>
      <c r="J14" s="20">
        <v>298.03</v>
      </c>
      <c r="K14" s="20">
        <v>0</v>
      </c>
      <c r="L14" s="20">
        <v>351.24</v>
      </c>
      <c r="M14" s="20">
        <v>0</v>
      </c>
      <c r="N14" s="20">
        <v>4.28</v>
      </c>
      <c r="O14" s="20">
        <v>0</v>
      </c>
      <c r="P14" s="20">
        <v>14.4</v>
      </c>
      <c r="Q14" s="21">
        <f t="shared" si="3"/>
        <v>667.9499999999999</v>
      </c>
      <c r="R14" s="21">
        <f t="shared" si="4"/>
        <v>0</v>
      </c>
      <c r="S14" s="21">
        <f t="shared" si="4"/>
        <v>667.9499999999999</v>
      </c>
    </row>
    <row r="15" spans="1:19" ht="25.5" customHeight="1">
      <c r="A15" s="13" t="s">
        <v>90</v>
      </c>
      <c r="B15" s="13" t="s">
        <v>55</v>
      </c>
      <c r="C15" s="13" t="s">
        <v>91</v>
      </c>
      <c r="D15" s="13" t="s">
        <v>92</v>
      </c>
      <c r="E15" s="14" t="s">
        <v>87</v>
      </c>
      <c r="F15" s="14" t="s">
        <v>75</v>
      </c>
      <c r="G15" s="15" t="s">
        <v>41</v>
      </c>
      <c r="H15" s="13" t="s">
        <v>93</v>
      </c>
      <c r="I15" s="22">
        <v>0</v>
      </c>
      <c r="J15" s="20">
        <v>397.03</v>
      </c>
      <c r="K15" s="20">
        <v>0</v>
      </c>
      <c r="L15" s="20">
        <v>351.24</v>
      </c>
      <c r="M15" s="20">
        <v>0</v>
      </c>
      <c r="N15" s="20">
        <v>0</v>
      </c>
      <c r="O15" s="20">
        <v>0</v>
      </c>
      <c r="P15" s="20">
        <v>0</v>
      </c>
      <c r="Q15" s="21">
        <f t="shared" si="3"/>
        <v>748.27</v>
      </c>
      <c r="R15" s="21">
        <f t="shared" si="4"/>
        <v>0</v>
      </c>
      <c r="S15" s="21">
        <f t="shared" si="4"/>
        <v>748.27</v>
      </c>
    </row>
    <row r="16" spans="1:19" ht="25.5" customHeight="1">
      <c r="A16" s="13" t="s">
        <v>541</v>
      </c>
      <c r="B16" s="13" t="s">
        <v>18</v>
      </c>
      <c r="C16" s="13" t="s">
        <v>91</v>
      </c>
      <c r="D16" s="13" t="s">
        <v>92</v>
      </c>
      <c r="E16" s="14" t="s">
        <v>87</v>
      </c>
      <c r="F16" s="14" t="s">
        <v>75</v>
      </c>
      <c r="G16" s="15" t="s">
        <v>41</v>
      </c>
      <c r="H16" s="13" t="s">
        <v>93</v>
      </c>
      <c r="I16" s="20">
        <v>0</v>
      </c>
      <c r="J16" s="20">
        <v>300.83</v>
      </c>
      <c r="K16" s="20">
        <v>0</v>
      </c>
      <c r="L16" s="20">
        <v>314.64</v>
      </c>
      <c r="M16" s="20">
        <v>0</v>
      </c>
      <c r="N16" s="20">
        <v>38.9</v>
      </c>
      <c r="O16" s="20">
        <v>0</v>
      </c>
      <c r="P16" s="20">
        <v>0</v>
      </c>
      <c r="Q16" s="21">
        <f t="shared" si="3"/>
        <v>654.37</v>
      </c>
      <c r="R16" s="21">
        <f t="shared" si="4"/>
        <v>0</v>
      </c>
      <c r="S16" s="21">
        <f t="shared" si="4"/>
        <v>654.37</v>
      </c>
    </row>
    <row r="17" spans="1:19" ht="25.5" customHeight="1">
      <c r="A17" s="13" t="s">
        <v>541</v>
      </c>
      <c r="B17" s="13" t="s">
        <v>18</v>
      </c>
      <c r="C17" s="13" t="s">
        <v>53</v>
      </c>
      <c r="D17" s="13" t="s">
        <v>54</v>
      </c>
      <c r="E17" s="14" t="s">
        <v>75</v>
      </c>
      <c r="F17" s="14" t="s">
        <v>76</v>
      </c>
      <c r="G17" s="15" t="s">
        <v>17</v>
      </c>
      <c r="H17" s="13" t="s">
        <v>42</v>
      </c>
      <c r="I17" s="20">
        <v>0</v>
      </c>
      <c r="J17" s="20">
        <v>238.7</v>
      </c>
      <c r="K17" s="20">
        <v>0</v>
      </c>
      <c r="L17" s="20">
        <v>140.04</v>
      </c>
      <c r="M17" s="20">
        <v>0</v>
      </c>
      <c r="N17" s="22">
        <v>30.8</v>
      </c>
      <c r="O17" s="20">
        <v>0</v>
      </c>
      <c r="P17" s="20">
        <v>10.5</v>
      </c>
      <c r="Q17" s="21">
        <f t="shared" si="3"/>
        <v>420.04</v>
      </c>
      <c r="R17" s="21">
        <v>0</v>
      </c>
      <c r="S17" s="21">
        <v>420.04</v>
      </c>
    </row>
    <row r="18" spans="1:19" ht="25.5" customHeight="1">
      <c r="A18" s="13" t="s">
        <v>541</v>
      </c>
      <c r="B18" s="13" t="s">
        <v>38</v>
      </c>
      <c r="C18" s="13" t="s">
        <v>119</v>
      </c>
      <c r="D18" s="13" t="s">
        <v>54</v>
      </c>
      <c r="E18" s="14" t="s">
        <v>75</v>
      </c>
      <c r="F18" s="14" t="s">
        <v>109</v>
      </c>
      <c r="G18" s="15" t="s">
        <v>41</v>
      </c>
      <c r="H18" s="13" t="s">
        <v>42</v>
      </c>
      <c r="I18" s="20">
        <v>0</v>
      </c>
      <c r="J18" s="20">
        <v>97.03</v>
      </c>
      <c r="K18" s="20">
        <v>0</v>
      </c>
      <c r="L18" s="20">
        <v>223.57</v>
      </c>
      <c r="M18" s="20">
        <v>0</v>
      </c>
      <c r="N18" s="20">
        <v>33.29</v>
      </c>
      <c r="O18" s="20">
        <v>0</v>
      </c>
      <c r="P18" s="20">
        <v>34.89</v>
      </c>
      <c r="Q18" s="21">
        <f aca="true" t="shared" si="5" ref="Q18:Q23">SUM(I18:P18)</f>
        <v>388.78000000000003</v>
      </c>
      <c r="R18" s="21">
        <v>0</v>
      </c>
      <c r="S18" s="21">
        <v>388.78</v>
      </c>
    </row>
    <row r="19" spans="1:19" ht="25.5" customHeight="1">
      <c r="A19" s="13" t="s">
        <v>541</v>
      </c>
      <c r="B19" s="13" t="s">
        <v>26</v>
      </c>
      <c r="C19" s="13" t="s">
        <v>107</v>
      </c>
      <c r="D19" s="13" t="s">
        <v>34</v>
      </c>
      <c r="E19" s="14" t="s">
        <v>87</v>
      </c>
      <c r="F19" s="14" t="s">
        <v>76</v>
      </c>
      <c r="G19" s="15" t="s">
        <v>40</v>
      </c>
      <c r="H19" s="13" t="s">
        <v>122</v>
      </c>
      <c r="I19" s="20">
        <v>1720.22</v>
      </c>
      <c r="J19" s="20">
        <v>0</v>
      </c>
      <c r="K19" s="20">
        <v>718</v>
      </c>
      <c r="L19" s="20">
        <v>0</v>
      </c>
      <c r="M19" s="20">
        <v>115</v>
      </c>
      <c r="N19" s="20">
        <v>0</v>
      </c>
      <c r="O19" s="20">
        <v>125</v>
      </c>
      <c r="P19" s="20">
        <v>0</v>
      </c>
      <c r="Q19" s="21">
        <f t="shared" si="5"/>
        <v>2678.2200000000003</v>
      </c>
      <c r="R19" s="21">
        <f t="shared" si="4"/>
        <v>2678.2200000000003</v>
      </c>
      <c r="S19" s="21">
        <f>J19+L19+N19+P19</f>
        <v>0</v>
      </c>
    </row>
    <row r="20" spans="1:19" ht="25.5" customHeight="1">
      <c r="A20" s="13" t="s">
        <v>125</v>
      </c>
      <c r="B20" s="13" t="s">
        <v>103</v>
      </c>
      <c r="C20" s="13" t="s">
        <v>102</v>
      </c>
      <c r="D20" s="13" t="s">
        <v>8</v>
      </c>
      <c r="E20" s="14" t="s">
        <v>100</v>
      </c>
      <c r="F20" s="14" t="s">
        <v>101</v>
      </c>
      <c r="G20" s="15" t="s">
        <v>17</v>
      </c>
      <c r="H20" s="13" t="s">
        <v>126</v>
      </c>
      <c r="I20" s="17">
        <v>290.73</v>
      </c>
      <c r="J20" s="17">
        <v>0</v>
      </c>
      <c r="K20" s="17">
        <v>120.02</v>
      </c>
      <c r="L20" s="17">
        <v>0</v>
      </c>
      <c r="M20" s="17">
        <v>24.74</v>
      </c>
      <c r="N20" s="17">
        <v>0</v>
      </c>
      <c r="O20" s="17">
        <v>0</v>
      </c>
      <c r="P20" s="17">
        <v>0</v>
      </c>
      <c r="Q20" s="18">
        <f t="shared" si="5"/>
        <v>435.49</v>
      </c>
      <c r="R20" s="18">
        <f>I20+K20+M20+O20</f>
        <v>435.49</v>
      </c>
      <c r="S20" s="18">
        <f>J20+L20+N20+P20</f>
        <v>0</v>
      </c>
    </row>
    <row r="21" spans="1:19" ht="25.5" customHeight="1">
      <c r="A21" s="13" t="s">
        <v>29</v>
      </c>
      <c r="B21" s="13" t="s">
        <v>128</v>
      </c>
      <c r="C21" s="13" t="s">
        <v>10</v>
      </c>
      <c r="D21" s="13" t="s">
        <v>8</v>
      </c>
      <c r="E21" s="14" t="s">
        <v>74</v>
      </c>
      <c r="F21" s="14" t="s">
        <v>101</v>
      </c>
      <c r="G21" s="15" t="s">
        <v>41</v>
      </c>
      <c r="H21" s="15" t="s">
        <v>127</v>
      </c>
      <c r="I21" s="17">
        <v>267.44</v>
      </c>
      <c r="J21" s="17">
        <v>0</v>
      </c>
      <c r="K21" s="17">
        <v>500</v>
      </c>
      <c r="L21" s="17">
        <v>0</v>
      </c>
      <c r="M21" s="17">
        <v>13.6</v>
      </c>
      <c r="N21" s="17">
        <v>0</v>
      </c>
      <c r="O21" s="17">
        <v>19.59</v>
      </c>
      <c r="P21" s="17">
        <v>0</v>
      </c>
      <c r="Q21" s="18">
        <f t="shared" si="5"/>
        <v>800.6300000000001</v>
      </c>
      <c r="R21" s="18">
        <f aca="true" t="shared" si="6" ref="R21:S23">I21+K21+M21+O21</f>
        <v>800.6300000000001</v>
      </c>
      <c r="S21" s="18">
        <f t="shared" si="6"/>
        <v>0</v>
      </c>
    </row>
    <row r="22" spans="1:19" ht="25.5" customHeight="1">
      <c r="A22" s="13" t="s">
        <v>27</v>
      </c>
      <c r="B22" s="13" t="s">
        <v>77</v>
      </c>
      <c r="C22" s="13" t="s">
        <v>10</v>
      </c>
      <c r="D22" s="13" t="s">
        <v>8</v>
      </c>
      <c r="E22" s="14" t="s">
        <v>75</v>
      </c>
      <c r="F22" s="14" t="s">
        <v>76</v>
      </c>
      <c r="G22" s="15" t="s">
        <v>17</v>
      </c>
      <c r="H22" s="13" t="s">
        <v>127</v>
      </c>
      <c r="I22" s="17">
        <v>561.89</v>
      </c>
      <c r="J22" s="17">
        <v>0</v>
      </c>
      <c r="K22" s="17">
        <v>500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8">
        <f t="shared" si="5"/>
        <v>1061.8899999999999</v>
      </c>
      <c r="R22" s="18">
        <f t="shared" si="6"/>
        <v>1061.8899999999999</v>
      </c>
      <c r="S22" s="18">
        <f t="shared" si="6"/>
        <v>0</v>
      </c>
    </row>
    <row r="23" spans="1:19" ht="25.5" customHeight="1">
      <c r="A23" s="13" t="s">
        <v>541</v>
      </c>
      <c r="B23" s="13" t="s">
        <v>30</v>
      </c>
      <c r="C23" s="13" t="s">
        <v>129</v>
      </c>
      <c r="D23" s="13" t="s">
        <v>31</v>
      </c>
      <c r="E23" s="14" t="s">
        <v>75</v>
      </c>
      <c r="F23" s="14" t="s">
        <v>76</v>
      </c>
      <c r="G23" s="15" t="s">
        <v>17</v>
      </c>
      <c r="H23" s="13" t="s">
        <v>130</v>
      </c>
      <c r="I23" s="17">
        <v>0</v>
      </c>
      <c r="J23" s="17">
        <v>900</v>
      </c>
      <c r="K23" s="17">
        <v>0</v>
      </c>
      <c r="L23" s="17">
        <v>200</v>
      </c>
      <c r="M23" s="17">
        <v>0</v>
      </c>
      <c r="N23" s="17">
        <v>0</v>
      </c>
      <c r="O23" s="17">
        <v>0</v>
      </c>
      <c r="P23" s="17">
        <v>165</v>
      </c>
      <c r="Q23" s="18">
        <f t="shared" si="5"/>
        <v>1265</v>
      </c>
      <c r="R23" s="18">
        <f>I23+K23+M23+O23</f>
        <v>0</v>
      </c>
      <c r="S23" s="18">
        <f t="shared" si="6"/>
        <v>1265</v>
      </c>
    </row>
    <row r="24" spans="1:19" ht="25.5">
      <c r="A24" s="13" t="s">
        <v>541</v>
      </c>
      <c r="B24" s="23" t="s">
        <v>26</v>
      </c>
      <c r="C24" s="15" t="s">
        <v>132</v>
      </c>
      <c r="D24" s="15" t="s">
        <v>28</v>
      </c>
      <c r="E24" s="14" t="s">
        <v>133</v>
      </c>
      <c r="F24" s="14" t="s">
        <v>134</v>
      </c>
      <c r="G24" s="15" t="s">
        <v>135</v>
      </c>
      <c r="H24" s="13" t="s">
        <v>136</v>
      </c>
      <c r="I24" s="24">
        <v>240.95</v>
      </c>
      <c r="J24" s="24">
        <v>0</v>
      </c>
      <c r="K24" s="24">
        <v>536.28</v>
      </c>
      <c r="L24" s="24">
        <v>0</v>
      </c>
      <c r="M24" s="24">
        <v>15.76</v>
      </c>
      <c r="N24" s="24">
        <v>0</v>
      </c>
      <c r="O24" s="24">
        <v>77.56</v>
      </c>
      <c r="P24" s="24">
        <v>0</v>
      </c>
      <c r="Q24" s="24">
        <f aca="true" t="shared" si="7" ref="Q24:Q32">SUM(I24:P24)</f>
        <v>870.55</v>
      </c>
      <c r="R24" s="24">
        <f aca="true" t="shared" si="8" ref="R24:S39">I24+K24+M24+O24</f>
        <v>870.55</v>
      </c>
      <c r="S24" s="24">
        <f t="shared" si="8"/>
        <v>0</v>
      </c>
    </row>
    <row r="25" spans="1:19" ht="12.75">
      <c r="A25" s="13" t="s">
        <v>541</v>
      </c>
      <c r="B25" s="25" t="s">
        <v>51</v>
      </c>
      <c r="C25" s="15" t="s">
        <v>132</v>
      </c>
      <c r="D25" s="15" t="s">
        <v>28</v>
      </c>
      <c r="E25" s="14" t="s">
        <v>133</v>
      </c>
      <c r="F25" s="14" t="s">
        <v>137</v>
      </c>
      <c r="G25" s="15" t="s">
        <v>138</v>
      </c>
      <c r="H25" s="13" t="s">
        <v>136</v>
      </c>
      <c r="I25" s="26">
        <v>418.45</v>
      </c>
      <c r="J25" s="26">
        <v>0</v>
      </c>
      <c r="K25" s="24">
        <v>361.31</v>
      </c>
      <c r="L25" s="26">
        <v>0</v>
      </c>
      <c r="M25" s="26">
        <v>34.55</v>
      </c>
      <c r="N25" s="26">
        <v>0</v>
      </c>
      <c r="O25" s="26">
        <v>27.61</v>
      </c>
      <c r="P25" s="26">
        <v>0</v>
      </c>
      <c r="Q25" s="26">
        <f t="shared" si="7"/>
        <v>841.92</v>
      </c>
      <c r="R25" s="26">
        <f>I25+K25+M25+O25</f>
        <v>841.92</v>
      </c>
      <c r="S25" s="26">
        <f>J25+L25+N25+P25</f>
        <v>0</v>
      </c>
    </row>
    <row r="26" spans="1:71" s="4" customFormat="1" ht="12.75">
      <c r="A26" s="27" t="s">
        <v>37</v>
      </c>
      <c r="B26" s="25" t="s">
        <v>139</v>
      </c>
      <c r="C26" s="15" t="s">
        <v>44</v>
      </c>
      <c r="D26" s="15" t="s">
        <v>45</v>
      </c>
      <c r="E26" s="14" t="s">
        <v>133</v>
      </c>
      <c r="F26" s="14" t="s">
        <v>137</v>
      </c>
      <c r="G26" s="15" t="s">
        <v>138</v>
      </c>
      <c r="H26" s="13" t="s">
        <v>140</v>
      </c>
      <c r="I26" s="26">
        <v>0</v>
      </c>
      <c r="J26" s="26">
        <v>112.5</v>
      </c>
      <c r="K26" s="24">
        <v>0</v>
      </c>
      <c r="L26" s="26">
        <v>173.65</v>
      </c>
      <c r="M26" s="26">
        <v>0</v>
      </c>
      <c r="N26" s="26">
        <v>15.75</v>
      </c>
      <c r="O26" s="26">
        <v>0</v>
      </c>
      <c r="P26" s="26">
        <v>57.29</v>
      </c>
      <c r="Q26" s="26">
        <f t="shared" si="7"/>
        <v>359.19</v>
      </c>
      <c r="R26" s="26">
        <f t="shared" si="8"/>
        <v>0</v>
      </c>
      <c r="S26" s="26">
        <f t="shared" si="8"/>
        <v>359.19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</row>
    <row r="27" spans="1:19" ht="25.5">
      <c r="A27" s="13" t="s">
        <v>541</v>
      </c>
      <c r="B27" s="25" t="s">
        <v>141</v>
      </c>
      <c r="C27" s="15" t="s">
        <v>44</v>
      </c>
      <c r="D27" s="15" t="s">
        <v>45</v>
      </c>
      <c r="E27" s="14" t="s">
        <v>133</v>
      </c>
      <c r="F27" s="14" t="s">
        <v>137</v>
      </c>
      <c r="G27" s="15" t="s">
        <v>138</v>
      </c>
      <c r="H27" s="13" t="s">
        <v>140</v>
      </c>
      <c r="I27" s="26">
        <v>0</v>
      </c>
      <c r="J27" s="26">
        <v>112.5</v>
      </c>
      <c r="K27" s="24">
        <v>0</v>
      </c>
      <c r="L27" s="26">
        <v>173.65</v>
      </c>
      <c r="M27" s="26">
        <v>0</v>
      </c>
      <c r="N27" s="26">
        <v>22.78</v>
      </c>
      <c r="O27" s="26">
        <v>0</v>
      </c>
      <c r="P27" s="26">
        <v>40.56</v>
      </c>
      <c r="Q27" s="26">
        <f t="shared" si="7"/>
        <v>349.48999999999995</v>
      </c>
      <c r="R27" s="26">
        <f t="shared" si="8"/>
        <v>0</v>
      </c>
      <c r="S27" s="26">
        <f t="shared" si="8"/>
        <v>349.48999999999995</v>
      </c>
    </row>
    <row r="28" spans="1:19" ht="25.5">
      <c r="A28" s="13" t="s">
        <v>541</v>
      </c>
      <c r="B28" s="25" t="s">
        <v>30</v>
      </c>
      <c r="C28" s="15" t="s">
        <v>65</v>
      </c>
      <c r="D28" s="28" t="s">
        <v>54</v>
      </c>
      <c r="E28" s="14" t="s">
        <v>142</v>
      </c>
      <c r="F28" s="14" t="s">
        <v>134</v>
      </c>
      <c r="G28" s="15" t="s">
        <v>138</v>
      </c>
      <c r="H28" s="13" t="s">
        <v>143</v>
      </c>
      <c r="I28" s="26">
        <v>0</v>
      </c>
      <c r="J28" s="26">
        <v>300</v>
      </c>
      <c r="K28" s="24">
        <v>0</v>
      </c>
      <c r="L28" s="26">
        <v>200</v>
      </c>
      <c r="M28" s="26">
        <v>0</v>
      </c>
      <c r="N28" s="26">
        <v>0</v>
      </c>
      <c r="O28" s="26">
        <v>0</v>
      </c>
      <c r="P28" s="26">
        <v>176.57</v>
      </c>
      <c r="Q28" s="26">
        <f t="shared" si="7"/>
        <v>676.5699999999999</v>
      </c>
      <c r="R28" s="26">
        <f t="shared" si="8"/>
        <v>0</v>
      </c>
      <c r="S28" s="26">
        <f t="shared" si="8"/>
        <v>676.5699999999999</v>
      </c>
    </row>
    <row r="29" spans="1:19" ht="12.75">
      <c r="A29" s="13" t="s">
        <v>541</v>
      </c>
      <c r="B29" s="25" t="s">
        <v>144</v>
      </c>
      <c r="C29" s="15" t="s">
        <v>145</v>
      </c>
      <c r="D29" s="13" t="s">
        <v>120</v>
      </c>
      <c r="E29" s="14" t="s">
        <v>142</v>
      </c>
      <c r="F29" s="14" t="s">
        <v>137</v>
      </c>
      <c r="G29" s="15" t="s">
        <v>146</v>
      </c>
      <c r="H29" s="13" t="s">
        <v>147</v>
      </c>
      <c r="I29" s="26">
        <v>56.98</v>
      </c>
      <c r="J29" s="26">
        <v>0</v>
      </c>
      <c r="K29" s="24">
        <v>66.41</v>
      </c>
      <c r="L29" s="26">
        <v>0</v>
      </c>
      <c r="M29" s="26">
        <v>59.28</v>
      </c>
      <c r="N29" s="26">
        <v>0</v>
      </c>
      <c r="O29" s="26">
        <v>13</v>
      </c>
      <c r="P29" s="26">
        <v>0</v>
      </c>
      <c r="Q29" s="26">
        <f t="shared" si="7"/>
        <v>195.67</v>
      </c>
      <c r="R29" s="26">
        <f t="shared" si="8"/>
        <v>195.67</v>
      </c>
      <c r="S29" s="26">
        <f t="shared" si="8"/>
        <v>0</v>
      </c>
    </row>
    <row r="30" spans="1:19" ht="25.5">
      <c r="A30" s="27" t="s">
        <v>148</v>
      </c>
      <c r="B30" s="25" t="s">
        <v>149</v>
      </c>
      <c r="C30" s="15" t="s">
        <v>145</v>
      </c>
      <c r="D30" s="15" t="s">
        <v>120</v>
      </c>
      <c r="E30" s="14" t="s">
        <v>137</v>
      </c>
      <c r="F30" s="14" t="s">
        <v>137</v>
      </c>
      <c r="G30" s="15" t="s">
        <v>150</v>
      </c>
      <c r="H30" s="13" t="s">
        <v>147</v>
      </c>
      <c r="I30" s="26">
        <v>53.85</v>
      </c>
      <c r="J30" s="26">
        <v>0</v>
      </c>
      <c r="K30" s="24">
        <v>0</v>
      </c>
      <c r="L30" s="26">
        <v>0</v>
      </c>
      <c r="M30" s="26">
        <v>77.51</v>
      </c>
      <c r="N30" s="26">
        <v>0</v>
      </c>
      <c r="O30" s="26">
        <v>4.64</v>
      </c>
      <c r="P30" s="26">
        <v>0</v>
      </c>
      <c r="Q30" s="26">
        <f t="shared" si="7"/>
        <v>136</v>
      </c>
      <c r="R30" s="26">
        <f t="shared" si="8"/>
        <v>136</v>
      </c>
      <c r="S30" s="26">
        <f t="shared" si="8"/>
        <v>0</v>
      </c>
    </row>
    <row r="31" spans="1:19" ht="12.75">
      <c r="A31" s="13" t="s">
        <v>541</v>
      </c>
      <c r="B31" s="25" t="s">
        <v>30</v>
      </c>
      <c r="C31" s="15" t="s">
        <v>66</v>
      </c>
      <c r="D31" s="15" t="s">
        <v>67</v>
      </c>
      <c r="E31" s="14" t="s">
        <v>151</v>
      </c>
      <c r="F31" s="14" t="s">
        <v>152</v>
      </c>
      <c r="G31" s="15" t="s">
        <v>138</v>
      </c>
      <c r="H31" s="13" t="s">
        <v>153</v>
      </c>
      <c r="I31" s="26">
        <v>0</v>
      </c>
      <c r="J31" s="26">
        <v>300</v>
      </c>
      <c r="K31" s="24">
        <v>0</v>
      </c>
      <c r="L31" s="26">
        <v>200</v>
      </c>
      <c r="M31" s="26">
        <v>0</v>
      </c>
      <c r="N31" s="26">
        <v>0</v>
      </c>
      <c r="O31" s="26">
        <v>0</v>
      </c>
      <c r="P31" s="26">
        <v>117.71</v>
      </c>
      <c r="Q31" s="26">
        <f t="shared" si="7"/>
        <v>617.71</v>
      </c>
      <c r="R31" s="26">
        <f t="shared" si="8"/>
        <v>0</v>
      </c>
      <c r="S31" s="26">
        <f t="shared" si="8"/>
        <v>617.71</v>
      </c>
    </row>
    <row r="32" spans="1:19" ht="12.75">
      <c r="A32" s="27" t="s">
        <v>154</v>
      </c>
      <c r="B32" s="25" t="s">
        <v>155</v>
      </c>
      <c r="C32" s="15" t="s">
        <v>156</v>
      </c>
      <c r="D32" s="15" t="s">
        <v>28</v>
      </c>
      <c r="E32" s="14" t="s">
        <v>157</v>
      </c>
      <c r="F32" s="14" t="s">
        <v>158</v>
      </c>
      <c r="G32" s="15" t="s">
        <v>138</v>
      </c>
      <c r="H32" s="13" t="s">
        <v>159</v>
      </c>
      <c r="I32" s="26">
        <v>207.77</v>
      </c>
      <c r="J32" s="26">
        <v>0</v>
      </c>
      <c r="K32" s="24">
        <v>7.9</v>
      </c>
      <c r="L32" s="26">
        <v>131.01</v>
      </c>
      <c r="M32" s="26">
        <v>0</v>
      </c>
      <c r="N32" s="26">
        <v>0</v>
      </c>
      <c r="O32" s="26">
        <v>0</v>
      </c>
      <c r="P32" s="26">
        <v>0</v>
      </c>
      <c r="Q32" s="26">
        <f t="shared" si="7"/>
        <v>346.68</v>
      </c>
      <c r="R32" s="26">
        <f t="shared" si="8"/>
        <v>215.67000000000002</v>
      </c>
      <c r="S32" s="26">
        <f t="shared" si="8"/>
        <v>131.01</v>
      </c>
    </row>
    <row r="33" spans="1:19" ht="12.75">
      <c r="A33" s="13" t="s">
        <v>541</v>
      </c>
      <c r="B33" s="25" t="s">
        <v>160</v>
      </c>
      <c r="C33" s="15" t="s">
        <v>156</v>
      </c>
      <c r="D33" s="15" t="s">
        <v>28</v>
      </c>
      <c r="E33" s="14" t="s">
        <v>157</v>
      </c>
      <c r="F33" s="14" t="s">
        <v>158</v>
      </c>
      <c r="G33" s="15" t="s">
        <v>138</v>
      </c>
      <c r="H33" s="13" t="s">
        <v>159</v>
      </c>
      <c r="I33" s="26">
        <v>205.78</v>
      </c>
      <c r="J33" s="26">
        <v>0</v>
      </c>
      <c r="K33" s="24">
        <v>7.9</v>
      </c>
      <c r="L33" s="26">
        <v>131.01</v>
      </c>
      <c r="M33" s="26">
        <v>0</v>
      </c>
      <c r="N33" s="26">
        <v>0</v>
      </c>
      <c r="O33" s="26">
        <v>0</v>
      </c>
      <c r="P33" s="26">
        <v>0</v>
      </c>
      <c r="Q33" s="26">
        <f aca="true" t="shared" si="9" ref="Q33:Q41">SUM(I33:P33)</f>
        <v>344.69</v>
      </c>
      <c r="R33" s="26">
        <f t="shared" si="8"/>
        <v>213.68</v>
      </c>
      <c r="S33" s="26">
        <f t="shared" si="8"/>
        <v>131.01</v>
      </c>
    </row>
    <row r="34" spans="1:19" ht="12.75">
      <c r="A34" s="13" t="s">
        <v>541</v>
      </c>
      <c r="B34" s="25" t="s">
        <v>161</v>
      </c>
      <c r="C34" s="15" t="s">
        <v>156</v>
      </c>
      <c r="D34" s="15" t="s">
        <v>28</v>
      </c>
      <c r="E34" s="14" t="s">
        <v>157</v>
      </c>
      <c r="F34" s="14" t="s">
        <v>158</v>
      </c>
      <c r="G34" s="15" t="s">
        <v>138</v>
      </c>
      <c r="H34" s="13" t="s">
        <v>159</v>
      </c>
      <c r="I34" s="26">
        <v>147.8</v>
      </c>
      <c r="J34" s="26">
        <v>0</v>
      </c>
      <c r="K34" s="24">
        <v>139.05</v>
      </c>
      <c r="L34" s="26">
        <v>0</v>
      </c>
      <c r="M34" s="26">
        <v>0</v>
      </c>
      <c r="N34" s="26">
        <v>0</v>
      </c>
      <c r="O34" s="26">
        <v>5.57</v>
      </c>
      <c r="P34" s="26">
        <v>0</v>
      </c>
      <c r="Q34" s="26">
        <f t="shared" si="9"/>
        <v>292.42</v>
      </c>
      <c r="R34" s="26">
        <f t="shared" si="8"/>
        <v>292.42</v>
      </c>
      <c r="S34" s="26">
        <f t="shared" si="8"/>
        <v>0</v>
      </c>
    </row>
    <row r="35" spans="1:19" ht="12.75">
      <c r="A35" s="13" t="s">
        <v>541</v>
      </c>
      <c r="B35" s="25" t="s">
        <v>7</v>
      </c>
      <c r="C35" s="15" t="s">
        <v>162</v>
      </c>
      <c r="D35" s="15" t="s">
        <v>28</v>
      </c>
      <c r="E35" s="14" t="s">
        <v>157</v>
      </c>
      <c r="F35" s="14" t="s">
        <v>163</v>
      </c>
      <c r="G35" s="15" t="s">
        <v>135</v>
      </c>
      <c r="H35" s="13" t="s">
        <v>164</v>
      </c>
      <c r="I35" s="26">
        <v>0</v>
      </c>
      <c r="J35" s="26">
        <v>135</v>
      </c>
      <c r="K35" s="24">
        <v>0</v>
      </c>
      <c r="L35" s="26">
        <v>80</v>
      </c>
      <c r="M35" s="26">
        <v>0</v>
      </c>
      <c r="N35" s="26">
        <v>0</v>
      </c>
      <c r="O35" s="26">
        <v>0</v>
      </c>
      <c r="P35" s="26">
        <v>8</v>
      </c>
      <c r="Q35" s="26">
        <f t="shared" si="9"/>
        <v>223</v>
      </c>
      <c r="R35" s="26">
        <f t="shared" si="8"/>
        <v>0</v>
      </c>
      <c r="S35" s="26">
        <f t="shared" si="8"/>
        <v>223</v>
      </c>
    </row>
    <row r="36" spans="1:19" ht="12.75">
      <c r="A36" s="13" t="s">
        <v>541</v>
      </c>
      <c r="B36" s="25" t="s">
        <v>165</v>
      </c>
      <c r="C36" s="15" t="s">
        <v>62</v>
      </c>
      <c r="D36" s="15" t="s">
        <v>63</v>
      </c>
      <c r="E36" s="14" t="s">
        <v>163</v>
      </c>
      <c r="F36" s="14" t="s">
        <v>166</v>
      </c>
      <c r="G36" s="15" t="s">
        <v>135</v>
      </c>
      <c r="H36" s="13" t="s">
        <v>167</v>
      </c>
      <c r="I36" s="26">
        <v>0</v>
      </c>
      <c r="J36" s="26">
        <v>423.88</v>
      </c>
      <c r="K36" s="24">
        <v>0</v>
      </c>
      <c r="L36" s="26">
        <v>278.46</v>
      </c>
      <c r="M36" s="26">
        <v>0</v>
      </c>
      <c r="N36" s="26">
        <v>14.21</v>
      </c>
      <c r="O36" s="26">
        <v>0</v>
      </c>
      <c r="P36" s="26">
        <v>5.7</v>
      </c>
      <c r="Q36" s="26">
        <f t="shared" si="9"/>
        <v>722.25</v>
      </c>
      <c r="R36" s="26">
        <f t="shared" si="8"/>
        <v>0</v>
      </c>
      <c r="S36" s="26">
        <f t="shared" si="8"/>
        <v>722.25</v>
      </c>
    </row>
    <row r="37" spans="1:19" ht="25.5">
      <c r="A37" s="13" t="s">
        <v>541</v>
      </c>
      <c r="B37" s="25" t="s">
        <v>168</v>
      </c>
      <c r="C37" s="15" t="s">
        <v>62</v>
      </c>
      <c r="D37" s="15" t="s">
        <v>63</v>
      </c>
      <c r="E37" s="14" t="s">
        <v>163</v>
      </c>
      <c r="F37" s="14" t="s">
        <v>166</v>
      </c>
      <c r="G37" s="15" t="s">
        <v>135</v>
      </c>
      <c r="H37" s="13" t="s">
        <v>167</v>
      </c>
      <c r="I37" s="26">
        <v>0</v>
      </c>
      <c r="J37" s="26">
        <v>447.58</v>
      </c>
      <c r="K37" s="24">
        <v>0</v>
      </c>
      <c r="L37" s="26">
        <v>278.46</v>
      </c>
      <c r="M37" s="26">
        <v>0</v>
      </c>
      <c r="N37" s="26">
        <v>14.21</v>
      </c>
      <c r="O37" s="26">
        <v>0</v>
      </c>
      <c r="P37" s="26">
        <v>18.25</v>
      </c>
      <c r="Q37" s="26">
        <f t="shared" si="9"/>
        <v>758.5</v>
      </c>
      <c r="R37" s="26">
        <f t="shared" si="8"/>
        <v>0</v>
      </c>
      <c r="S37" s="26">
        <f t="shared" si="8"/>
        <v>758.5</v>
      </c>
    </row>
    <row r="38" spans="1:19" ht="25.5">
      <c r="A38" s="13" t="s">
        <v>541</v>
      </c>
      <c r="B38" s="25" t="s">
        <v>64</v>
      </c>
      <c r="C38" s="15" t="s">
        <v>169</v>
      </c>
      <c r="D38" s="15" t="s">
        <v>28</v>
      </c>
      <c r="E38" s="14" t="s">
        <v>170</v>
      </c>
      <c r="F38" s="14" t="s">
        <v>171</v>
      </c>
      <c r="G38" s="15" t="s">
        <v>138</v>
      </c>
      <c r="H38" s="13" t="s">
        <v>172</v>
      </c>
      <c r="I38" s="26">
        <v>0</v>
      </c>
      <c r="J38" s="26">
        <v>300</v>
      </c>
      <c r="K38" s="24">
        <v>0</v>
      </c>
      <c r="L38" s="26">
        <v>200</v>
      </c>
      <c r="M38" s="26">
        <v>0</v>
      </c>
      <c r="N38" s="26">
        <v>0</v>
      </c>
      <c r="O38" s="26">
        <v>0</v>
      </c>
      <c r="P38" s="26">
        <v>120</v>
      </c>
      <c r="Q38" s="26">
        <f t="shared" si="9"/>
        <v>620</v>
      </c>
      <c r="R38" s="26">
        <f t="shared" si="8"/>
        <v>0</v>
      </c>
      <c r="S38" s="26">
        <f t="shared" si="8"/>
        <v>620</v>
      </c>
    </row>
    <row r="39" spans="1:19" ht="12.75">
      <c r="A39" s="13" t="s">
        <v>541</v>
      </c>
      <c r="B39" s="25" t="s">
        <v>18</v>
      </c>
      <c r="C39" s="15" t="s">
        <v>173</v>
      </c>
      <c r="D39" s="15" t="s">
        <v>67</v>
      </c>
      <c r="E39" s="14" t="s">
        <v>170</v>
      </c>
      <c r="F39" s="14" t="s">
        <v>174</v>
      </c>
      <c r="G39" s="15" t="s">
        <v>135</v>
      </c>
      <c r="H39" s="13" t="s">
        <v>175</v>
      </c>
      <c r="I39" s="26">
        <v>215.62</v>
      </c>
      <c r="J39" s="26">
        <v>0</v>
      </c>
      <c r="K39" s="24">
        <v>353.05</v>
      </c>
      <c r="L39" s="26">
        <v>0</v>
      </c>
      <c r="M39" s="26">
        <v>31.06</v>
      </c>
      <c r="N39" s="26">
        <v>0</v>
      </c>
      <c r="O39" s="26">
        <v>30.72</v>
      </c>
      <c r="P39" s="26">
        <v>0</v>
      </c>
      <c r="Q39" s="26">
        <f t="shared" si="9"/>
        <v>630.45</v>
      </c>
      <c r="R39" s="26">
        <f t="shared" si="8"/>
        <v>630.45</v>
      </c>
      <c r="S39" s="26">
        <f t="shared" si="8"/>
        <v>0</v>
      </c>
    </row>
    <row r="40" spans="1:19" ht="12.75">
      <c r="A40" s="13" t="s">
        <v>541</v>
      </c>
      <c r="B40" s="25" t="s">
        <v>7</v>
      </c>
      <c r="C40" s="13" t="s">
        <v>10</v>
      </c>
      <c r="D40" s="13" t="s">
        <v>8</v>
      </c>
      <c r="E40" s="14" t="s">
        <v>171</v>
      </c>
      <c r="F40" s="14" t="s">
        <v>176</v>
      </c>
      <c r="G40" s="15" t="s">
        <v>177</v>
      </c>
      <c r="H40" s="13" t="s">
        <v>178</v>
      </c>
      <c r="I40" s="26">
        <v>0</v>
      </c>
      <c r="J40" s="26">
        <v>207</v>
      </c>
      <c r="K40" s="24">
        <v>0</v>
      </c>
      <c r="L40" s="26">
        <v>614.42</v>
      </c>
      <c r="M40" s="26">
        <v>0</v>
      </c>
      <c r="N40" s="26">
        <v>30</v>
      </c>
      <c r="O40" s="26">
        <v>0</v>
      </c>
      <c r="P40" s="26">
        <v>130</v>
      </c>
      <c r="Q40" s="26">
        <f t="shared" si="9"/>
        <v>981.42</v>
      </c>
      <c r="R40" s="26">
        <f aca="true" t="shared" si="10" ref="R40:S55">I40+K40+M40+O40</f>
        <v>0</v>
      </c>
      <c r="S40" s="26">
        <f t="shared" si="10"/>
        <v>981.42</v>
      </c>
    </row>
    <row r="41" spans="1:19" ht="12.75">
      <c r="A41" s="13" t="s">
        <v>541</v>
      </c>
      <c r="B41" s="25" t="s">
        <v>179</v>
      </c>
      <c r="C41" s="13" t="s">
        <v>10</v>
      </c>
      <c r="D41" s="13" t="s">
        <v>8</v>
      </c>
      <c r="E41" s="14" t="s">
        <v>171</v>
      </c>
      <c r="F41" s="14" t="s">
        <v>176</v>
      </c>
      <c r="G41" s="15" t="s">
        <v>177</v>
      </c>
      <c r="H41" s="13" t="s">
        <v>178</v>
      </c>
      <c r="I41" s="26">
        <v>0</v>
      </c>
      <c r="J41" s="26">
        <v>185</v>
      </c>
      <c r="K41" s="24">
        <v>0</v>
      </c>
      <c r="L41" s="26">
        <v>614.42</v>
      </c>
      <c r="M41" s="26">
        <v>0</v>
      </c>
      <c r="N41" s="26">
        <v>15.37</v>
      </c>
      <c r="O41" s="26">
        <v>0</v>
      </c>
      <c r="P41" s="26">
        <v>138.32</v>
      </c>
      <c r="Q41" s="26">
        <f t="shared" si="9"/>
        <v>953.1099999999999</v>
      </c>
      <c r="R41" s="26">
        <f t="shared" si="10"/>
        <v>0</v>
      </c>
      <c r="S41" s="26">
        <f t="shared" si="10"/>
        <v>953.1099999999999</v>
      </c>
    </row>
    <row r="42" spans="1:19" ht="12.75">
      <c r="A42" s="13" t="s">
        <v>541</v>
      </c>
      <c r="B42" s="25" t="s">
        <v>18</v>
      </c>
      <c r="C42" s="13" t="s">
        <v>180</v>
      </c>
      <c r="D42" s="13" t="s">
        <v>181</v>
      </c>
      <c r="E42" s="14" t="s">
        <v>182</v>
      </c>
      <c r="F42" s="14" t="s">
        <v>183</v>
      </c>
      <c r="G42" s="15" t="s">
        <v>135</v>
      </c>
      <c r="H42" s="13" t="s">
        <v>184</v>
      </c>
      <c r="I42" s="26">
        <v>0</v>
      </c>
      <c r="J42" s="26">
        <v>154.24</v>
      </c>
      <c r="K42" s="24">
        <v>0</v>
      </c>
      <c r="L42" s="26">
        <v>114.03</v>
      </c>
      <c r="M42" s="26">
        <v>0</v>
      </c>
      <c r="N42" s="26">
        <v>31.18</v>
      </c>
      <c r="O42" s="26">
        <v>0</v>
      </c>
      <c r="P42" s="26">
        <v>17.52</v>
      </c>
      <c r="Q42" s="26">
        <f aca="true" t="shared" si="11" ref="Q42:Q50">SUM(I42:P42)</f>
        <v>316.96999999999997</v>
      </c>
      <c r="R42" s="26">
        <f t="shared" si="10"/>
        <v>0</v>
      </c>
      <c r="S42" s="26">
        <f t="shared" si="10"/>
        <v>316.96999999999997</v>
      </c>
    </row>
    <row r="43" spans="1:19" ht="12.75">
      <c r="A43" s="29" t="s">
        <v>37</v>
      </c>
      <c r="B43" s="25" t="s">
        <v>139</v>
      </c>
      <c r="C43" s="13" t="s">
        <v>180</v>
      </c>
      <c r="D43" s="13" t="s">
        <v>181</v>
      </c>
      <c r="E43" s="14" t="s">
        <v>182</v>
      </c>
      <c r="F43" s="14" t="s">
        <v>183</v>
      </c>
      <c r="G43" s="15" t="s">
        <v>135</v>
      </c>
      <c r="H43" s="13" t="s">
        <v>184</v>
      </c>
      <c r="I43" s="26">
        <v>0</v>
      </c>
      <c r="J43" s="26">
        <v>247.21</v>
      </c>
      <c r="K43" s="24">
        <v>0</v>
      </c>
      <c r="L43" s="26">
        <v>114.03</v>
      </c>
      <c r="M43" s="26">
        <v>0</v>
      </c>
      <c r="N43" s="26">
        <v>31.18</v>
      </c>
      <c r="O43" s="26">
        <v>0</v>
      </c>
      <c r="P43" s="26">
        <v>6.19</v>
      </c>
      <c r="Q43" s="26">
        <f t="shared" si="11"/>
        <v>398.61</v>
      </c>
      <c r="R43" s="26">
        <f t="shared" si="10"/>
        <v>0</v>
      </c>
      <c r="S43" s="26">
        <f t="shared" si="10"/>
        <v>398.61</v>
      </c>
    </row>
    <row r="44" spans="1:19" ht="25.5">
      <c r="A44" s="13" t="s">
        <v>541</v>
      </c>
      <c r="B44" s="25" t="s">
        <v>185</v>
      </c>
      <c r="C44" s="13" t="s">
        <v>186</v>
      </c>
      <c r="D44" s="13" t="s">
        <v>43</v>
      </c>
      <c r="E44" s="14" t="s">
        <v>187</v>
      </c>
      <c r="F44" s="14" t="s">
        <v>188</v>
      </c>
      <c r="G44" s="15" t="s">
        <v>138</v>
      </c>
      <c r="H44" s="13" t="s">
        <v>189</v>
      </c>
      <c r="I44" s="26">
        <v>42.5</v>
      </c>
      <c r="J44" s="26">
        <v>0</v>
      </c>
      <c r="K44" s="24">
        <v>186.42</v>
      </c>
      <c r="L44" s="26">
        <v>0</v>
      </c>
      <c r="M44" s="26">
        <v>17.36</v>
      </c>
      <c r="N44" s="26">
        <v>0</v>
      </c>
      <c r="O44" s="26">
        <v>61.12</v>
      </c>
      <c r="P44" s="26">
        <v>0</v>
      </c>
      <c r="Q44" s="26">
        <f t="shared" si="11"/>
        <v>307.4</v>
      </c>
      <c r="R44" s="26">
        <f t="shared" si="10"/>
        <v>307.4</v>
      </c>
      <c r="S44" s="26">
        <f t="shared" si="10"/>
        <v>0</v>
      </c>
    </row>
    <row r="45" spans="1:19" ht="25.5">
      <c r="A45" s="13" t="s">
        <v>541</v>
      </c>
      <c r="B45" s="25" t="s">
        <v>190</v>
      </c>
      <c r="C45" s="13" t="s">
        <v>186</v>
      </c>
      <c r="D45" s="13" t="s">
        <v>43</v>
      </c>
      <c r="E45" s="14" t="s">
        <v>187</v>
      </c>
      <c r="F45" s="14" t="s">
        <v>188</v>
      </c>
      <c r="G45" s="15" t="s">
        <v>138</v>
      </c>
      <c r="H45" s="13" t="s">
        <v>189</v>
      </c>
      <c r="I45" s="26">
        <v>42.5</v>
      </c>
      <c r="J45" s="26">
        <v>0</v>
      </c>
      <c r="K45" s="24">
        <v>195.98</v>
      </c>
      <c r="L45" s="26">
        <v>0</v>
      </c>
      <c r="M45" s="26">
        <v>17.36</v>
      </c>
      <c r="N45" s="26">
        <v>0</v>
      </c>
      <c r="O45" s="26">
        <v>61.12</v>
      </c>
      <c r="P45" s="26">
        <v>0</v>
      </c>
      <c r="Q45" s="26">
        <f t="shared" si="11"/>
        <v>316.96</v>
      </c>
      <c r="R45" s="26">
        <f t="shared" si="10"/>
        <v>316.96</v>
      </c>
      <c r="S45" s="26">
        <f t="shared" si="10"/>
        <v>0</v>
      </c>
    </row>
    <row r="46" spans="1:19" ht="12.75">
      <c r="A46" s="29" t="s">
        <v>191</v>
      </c>
      <c r="B46" s="25" t="s">
        <v>192</v>
      </c>
      <c r="C46" s="13" t="s">
        <v>9</v>
      </c>
      <c r="D46" s="13" t="s">
        <v>8</v>
      </c>
      <c r="E46" s="14" t="s">
        <v>188</v>
      </c>
      <c r="F46" s="14" t="s">
        <v>193</v>
      </c>
      <c r="G46" s="15" t="s">
        <v>138</v>
      </c>
      <c r="H46" s="13" t="s">
        <v>59</v>
      </c>
      <c r="I46" s="26">
        <v>0</v>
      </c>
      <c r="J46" s="26">
        <v>110.91</v>
      </c>
      <c r="K46" s="24">
        <v>0</v>
      </c>
      <c r="L46" s="26">
        <v>245</v>
      </c>
      <c r="M46" s="26">
        <v>0</v>
      </c>
      <c r="N46" s="26">
        <v>12</v>
      </c>
      <c r="O46" s="26">
        <v>0</v>
      </c>
      <c r="P46" s="26">
        <v>32.8</v>
      </c>
      <c r="Q46" s="26">
        <f t="shared" si="11"/>
        <v>400.71</v>
      </c>
      <c r="R46" s="26">
        <f t="shared" si="10"/>
        <v>0</v>
      </c>
      <c r="S46" s="26">
        <f t="shared" si="10"/>
        <v>400.71</v>
      </c>
    </row>
    <row r="47" spans="1:71" s="4" customFormat="1" ht="25.5">
      <c r="A47" s="29" t="s">
        <v>194</v>
      </c>
      <c r="B47" s="25" t="s">
        <v>195</v>
      </c>
      <c r="C47" s="13" t="s">
        <v>61</v>
      </c>
      <c r="D47" s="13" t="s">
        <v>31</v>
      </c>
      <c r="E47" s="14" t="s">
        <v>196</v>
      </c>
      <c r="F47" s="14" t="s">
        <v>197</v>
      </c>
      <c r="G47" s="15" t="s">
        <v>135</v>
      </c>
      <c r="H47" s="13" t="s">
        <v>198</v>
      </c>
      <c r="I47" s="26">
        <v>0</v>
      </c>
      <c r="J47" s="26">
        <v>619.12</v>
      </c>
      <c r="K47" s="24">
        <v>0</v>
      </c>
      <c r="L47" s="26">
        <v>136.67</v>
      </c>
      <c r="M47" s="26">
        <v>0</v>
      </c>
      <c r="N47" s="26">
        <v>30</v>
      </c>
      <c r="O47" s="26">
        <v>0</v>
      </c>
      <c r="P47" s="26">
        <v>10</v>
      </c>
      <c r="Q47" s="26">
        <f t="shared" si="11"/>
        <v>795.79</v>
      </c>
      <c r="R47" s="26">
        <f t="shared" si="10"/>
        <v>0</v>
      </c>
      <c r="S47" s="26">
        <f t="shared" si="10"/>
        <v>795.79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</row>
    <row r="48" spans="1:19" ht="25.5">
      <c r="A48" s="13" t="s">
        <v>541</v>
      </c>
      <c r="B48" s="25" t="s">
        <v>144</v>
      </c>
      <c r="C48" s="13" t="s">
        <v>199</v>
      </c>
      <c r="D48" s="13" t="s">
        <v>200</v>
      </c>
      <c r="E48" s="14" t="s">
        <v>188</v>
      </c>
      <c r="F48" s="14" t="s">
        <v>201</v>
      </c>
      <c r="G48" s="15" t="s">
        <v>202</v>
      </c>
      <c r="H48" s="13" t="s">
        <v>203</v>
      </c>
      <c r="I48" s="26">
        <v>0</v>
      </c>
      <c r="J48" s="26">
        <v>1259.38</v>
      </c>
      <c r="K48" s="24">
        <v>0</v>
      </c>
      <c r="L48" s="26">
        <v>416.81</v>
      </c>
      <c r="M48" s="26">
        <v>0</v>
      </c>
      <c r="N48" s="26">
        <v>0</v>
      </c>
      <c r="O48" s="26">
        <v>0</v>
      </c>
      <c r="P48" s="26">
        <v>0</v>
      </c>
      <c r="Q48" s="26">
        <f t="shared" si="11"/>
        <v>1676.19</v>
      </c>
      <c r="R48" s="26">
        <f t="shared" si="10"/>
        <v>0</v>
      </c>
      <c r="S48" s="26">
        <f t="shared" si="10"/>
        <v>1676.19</v>
      </c>
    </row>
    <row r="49" spans="1:19" ht="12.75">
      <c r="A49" s="13" t="s">
        <v>541</v>
      </c>
      <c r="B49" s="25" t="s">
        <v>204</v>
      </c>
      <c r="C49" s="13" t="s">
        <v>205</v>
      </c>
      <c r="D49" s="13" t="s">
        <v>15</v>
      </c>
      <c r="E49" s="14" t="s">
        <v>201</v>
      </c>
      <c r="F49" s="14" t="s">
        <v>206</v>
      </c>
      <c r="G49" s="15" t="s">
        <v>138</v>
      </c>
      <c r="H49" s="13" t="s">
        <v>121</v>
      </c>
      <c r="I49" s="26">
        <v>0</v>
      </c>
      <c r="J49" s="26">
        <v>570.45</v>
      </c>
      <c r="K49" s="24">
        <v>0</v>
      </c>
      <c r="L49" s="26">
        <v>214.49</v>
      </c>
      <c r="M49" s="26">
        <v>0</v>
      </c>
      <c r="N49" s="26">
        <v>0</v>
      </c>
      <c r="O49" s="26">
        <v>0</v>
      </c>
      <c r="P49" s="26">
        <v>0</v>
      </c>
      <c r="Q49" s="26">
        <f t="shared" si="11"/>
        <v>784.94</v>
      </c>
      <c r="R49" s="26">
        <f t="shared" si="10"/>
        <v>0</v>
      </c>
      <c r="S49" s="26">
        <f t="shared" si="10"/>
        <v>784.94</v>
      </c>
    </row>
    <row r="50" spans="1:19" ht="25.5">
      <c r="A50" s="13" t="s">
        <v>541</v>
      </c>
      <c r="B50" s="25" t="s">
        <v>207</v>
      </c>
      <c r="C50" s="13" t="s">
        <v>208</v>
      </c>
      <c r="D50" s="13" t="s">
        <v>45</v>
      </c>
      <c r="E50" s="14" t="s">
        <v>197</v>
      </c>
      <c r="F50" s="14" t="s">
        <v>209</v>
      </c>
      <c r="G50" s="15" t="s">
        <v>138</v>
      </c>
      <c r="H50" s="13" t="s">
        <v>210</v>
      </c>
      <c r="I50" s="26">
        <v>156</v>
      </c>
      <c r="J50" s="26">
        <v>0</v>
      </c>
      <c r="K50" s="24">
        <v>0</v>
      </c>
      <c r="L50" s="26">
        <v>0</v>
      </c>
      <c r="M50" s="26">
        <v>0</v>
      </c>
      <c r="N50" s="26">
        <v>0</v>
      </c>
      <c r="O50" s="26">
        <v>118.49</v>
      </c>
      <c r="P50" s="26">
        <v>0</v>
      </c>
      <c r="Q50" s="26">
        <f t="shared" si="11"/>
        <v>274.49</v>
      </c>
      <c r="R50" s="26">
        <f t="shared" si="10"/>
        <v>274.49</v>
      </c>
      <c r="S50" s="26">
        <f t="shared" si="10"/>
        <v>0</v>
      </c>
    </row>
    <row r="51" spans="1:71" s="6" customFormat="1" ht="13.5" customHeight="1">
      <c r="A51" s="13" t="s">
        <v>541</v>
      </c>
      <c r="B51" s="25" t="s">
        <v>211</v>
      </c>
      <c r="C51" s="13" t="s">
        <v>212</v>
      </c>
      <c r="D51" s="13" t="s">
        <v>213</v>
      </c>
      <c r="E51" s="14" t="s">
        <v>214</v>
      </c>
      <c r="F51" s="14" t="s">
        <v>215</v>
      </c>
      <c r="G51" s="15" t="s">
        <v>135</v>
      </c>
      <c r="H51" s="13" t="s">
        <v>216</v>
      </c>
      <c r="I51" s="26">
        <v>0</v>
      </c>
      <c r="J51" s="26">
        <v>241.37</v>
      </c>
      <c r="K51" s="24">
        <v>0</v>
      </c>
      <c r="L51" s="26">
        <v>326</v>
      </c>
      <c r="M51" s="26">
        <v>0</v>
      </c>
      <c r="N51" s="26">
        <v>25.47</v>
      </c>
      <c r="O51" s="26">
        <v>0</v>
      </c>
      <c r="P51" s="26">
        <v>34.95</v>
      </c>
      <c r="Q51" s="26">
        <f>SUM(I51:P51)</f>
        <v>627.7900000000001</v>
      </c>
      <c r="R51" s="26">
        <f>I51+K51+M51+O51</f>
        <v>0</v>
      </c>
      <c r="S51" s="26">
        <f>J51+L51+N51+P51</f>
        <v>627.7900000000001</v>
      </c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</row>
    <row r="52" spans="1:19" ht="25.5">
      <c r="A52" s="13" t="s">
        <v>541</v>
      </c>
      <c r="B52" s="25" t="s">
        <v>217</v>
      </c>
      <c r="C52" s="13" t="s">
        <v>212</v>
      </c>
      <c r="D52" s="13" t="s">
        <v>213</v>
      </c>
      <c r="E52" s="14" t="s">
        <v>214</v>
      </c>
      <c r="F52" s="14" t="s">
        <v>215</v>
      </c>
      <c r="G52" s="15" t="s">
        <v>135</v>
      </c>
      <c r="H52" s="13" t="s">
        <v>216</v>
      </c>
      <c r="I52" s="26">
        <v>0</v>
      </c>
      <c r="J52" s="26">
        <v>156.5</v>
      </c>
      <c r="K52" s="24">
        <v>0</v>
      </c>
      <c r="L52" s="26">
        <v>260.57</v>
      </c>
      <c r="M52" s="26">
        <v>33.65</v>
      </c>
      <c r="N52" s="26">
        <v>0</v>
      </c>
      <c r="O52" s="26">
        <v>0</v>
      </c>
      <c r="P52" s="26">
        <v>0</v>
      </c>
      <c r="Q52" s="26">
        <f>SUM(I52:P52)</f>
        <v>450.71999999999997</v>
      </c>
      <c r="R52" s="26">
        <f>I52+K52+M52+O52</f>
        <v>33.65</v>
      </c>
      <c r="S52" s="26">
        <f>J52+L52+N52+P52</f>
        <v>417.07</v>
      </c>
    </row>
    <row r="53" spans="1:19" ht="12.75">
      <c r="A53" s="13" t="s">
        <v>541</v>
      </c>
      <c r="B53" s="25" t="s">
        <v>38</v>
      </c>
      <c r="C53" s="13" t="s">
        <v>62</v>
      </c>
      <c r="D53" s="13" t="s">
        <v>63</v>
      </c>
      <c r="E53" s="14" t="s">
        <v>218</v>
      </c>
      <c r="F53" s="14" t="s">
        <v>215</v>
      </c>
      <c r="G53" s="15" t="s">
        <v>138</v>
      </c>
      <c r="H53" s="13" t="s">
        <v>219</v>
      </c>
      <c r="I53" s="26">
        <v>0</v>
      </c>
      <c r="J53" s="26">
        <v>21.98</v>
      </c>
      <c r="K53" s="24">
        <v>0</v>
      </c>
      <c r="L53" s="26">
        <v>20</v>
      </c>
      <c r="M53" s="26">
        <v>0</v>
      </c>
      <c r="N53" s="26">
        <v>0</v>
      </c>
      <c r="O53" s="26">
        <v>0</v>
      </c>
      <c r="P53" s="26">
        <v>0</v>
      </c>
      <c r="Q53" s="26">
        <f aca="true" t="shared" si="12" ref="Q53:Q64">SUM(I53:P53)</f>
        <v>41.980000000000004</v>
      </c>
      <c r="R53" s="26">
        <f t="shared" si="10"/>
        <v>0</v>
      </c>
      <c r="S53" s="26">
        <f t="shared" si="10"/>
        <v>41.980000000000004</v>
      </c>
    </row>
    <row r="54" spans="1:19" ht="12.75">
      <c r="A54" s="13" t="s">
        <v>541</v>
      </c>
      <c r="B54" s="25" t="s">
        <v>220</v>
      </c>
      <c r="C54" s="13" t="s">
        <v>221</v>
      </c>
      <c r="D54" s="13" t="s">
        <v>35</v>
      </c>
      <c r="E54" s="14" t="s">
        <v>215</v>
      </c>
      <c r="F54" s="14" t="s">
        <v>222</v>
      </c>
      <c r="G54" s="15" t="s">
        <v>223</v>
      </c>
      <c r="H54" s="13" t="s">
        <v>224</v>
      </c>
      <c r="I54" s="26">
        <v>0</v>
      </c>
      <c r="J54" s="26">
        <v>755.67</v>
      </c>
      <c r="K54" s="24">
        <v>0</v>
      </c>
      <c r="L54" s="26">
        <v>487</v>
      </c>
      <c r="M54" s="26">
        <v>75</v>
      </c>
      <c r="N54" s="26">
        <v>115</v>
      </c>
      <c r="O54" s="26">
        <v>0</v>
      </c>
      <c r="P54" s="26">
        <v>165</v>
      </c>
      <c r="Q54" s="26">
        <f>SUM(I54:P54)</f>
        <v>1597.67</v>
      </c>
      <c r="R54" s="26">
        <f t="shared" si="10"/>
        <v>75</v>
      </c>
      <c r="S54" s="26">
        <f>J54+L54+N54+P54</f>
        <v>1522.67</v>
      </c>
    </row>
    <row r="55" spans="1:19" ht="25.5">
      <c r="A55" s="29" t="s">
        <v>60</v>
      </c>
      <c r="B55" s="25" t="s">
        <v>225</v>
      </c>
      <c r="C55" s="13" t="s">
        <v>226</v>
      </c>
      <c r="D55" s="13" t="s">
        <v>31</v>
      </c>
      <c r="E55" s="14" t="s">
        <v>227</v>
      </c>
      <c r="F55" s="14" t="s">
        <v>228</v>
      </c>
      <c r="G55" s="15" t="s">
        <v>138</v>
      </c>
      <c r="H55" s="13" t="s">
        <v>229</v>
      </c>
      <c r="I55" s="26">
        <v>166.55</v>
      </c>
      <c r="J55" s="26">
        <v>0</v>
      </c>
      <c r="K55" s="24">
        <v>159.94</v>
      </c>
      <c r="L55" s="26">
        <v>0</v>
      </c>
      <c r="M55" s="26">
        <v>39.12</v>
      </c>
      <c r="N55" s="26">
        <v>0</v>
      </c>
      <c r="O55" s="26">
        <v>0</v>
      </c>
      <c r="P55" s="26">
        <v>0</v>
      </c>
      <c r="Q55" s="26">
        <f t="shared" si="12"/>
        <v>365.61</v>
      </c>
      <c r="R55" s="26">
        <f t="shared" si="10"/>
        <v>365.61</v>
      </c>
      <c r="S55" s="26">
        <f t="shared" si="10"/>
        <v>0</v>
      </c>
    </row>
    <row r="56" spans="1:19" ht="12.75">
      <c r="A56" s="29" t="s">
        <v>90</v>
      </c>
      <c r="B56" s="25" t="s">
        <v>231</v>
      </c>
      <c r="C56" s="13" t="s">
        <v>9</v>
      </c>
      <c r="D56" s="13" t="s">
        <v>8</v>
      </c>
      <c r="E56" s="14" t="s">
        <v>228</v>
      </c>
      <c r="F56" s="14" t="s">
        <v>232</v>
      </c>
      <c r="G56" s="15" t="s">
        <v>138</v>
      </c>
      <c r="H56" s="13" t="s">
        <v>230</v>
      </c>
      <c r="I56" s="26">
        <v>0</v>
      </c>
      <c r="J56" s="26">
        <v>384</v>
      </c>
      <c r="K56" s="24">
        <v>0</v>
      </c>
      <c r="L56" s="26">
        <v>172</v>
      </c>
      <c r="M56" s="26">
        <v>0</v>
      </c>
      <c r="N56" s="26">
        <v>0</v>
      </c>
      <c r="O56" s="26">
        <v>0</v>
      </c>
      <c r="P56" s="26">
        <v>0</v>
      </c>
      <c r="Q56" s="26">
        <f t="shared" si="12"/>
        <v>556</v>
      </c>
      <c r="R56" s="26">
        <f aca="true" t="shared" si="13" ref="R56:S64">I56+K56+M56+O56</f>
        <v>0</v>
      </c>
      <c r="S56" s="26">
        <f t="shared" si="13"/>
        <v>556</v>
      </c>
    </row>
    <row r="57" spans="1:19" ht="25.5">
      <c r="A57" s="29" t="s">
        <v>21</v>
      </c>
      <c r="B57" s="25" t="s">
        <v>233</v>
      </c>
      <c r="C57" s="13" t="s">
        <v>9</v>
      </c>
      <c r="D57" s="13" t="s">
        <v>8</v>
      </c>
      <c r="E57" s="14" t="s">
        <v>228</v>
      </c>
      <c r="F57" s="14" t="s">
        <v>232</v>
      </c>
      <c r="G57" s="15" t="s">
        <v>138</v>
      </c>
      <c r="H57" s="13" t="s">
        <v>230</v>
      </c>
      <c r="I57" s="26">
        <v>0</v>
      </c>
      <c r="J57" s="26">
        <v>283.5</v>
      </c>
      <c r="K57" s="24">
        <v>0</v>
      </c>
      <c r="L57" s="26">
        <v>172</v>
      </c>
      <c r="M57" s="26">
        <v>0</v>
      </c>
      <c r="N57" s="26">
        <v>0</v>
      </c>
      <c r="O57" s="26">
        <v>0</v>
      </c>
      <c r="P57" s="26">
        <v>0</v>
      </c>
      <c r="Q57" s="26">
        <f t="shared" si="12"/>
        <v>455.5</v>
      </c>
      <c r="R57" s="26">
        <f t="shared" si="13"/>
        <v>0</v>
      </c>
      <c r="S57" s="26">
        <f t="shared" si="13"/>
        <v>455.5</v>
      </c>
    </row>
    <row r="58" spans="1:19" ht="12.75">
      <c r="A58" s="29" t="s">
        <v>234</v>
      </c>
      <c r="B58" s="25" t="s">
        <v>235</v>
      </c>
      <c r="C58" s="13" t="s">
        <v>9</v>
      </c>
      <c r="D58" s="13" t="s">
        <v>8</v>
      </c>
      <c r="E58" s="14" t="s">
        <v>228</v>
      </c>
      <c r="F58" s="14" t="s">
        <v>232</v>
      </c>
      <c r="G58" s="15" t="s">
        <v>138</v>
      </c>
      <c r="H58" s="13" t="s">
        <v>230</v>
      </c>
      <c r="I58" s="26">
        <v>0</v>
      </c>
      <c r="J58" s="26">
        <v>283.5</v>
      </c>
      <c r="K58" s="24">
        <v>0</v>
      </c>
      <c r="L58" s="26">
        <v>172</v>
      </c>
      <c r="M58" s="26">
        <v>0</v>
      </c>
      <c r="N58" s="26">
        <v>0</v>
      </c>
      <c r="O58" s="26">
        <v>0</v>
      </c>
      <c r="P58" s="26">
        <v>0</v>
      </c>
      <c r="Q58" s="26">
        <f t="shared" si="12"/>
        <v>455.5</v>
      </c>
      <c r="R58" s="26">
        <f t="shared" si="13"/>
        <v>0</v>
      </c>
      <c r="S58" s="26">
        <f t="shared" si="13"/>
        <v>455.5</v>
      </c>
    </row>
    <row r="59" spans="1:19" s="1" customFormat="1" ht="12.75">
      <c r="A59" s="13" t="s">
        <v>541</v>
      </c>
      <c r="B59" s="25" t="s">
        <v>18</v>
      </c>
      <c r="C59" s="13" t="s">
        <v>9</v>
      </c>
      <c r="D59" s="13" t="s">
        <v>8</v>
      </c>
      <c r="E59" s="14" t="s">
        <v>228</v>
      </c>
      <c r="F59" s="14" t="s">
        <v>232</v>
      </c>
      <c r="G59" s="15" t="s">
        <v>138</v>
      </c>
      <c r="H59" s="13" t="s">
        <v>230</v>
      </c>
      <c r="I59" s="26">
        <v>0</v>
      </c>
      <c r="J59" s="26">
        <v>283.5</v>
      </c>
      <c r="K59" s="24">
        <v>0</v>
      </c>
      <c r="L59" s="26">
        <v>172</v>
      </c>
      <c r="M59" s="26">
        <v>0</v>
      </c>
      <c r="N59" s="26">
        <v>0</v>
      </c>
      <c r="O59" s="26">
        <v>0</v>
      </c>
      <c r="P59" s="26">
        <v>2.92</v>
      </c>
      <c r="Q59" s="26">
        <f t="shared" si="12"/>
        <v>458.42</v>
      </c>
      <c r="R59" s="26">
        <f t="shared" si="13"/>
        <v>0</v>
      </c>
      <c r="S59" s="26">
        <f t="shared" si="13"/>
        <v>458.42</v>
      </c>
    </row>
    <row r="60" spans="1:19" s="1" customFormat="1" ht="25.5">
      <c r="A60" s="13" t="s">
        <v>541</v>
      </c>
      <c r="B60" s="25" t="s">
        <v>30</v>
      </c>
      <c r="C60" s="13" t="s">
        <v>236</v>
      </c>
      <c r="D60" s="13" t="s">
        <v>236</v>
      </c>
      <c r="E60" s="14" t="s">
        <v>237</v>
      </c>
      <c r="F60" s="14" t="s">
        <v>238</v>
      </c>
      <c r="G60" s="15" t="s">
        <v>223</v>
      </c>
      <c r="H60" s="13" t="s">
        <v>239</v>
      </c>
      <c r="I60" s="26">
        <v>0</v>
      </c>
      <c r="J60" s="26">
        <v>306.87</v>
      </c>
      <c r="K60" s="24">
        <v>0</v>
      </c>
      <c r="L60" s="26">
        <v>770</v>
      </c>
      <c r="M60" s="26">
        <v>0</v>
      </c>
      <c r="N60" s="26">
        <v>170</v>
      </c>
      <c r="O60" s="26">
        <v>0</v>
      </c>
      <c r="P60" s="26">
        <v>200</v>
      </c>
      <c r="Q60" s="26">
        <f t="shared" si="12"/>
        <v>1446.87</v>
      </c>
      <c r="R60" s="26">
        <f t="shared" si="13"/>
        <v>0</v>
      </c>
      <c r="S60" s="26">
        <f t="shared" si="13"/>
        <v>1446.87</v>
      </c>
    </row>
    <row r="61" spans="1:19" s="1" customFormat="1" ht="25.5">
      <c r="A61" s="13" t="s">
        <v>541</v>
      </c>
      <c r="B61" s="25" t="s">
        <v>240</v>
      </c>
      <c r="C61" s="13" t="s">
        <v>44</v>
      </c>
      <c r="D61" s="13" t="s">
        <v>45</v>
      </c>
      <c r="E61" s="14" t="s">
        <v>241</v>
      </c>
      <c r="F61" s="14" t="s">
        <v>242</v>
      </c>
      <c r="G61" s="15" t="s">
        <v>243</v>
      </c>
      <c r="H61" s="13" t="s">
        <v>244</v>
      </c>
      <c r="I61" s="26">
        <v>0</v>
      </c>
      <c r="J61" s="26">
        <v>309.92</v>
      </c>
      <c r="K61" s="24">
        <v>0</v>
      </c>
      <c r="L61" s="26">
        <v>326.74</v>
      </c>
      <c r="M61" s="26">
        <v>0</v>
      </c>
      <c r="N61" s="26">
        <v>30.79</v>
      </c>
      <c r="O61" s="26">
        <v>0</v>
      </c>
      <c r="P61" s="26">
        <v>75.58</v>
      </c>
      <c r="Q61" s="26">
        <f t="shared" si="12"/>
        <v>743.0300000000001</v>
      </c>
      <c r="R61" s="26">
        <f>I61+K61+M61+O61</f>
        <v>0</v>
      </c>
      <c r="S61" s="26">
        <f t="shared" si="13"/>
        <v>743.0300000000001</v>
      </c>
    </row>
    <row r="62" spans="1:19" s="1" customFormat="1" ht="12.75">
      <c r="A62" s="29" t="s">
        <v>57</v>
      </c>
      <c r="B62" s="25" t="s">
        <v>245</v>
      </c>
      <c r="C62" s="13" t="s">
        <v>246</v>
      </c>
      <c r="D62" s="13" t="s">
        <v>247</v>
      </c>
      <c r="E62" s="14" t="s">
        <v>248</v>
      </c>
      <c r="F62" s="14" t="s">
        <v>249</v>
      </c>
      <c r="G62" s="15" t="s">
        <v>223</v>
      </c>
      <c r="H62" s="13" t="s">
        <v>250</v>
      </c>
      <c r="I62" s="26">
        <v>0</v>
      </c>
      <c r="J62" s="26">
        <v>0</v>
      </c>
      <c r="K62" s="24">
        <v>0</v>
      </c>
      <c r="L62" s="26">
        <v>0</v>
      </c>
      <c r="M62" s="26">
        <v>0</v>
      </c>
      <c r="N62" s="26">
        <v>0</v>
      </c>
      <c r="O62" s="26">
        <v>0</v>
      </c>
      <c r="P62" s="26">
        <v>0</v>
      </c>
      <c r="Q62" s="26">
        <f t="shared" si="12"/>
        <v>0</v>
      </c>
      <c r="R62" s="26">
        <f>I62+K62+M62+O62</f>
        <v>0</v>
      </c>
      <c r="S62" s="26">
        <f t="shared" si="13"/>
        <v>0</v>
      </c>
    </row>
    <row r="63" spans="1:19" s="1" customFormat="1" ht="12.75">
      <c r="A63" s="29" t="s">
        <v>251</v>
      </c>
      <c r="B63" s="23" t="s">
        <v>192</v>
      </c>
      <c r="C63" s="13" t="s">
        <v>246</v>
      </c>
      <c r="D63" s="13" t="s">
        <v>247</v>
      </c>
      <c r="E63" s="14" t="s">
        <v>248</v>
      </c>
      <c r="F63" s="14" t="s">
        <v>249</v>
      </c>
      <c r="G63" s="15" t="s">
        <v>223</v>
      </c>
      <c r="H63" s="13" t="s">
        <v>250</v>
      </c>
      <c r="I63" s="26">
        <v>0</v>
      </c>
      <c r="J63" s="26">
        <v>0</v>
      </c>
      <c r="K63" s="24">
        <v>0</v>
      </c>
      <c r="L63" s="26">
        <v>0</v>
      </c>
      <c r="M63" s="26">
        <v>0</v>
      </c>
      <c r="N63" s="26">
        <v>0</v>
      </c>
      <c r="O63" s="26">
        <v>0</v>
      </c>
      <c r="P63" s="26">
        <v>0</v>
      </c>
      <c r="Q63" s="26">
        <f t="shared" si="12"/>
        <v>0</v>
      </c>
      <c r="R63" s="26">
        <f>I63+K63+M63+O63</f>
        <v>0</v>
      </c>
      <c r="S63" s="26">
        <f t="shared" si="13"/>
        <v>0</v>
      </c>
    </row>
    <row r="64" spans="1:19" s="1" customFormat="1" ht="12.75">
      <c r="A64" s="29" t="s">
        <v>252</v>
      </c>
      <c r="B64" s="23" t="s">
        <v>253</v>
      </c>
      <c r="C64" s="13" t="s">
        <v>246</v>
      </c>
      <c r="D64" s="13" t="s">
        <v>247</v>
      </c>
      <c r="E64" s="14" t="s">
        <v>248</v>
      </c>
      <c r="F64" s="14" t="s">
        <v>249</v>
      </c>
      <c r="G64" s="15" t="s">
        <v>223</v>
      </c>
      <c r="H64" s="13" t="s">
        <v>250</v>
      </c>
      <c r="I64" s="26">
        <v>0</v>
      </c>
      <c r="J64" s="26">
        <v>0</v>
      </c>
      <c r="K64" s="24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f t="shared" si="12"/>
        <v>0</v>
      </c>
      <c r="R64" s="26">
        <f>I64+K64+M64+O64</f>
        <v>0</v>
      </c>
      <c r="S64" s="26">
        <f t="shared" si="13"/>
        <v>0</v>
      </c>
    </row>
    <row r="65" spans="1:19" s="1" customFormat="1" ht="12.75">
      <c r="A65" s="13" t="s">
        <v>541</v>
      </c>
      <c r="B65" s="25" t="s">
        <v>185</v>
      </c>
      <c r="C65" s="13" t="s">
        <v>254</v>
      </c>
      <c r="D65" s="13" t="s">
        <v>8</v>
      </c>
      <c r="E65" s="14" t="s">
        <v>249</v>
      </c>
      <c r="F65" s="14" t="s">
        <v>255</v>
      </c>
      <c r="G65" s="15" t="s">
        <v>138</v>
      </c>
      <c r="H65" s="13" t="s">
        <v>256</v>
      </c>
      <c r="I65" s="26">
        <v>101</v>
      </c>
      <c r="J65" s="26">
        <v>0</v>
      </c>
      <c r="K65" s="24">
        <v>161.93</v>
      </c>
      <c r="L65" s="26">
        <v>0</v>
      </c>
      <c r="M65" s="26">
        <v>75.39</v>
      </c>
      <c r="N65" s="26">
        <v>0</v>
      </c>
      <c r="O65" s="26">
        <v>44.1</v>
      </c>
      <c r="P65" s="26">
        <v>0</v>
      </c>
      <c r="Q65" s="26">
        <f>SUM(I65:P65)</f>
        <v>382.42</v>
      </c>
      <c r="R65" s="26">
        <f>I65+K65+M65+O65</f>
        <v>382.42</v>
      </c>
      <c r="S65" s="26">
        <f>J65+L65+N65+P65</f>
        <v>0</v>
      </c>
    </row>
    <row r="66" spans="1:19" s="1" customFormat="1" ht="12" customHeight="1">
      <c r="A66" s="29" t="s">
        <v>257</v>
      </c>
      <c r="B66" s="25" t="s">
        <v>155</v>
      </c>
      <c r="C66" s="13" t="s">
        <v>254</v>
      </c>
      <c r="D66" s="13" t="s">
        <v>8</v>
      </c>
      <c r="E66" s="14" t="s">
        <v>258</v>
      </c>
      <c r="F66" s="14" t="s">
        <v>255</v>
      </c>
      <c r="G66" s="15" t="s">
        <v>146</v>
      </c>
      <c r="H66" s="13" t="s">
        <v>259</v>
      </c>
      <c r="I66" s="26">
        <v>82</v>
      </c>
      <c r="J66" s="26">
        <v>0</v>
      </c>
      <c r="K66" s="24">
        <v>46.75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f aca="true" t="shared" si="14" ref="Q66:Q106">SUM(I66:P66)</f>
        <v>128.75</v>
      </c>
      <c r="R66" s="26">
        <f aca="true" t="shared" si="15" ref="R66:S111">I66+K66+M66+O66</f>
        <v>128.75</v>
      </c>
      <c r="S66" s="26">
        <f t="shared" si="15"/>
        <v>0</v>
      </c>
    </row>
    <row r="67" spans="1:19" s="1" customFormat="1" ht="25.5">
      <c r="A67" s="13" t="s">
        <v>541</v>
      </c>
      <c r="B67" s="25" t="s">
        <v>260</v>
      </c>
      <c r="C67" s="13" t="s">
        <v>254</v>
      </c>
      <c r="D67" s="13" t="s">
        <v>8</v>
      </c>
      <c r="E67" s="14" t="s">
        <v>258</v>
      </c>
      <c r="F67" s="14" t="s">
        <v>255</v>
      </c>
      <c r="G67" s="15" t="s">
        <v>146</v>
      </c>
      <c r="H67" s="13" t="s">
        <v>259</v>
      </c>
      <c r="I67" s="26">
        <v>82</v>
      </c>
      <c r="J67" s="26">
        <v>0</v>
      </c>
      <c r="K67" s="24">
        <v>73.01</v>
      </c>
      <c r="L67" s="26">
        <v>0</v>
      </c>
      <c r="M67" s="26">
        <v>0</v>
      </c>
      <c r="N67" s="26">
        <v>0</v>
      </c>
      <c r="O67" s="26">
        <v>5.69</v>
      </c>
      <c r="P67" s="26">
        <v>0</v>
      </c>
      <c r="Q67" s="26">
        <f t="shared" si="14"/>
        <v>160.7</v>
      </c>
      <c r="R67" s="26">
        <f t="shared" si="15"/>
        <v>160.7</v>
      </c>
      <c r="S67" s="26">
        <f t="shared" si="15"/>
        <v>0</v>
      </c>
    </row>
    <row r="68" spans="1:19" s="1" customFormat="1" ht="25.5">
      <c r="A68" s="13" t="s">
        <v>541</v>
      </c>
      <c r="B68" s="25" t="s">
        <v>160</v>
      </c>
      <c r="C68" s="13" t="s">
        <v>254</v>
      </c>
      <c r="D68" s="13" t="s">
        <v>8</v>
      </c>
      <c r="E68" s="14" t="s">
        <v>258</v>
      </c>
      <c r="F68" s="14" t="s">
        <v>255</v>
      </c>
      <c r="G68" s="15" t="s">
        <v>146</v>
      </c>
      <c r="H68" s="13" t="s">
        <v>259</v>
      </c>
      <c r="I68" s="26">
        <v>82</v>
      </c>
      <c r="J68" s="26">
        <v>0</v>
      </c>
      <c r="K68" s="24">
        <v>73.01</v>
      </c>
      <c r="L68" s="26">
        <v>0</v>
      </c>
      <c r="M68" s="26">
        <v>0</v>
      </c>
      <c r="N68" s="26">
        <v>0</v>
      </c>
      <c r="O68" s="26">
        <v>5.69</v>
      </c>
      <c r="P68" s="26">
        <v>0</v>
      </c>
      <c r="Q68" s="26">
        <f t="shared" si="14"/>
        <v>160.7</v>
      </c>
      <c r="R68" s="26">
        <f t="shared" si="15"/>
        <v>160.7</v>
      </c>
      <c r="S68" s="26">
        <f t="shared" si="15"/>
        <v>0</v>
      </c>
    </row>
    <row r="69" spans="1:19" s="1" customFormat="1" ht="51">
      <c r="A69" s="13" t="s">
        <v>541</v>
      </c>
      <c r="B69" s="25" t="s">
        <v>261</v>
      </c>
      <c r="C69" s="13" t="s">
        <v>262</v>
      </c>
      <c r="D69" s="13" t="s">
        <v>263</v>
      </c>
      <c r="E69" s="14" t="s">
        <v>264</v>
      </c>
      <c r="F69" s="14" t="s">
        <v>265</v>
      </c>
      <c r="G69" s="15" t="s">
        <v>138</v>
      </c>
      <c r="H69" s="13" t="s">
        <v>266</v>
      </c>
      <c r="I69" s="26">
        <v>328.31</v>
      </c>
      <c r="J69" s="26">
        <v>0</v>
      </c>
      <c r="K69" s="24">
        <v>0</v>
      </c>
      <c r="L69" s="26">
        <v>215.09</v>
      </c>
      <c r="M69" s="26">
        <v>0</v>
      </c>
      <c r="N69" s="26">
        <v>96.6</v>
      </c>
      <c r="O69" s="26">
        <v>0</v>
      </c>
      <c r="P69" s="26">
        <v>118.42</v>
      </c>
      <c r="Q69" s="26">
        <f t="shared" si="14"/>
        <v>758.42</v>
      </c>
      <c r="R69" s="26">
        <f t="shared" si="15"/>
        <v>328.31</v>
      </c>
      <c r="S69" s="26">
        <f t="shared" si="15"/>
        <v>430.11</v>
      </c>
    </row>
    <row r="70" spans="1:19" s="1" customFormat="1" ht="51">
      <c r="A70" s="13" t="s">
        <v>541</v>
      </c>
      <c r="B70" s="25" t="s">
        <v>267</v>
      </c>
      <c r="C70" s="13" t="s">
        <v>262</v>
      </c>
      <c r="D70" s="13" t="s">
        <v>263</v>
      </c>
      <c r="E70" s="14" t="s">
        <v>264</v>
      </c>
      <c r="F70" s="14" t="s">
        <v>265</v>
      </c>
      <c r="G70" s="15" t="s">
        <v>138</v>
      </c>
      <c r="H70" s="13" t="s">
        <v>266</v>
      </c>
      <c r="I70" s="26">
        <v>308.31</v>
      </c>
      <c r="J70" s="26">
        <v>0</v>
      </c>
      <c r="K70" s="24">
        <v>0</v>
      </c>
      <c r="L70" s="26">
        <v>215.09</v>
      </c>
      <c r="M70" s="26">
        <v>0</v>
      </c>
      <c r="N70" s="26">
        <v>96.6</v>
      </c>
      <c r="O70" s="26">
        <v>0</v>
      </c>
      <c r="P70" s="26">
        <v>118.42</v>
      </c>
      <c r="Q70" s="26">
        <f t="shared" si="14"/>
        <v>738.42</v>
      </c>
      <c r="R70" s="26">
        <f t="shared" si="15"/>
        <v>308.31</v>
      </c>
      <c r="S70" s="26">
        <f t="shared" si="15"/>
        <v>430.11</v>
      </c>
    </row>
    <row r="71" spans="1:19" s="1" customFormat="1" ht="25.5">
      <c r="A71" s="29" t="s">
        <v>541</v>
      </c>
      <c r="B71" s="25" t="s">
        <v>268</v>
      </c>
      <c r="C71" s="13" t="s">
        <v>269</v>
      </c>
      <c r="D71" s="13" t="s">
        <v>270</v>
      </c>
      <c r="E71" s="14" t="s">
        <v>271</v>
      </c>
      <c r="F71" s="14" t="s">
        <v>272</v>
      </c>
      <c r="G71" s="15" t="s">
        <v>273</v>
      </c>
      <c r="H71" s="13" t="s">
        <v>274</v>
      </c>
      <c r="I71" s="26">
        <v>0</v>
      </c>
      <c r="J71" s="26">
        <v>0</v>
      </c>
      <c r="K71" s="24">
        <v>0</v>
      </c>
      <c r="L71" s="26">
        <v>0</v>
      </c>
      <c r="M71" s="26">
        <v>0</v>
      </c>
      <c r="N71" s="26">
        <v>50</v>
      </c>
      <c r="O71" s="26">
        <v>0</v>
      </c>
      <c r="P71" s="26">
        <v>50</v>
      </c>
      <c r="Q71" s="26">
        <f>SUM(I71:P71)</f>
        <v>100</v>
      </c>
      <c r="R71" s="26">
        <f>I71+K71+M71+O71</f>
        <v>0</v>
      </c>
      <c r="S71" s="26">
        <f t="shared" si="15"/>
        <v>100</v>
      </c>
    </row>
    <row r="72" spans="1:19" s="1" customFormat="1" ht="25.5">
      <c r="A72" s="29" t="s">
        <v>541</v>
      </c>
      <c r="B72" s="25" t="s">
        <v>268</v>
      </c>
      <c r="C72" s="13" t="s">
        <v>269</v>
      </c>
      <c r="D72" s="13" t="s">
        <v>270</v>
      </c>
      <c r="E72" s="14" t="s">
        <v>271</v>
      </c>
      <c r="F72" s="14" t="s">
        <v>272</v>
      </c>
      <c r="G72" s="15" t="s">
        <v>273</v>
      </c>
      <c r="H72" s="13" t="s">
        <v>274</v>
      </c>
      <c r="I72" s="26">
        <v>0</v>
      </c>
      <c r="J72" s="26">
        <v>0</v>
      </c>
      <c r="K72" s="24">
        <v>0</v>
      </c>
      <c r="L72" s="26">
        <v>0</v>
      </c>
      <c r="M72" s="26">
        <v>0</v>
      </c>
      <c r="N72" s="26">
        <v>50</v>
      </c>
      <c r="O72" s="26">
        <v>0</v>
      </c>
      <c r="P72" s="26">
        <v>50</v>
      </c>
      <c r="Q72" s="26">
        <f>SUM(I72:P72)</f>
        <v>100</v>
      </c>
      <c r="R72" s="26">
        <f>I72+K72+M72+O72</f>
        <v>0</v>
      </c>
      <c r="S72" s="26">
        <f t="shared" si="15"/>
        <v>100</v>
      </c>
    </row>
    <row r="73" spans="1:19" s="1" customFormat="1" ht="25.5">
      <c r="A73" s="13" t="s">
        <v>541</v>
      </c>
      <c r="B73" s="25" t="s">
        <v>275</v>
      </c>
      <c r="C73" s="13" t="s">
        <v>269</v>
      </c>
      <c r="D73" s="13" t="s">
        <v>270</v>
      </c>
      <c r="E73" s="14" t="s">
        <v>271</v>
      </c>
      <c r="F73" s="14" t="s">
        <v>272</v>
      </c>
      <c r="G73" s="15" t="s">
        <v>273</v>
      </c>
      <c r="H73" s="13" t="s">
        <v>274</v>
      </c>
      <c r="I73" s="26">
        <v>0</v>
      </c>
      <c r="J73" s="26">
        <v>0</v>
      </c>
      <c r="K73" s="24">
        <v>0</v>
      </c>
      <c r="L73" s="26">
        <v>0</v>
      </c>
      <c r="M73" s="26">
        <v>0</v>
      </c>
      <c r="N73" s="26">
        <v>50</v>
      </c>
      <c r="O73" s="26">
        <v>0</v>
      </c>
      <c r="P73" s="26">
        <v>50</v>
      </c>
      <c r="Q73" s="26">
        <f>SUM(I73:P73)</f>
        <v>100</v>
      </c>
      <c r="R73" s="26">
        <f>I73+K73+M73+O73</f>
        <v>0</v>
      </c>
      <c r="S73" s="26">
        <f>J73+L73+N73+P73</f>
        <v>100</v>
      </c>
    </row>
    <row r="74" spans="1:19" s="1" customFormat="1" ht="25.5">
      <c r="A74" s="29" t="s">
        <v>541</v>
      </c>
      <c r="B74" s="25" t="s">
        <v>268</v>
      </c>
      <c r="C74" s="13" t="s">
        <v>269</v>
      </c>
      <c r="D74" s="13" t="s">
        <v>270</v>
      </c>
      <c r="E74" s="14" t="s">
        <v>271</v>
      </c>
      <c r="F74" s="14" t="s">
        <v>272</v>
      </c>
      <c r="G74" s="15" t="s">
        <v>273</v>
      </c>
      <c r="H74" s="13" t="s">
        <v>274</v>
      </c>
      <c r="I74" s="26">
        <v>0</v>
      </c>
      <c r="J74" s="26">
        <v>0</v>
      </c>
      <c r="K74" s="24">
        <v>0</v>
      </c>
      <c r="L74" s="26">
        <v>0</v>
      </c>
      <c r="M74" s="26">
        <v>0</v>
      </c>
      <c r="N74" s="26">
        <v>50</v>
      </c>
      <c r="O74" s="26">
        <v>0</v>
      </c>
      <c r="P74" s="26">
        <v>50</v>
      </c>
      <c r="Q74" s="26">
        <f>SUM(I74:P74)</f>
        <v>100</v>
      </c>
      <c r="R74" s="26">
        <f>I74+K74+M74+O74</f>
        <v>0</v>
      </c>
      <c r="S74" s="26">
        <f>J74+L74+N74+P74</f>
        <v>100</v>
      </c>
    </row>
    <row r="75" spans="1:19" s="1" customFormat="1" ht="25.5">
      <c r="A75" s="29" t="s">
        <v>52</v>
      </c>
      <c r="B75" s="25" t="s">
        <v>22</v>
      </c>
      <c r="C75" s="13" t="s">
        <v>56</v>
      </c>
      <c r="D75" s="13" t="s">
        <v>8</v>
      </c>
      <c r="E75" s="14" t="s">
        <v>276</v>
      </c>
      <c r="F75" s="14" t="s">
        <v>277</v>
      </c>
      <c r="G75" s="15" t="s">
        <v>138</v>
      </c>
      <c r="H75" s="13" t="s">
        <v>278</v>
      </c>
      <c r="I75" s="26">
        <v>0</v>
      </c>
      <c r="J75" s="26">
        <v>199</v>
      </c>
      <c r="K75" s="24">
        <v>0</v>
      </c>
      <c r="L75" s="26">
        <v>196</v>
      </c>
      <c r="M75" s="26">
        <v>24.03</v>
      </c>
      <c r="N75" s="26">
        <v>0</v>
      </c>
      <c r="O75" s="26">
        <v>24.79</v>
      </c>
      <c r="P75" s="26">
        <v>0</v>
      </c>
      <c r="Q75" s="26">
        <f t="shared" si="14"/>
        <v>443.82</v>
      </c>
      <c r="R75" s="26">
        <f t="shared" si="15"/>
        <v>48.82</v>
      </c>
      <c r="S75" s="26">
        <f t="shared" si="15"/>
        <v>395</v>
      </c>
    </row>
    <row r="76" spans="1:19" ht="25.5">
      <c r="A76" s="29" t="s">
        <v>279</v>
      </c>
      <c r="B76" s="25" t="s">
        <v>280</v>
      </c>
      <c r="C76" s="13" t="s">
        <v>281</v>
      </c>
      <c r="D76" s="13" t="s">
        <v>282</v>
      </c>
      <c r="E76" s="14" t="s">
        <v>283</v>
      </c>
      <c r="F76" s="14" t="s">
        <v>284</v>
      </c>
      <c r="G76" s="15" t="s">
        <v>223</v>
      </c>
      <c r="H76" s="13" t="s">
        <v>285</v>
      </c>
      <c r="I76" s="26">
        <v>0</v>
      </c>
      <c r="J76" s="26">
        <v>811.09</v>
      </c>
      <c r="K76" s="24">
        <v>0</v>
      </c>
      <c r="L76" s="26">
        <v>100.62</v>
      </c>
      <c r="M76" s="26">
        <v>0</v>
      </c>
      <c r="N76" s="26">
        <v>47.28</v>
      </c>
      <c r="O76" s="26">
        <v>0</v>
      </c>
      <c r="P76" s="26">
        <v>109.37</v>
      </c>
      <c r="Q76" s="26">
        <f>SUM(I76:P76)</f>
        <v>1068.3600000000001</v>
      </c>
      <c r="R76" s="26">
        <f>I76+K76+M76+O76</f>
        <v>0</v>
      </c>
      <c r="S76" s="26">
        <f>J76+L76+N76+P76</f>
        <v>1068.3600000000001</v>
      </c>
    </row>
    <row r="77" spans="1:19" ht="12.75">
      <c r="A77" s="29" t="s">
        <v>286</v>
      </c>
      <c r="B77" s="25" t="s">
        <v>287</v>
      </c>
      <c r="C77" s="13" t="s">
        <v>281</v>
      </c>
      <c r="D77" s="13" t="s">
        <v>282</v>
      </c>
      <c r="E77" s="14" t="s">
        <v>283</v>
      </c>
      <c r="F77" s="14" t="s">
        <v>284</v>
      </c>
      <c r="G77" s="15" t="s">
        <v>223</v>
      </c>
      <c r="H77" s="13" t="s">
        <v>285</v>
      </c>
      <c r="I77" s="26">
        <v>0</v>
      </c>
      <c r="J77" s="26">
        <v>811.09</v>
      </c>
      <c r="K77" s="24">
        <v>0</v>
      </c>
      <c r="L77" s="26">
        <v>100.62</v>
      </c>
      <c r="M77" s="26">
        <v>0</v>
      </c>
      <c r="N77" s="26">
        <v>47.28</v>
      </c>
      <c r="O77" s="26">
        <v>0</v>
      </c>
      <c r="P77" s="26">
        <v>109.37</v>
      </c>
      <c r="Q77" s="26">
        <f>SUM(I77:P77)</f>
        <v>1068.3600000000001</v>
      </c>
      <c r="R77" s="26">
        <f>I77+K77+M77+O77</f>
        <v>0</v>
      </c>
      <c r="S77" s="26">
        <f>J77+L77+N77+P77</f>
        <v>1068.3600000000001</v>
      </c>
    </row>
    <row r="78" spans="1:19" ht="12.75">
      <c r="A78" s="29" t="s">
        <v>541</v>
      </c>
      <c r="B78" s="25" t="s">
        <v>268</v>
      </c>
      <c r="C78" s="13" t="s">
        <v>281</v>
      </c>
      <c r="D78" s="13" t="s">
        <v>282</v>
      </c>
      <c r="E78" s="14" t="s">
        <v>283</v>
      </c>
      <c r="F78" s="14" t="s">
        <v>284</v>
      </c>
      <c r="G78" s="15" t="s">
        <v>223</v>
      </c>
      <c r="H78" s="13" t="s">
        <v>285</v>
      </c>
      <c r="I78" s="26">
        <v>0</v>
      </c>
      <c r="J78" s="26">
        <v>811.09</v>
      </c>
      <c r="K78" s="24">
        <v>0</v>
      </c>
      <c r="L78" s="26">
        <v>100.62</v>
      </c>
      <c r="M78" s="26">
        <v>0</v>
      </c>
      <c r="N78" s="26">
        <v>47.28</v>
      </c>
      <c r="O78" s="26">
        <v>0</v>
      </c>
      <c r="P78" s="26">
        <v>109.37</v>
      </c>
      <c r="Q78" s="26">
        <f t="shared" si="14"/>
        <v>1068.3600000000001</v>
      </c>
      <c r="R78" s="26">
        <f t="shared" si="15"/>
        <v>0</v>
      </c>
      <c r="S78" s="26">
        <f t="shared" si="15"/>
        <v>1068.3600000000001</v>
      </c>
    </row>
    <row r="79" spans="1:19" ht="12.75">
      <c r="A79" s="13" t="s">
        <v>541</v>
      </c>
      <c r="B79" s="25" t="s">
        <v>49</v>
      </c>
      <c r="C79" s="13" t="s">
        <v>553</v>
      </c>
      <c r="D79" s="13" t="s">
        <v>288</v>
      </c>
      <c r="E79" s="14" t="s">
        <v>289</v>
      </c>
      <c r="F79" s="14" t="s">
        <v>290</v>
      </c>
      <c r="G79" s="15" t="s">
        <v>146</v>
      </c>
      <c r="H79" s="13" t="s">
        <v>552</v>
      </c>
      <c r="I79" s="26">
        <v>807.01</v>
      </c>
      <c r="J79" s="26">
        <v>0</v>
      </c>
      <c r="K79" s="24">
        <v>76.88</v>
      </c>
      <c r="L79" s="26">
        <v>0</v>
      </c>
      <c r="M79" s="26">
        <v>0</v>
      </c>
      <c r="N79" s="26">
        <v>0</v>
      </c>
      <c r="O79" s="26">
        <v>75.89</v>
      </c>
      <c r="P79" s="26">
        <v>0</v>
      </c>
      <c r="Q79" s="26">
        <f t="shared" si="14"/>
        <v>959.78</v>
      </c>
      <c r="R79" s="26">
        <f t="shared" si="15"/>
        <v>959.78</v>
      </c>
      <c r="S79" s="26">
        <f t="shared" si="15"/>
        <v>0</v>
      </c>
    </row>
    <row r="80" spans="1:19" ht="12.75">
      <c r="A80" s="13" t="s">
        <v>541</v>
      </c>
      <c r="B80" s="25" t="s">
        <v>36</v>
      </c>
      <c r="C80" s="13" t="s">
        <v>553</v>
      </c>
      <c r="D80" s="13" t="s">
        <v>288</v>
      </c>
      <c r="E80" s="14" t="s">
        <v>289</v>
      </c>
      <c r="F80" s="14" t="s">
        <v>290</v>
      </c>
      <c r="G80" s="15" t="s">
        <v>146</v>
      </c>
      <c r="H80" s="13" t="s">
        <v>552</v>
      </c>
      <c r="I80" s="26">
        <v>807.01</v>
      </c>
      <c r="J80" s="26">
        <v>0</v>
      </c>
      <c r="K80" s="24">
        <v>86.85</v>
      </c>
      <c r="L80" s="26">
        <v>0</v>
      </c>
      <c r="M80" s="24">
        <v>0</v>
      </c>
      <c r="N80" s="26">
        <v>0</v>
      </c>
      <c r="O80" s="26">
        <v>75.89</v>
      </c>
      <c r="P80" s="26">
        <v>0</v>
      </c>
      <c r="Q80" s="26">
        <f t="shared" si="14"/>
        <v>969.75</v>
      </c>
      <c r="R80" s="26">
        <f t="shared" si="15"/>
        <v>969.75</v>
      </c>
      <c r="S80" s="26">
        <f t="shared" si="15"/>
        <v>0</v>
      </c>
    </row>
    <row r="81" spans="1:19" ht="12.75">
      <c r="A81" s="13" t="s">
        <v>541</v>
      </c>
      <c r="B81" s="25" t="s">
        <v>36</v>
      </c>
      <c r="C81" s="13" t="s">
        <v>553</v>
      </c>
      <c r="D81" s="13" t="s">
        <v>288</v>
      </c>
      <c r="E81" s="14" t="s">
        <v>289</v>
      </c>
      <c r="F81" s="14" t="s">
        <v>291</v>
      </c>
      <c r="G81" s="15" t="s">
        <v>138</v>
      </c>
      <c r="H81" s="13" t="s">
        <v>552</v>
      </c>
      <c r="I81" s="26">
        <v>594.01</v>
      </c>
      <c r="J81" s="26">
        <v>0</v>
      </c>
      <c r="K81" s="24">
        <v>153.74</v>
      </c>
      <c r="L81" s="26">
        <v>0</v>
      </c>
      <c r="M81" s="24">
        <v>0</v>
      </c>
      <c r="N81" s="26">
        <v>0</v>
      </c>
      <c r="O81" s="26">
        <v>75.89</v>
      </c>
      <c r="P81" s="26">
        <v>0</v>
      </c>
      <c r="Q81" s="26">
        <f>SUM(I81:P81)</f>
        <v>823.64</v>
      </c>
      <c r="R81" s="26">
        <f>I81+K81+M81+O81</f>
        <v>823.64</v>
      </c>
      <c r="S81" s="26">
        <f>J81+L81+N81+P81</f>
        <v>0</v>
      </c>
    </row>
    <row r="82" spans="1:19" ht="12.75">
      <c r="A82" s="13" t="s">
        <v>541</v>
      </c>
      <c r="B82" s="25" t="s">
        <v>64</v>
      </c>
      <c r="C82" s="13" t="s">
        <v>292</v>
      </c>
      <c r="D82" s="13" t="s">
        <v>28</v>
      </c>
      <c r="E82" s="14" t="s">
        <v>289</v>
      </c>
      <c r="F82" s="14" t="s">
        <v>291</v>
      </c>
      <c r="G82" s="15" t="s">
        <v>138</v>
      </c>
      <c r="H82" s="13" t="s">
        <v>293</v>
      </c>
      <c r="I82" s="26">
        <v>0</v>
      </c>
      <c r="J82" s="26">
        <v>300</v>
      </c>
      <c r="K82" s="24">
        <v>0</v>
      </c>
      <c r="L82" s="26">
        <v>200</v>
      </c>
      <c r="M82" s="26">
        <v>0</v>
      </c>
      <c r="N82" s="26">
        <v>0</v>
      </c>
      <c r="O82" s="26">
        <v>0</v>
      </c>
      <c r="P82" s="26">
        <v>100</v>
      </c>
      <c r="Q82" s="26">
        <f>SUM(I82:P82)</f>
        <v>600</v>
      </c>
      <c r="R82" s="26">
        <f>I82+K82+M82+O82</f>
        <v>0</v>
      </c>
      <c r="S82" s="26">
        <f>J82+L82+N82+P82</f>
        <v>600</v>
      </c>
    </row>
    <row r="83" spans="1:19" ht="12.75">
      <c r="A83" s="29" t="s">
        <v>257</v>
      </c>
      <c r="B83" s="25" t="s">
        <v>155</v>
      </c>
      <c r="C83" s="13" t="s">
        <v>294</v>
      </c>
      <c r="D83" s="13" t="s">
        <v>28</v>
      </c>
      <c r="E83" s="14" t="s">
        <v>284</v>
      </c>
      <c r="F83" s="14" t="s">
        <v>295</v>
      </c>
      <c r="G83" s="15" t="s">
        <v>138</v>
      </c>
      <c r="H83" s="13" t="s">
        <v>296</v>
      </c>
      <c r="I83" s="26">
        <v>190.1</v>
      </c>
      <c r="J83" s="26">
        <v>0</v>
      </c>
      <c r="K83" s="24">
        <v>0</v>
      </c>
      <c r="L83" s="26">
        <v>153.72</v>
      </c>
      <c r="M83" s="26">
        <v>7.85</v>
      </c>
      <c r="N83" s="26">
        <v>0</v>
      </c>
      <c r="O83" s="26">
        <v>25.3</v>
      </c>
      <c r="P83" s="26">
        <v>0</v>
      </c>
      <c r="Q83" s="26">
        <f t="shared" si="14"/>
        <v>376.97</v>
      </c>
      <c r="R83" s="26">
        <f t="shared" si="15"/>
        <v>223.25</v>
      </c>
      <c r="S83" s="26">
        <f t="shared" si="15"/>
        <v>153.72</v>
      </c>
    </row>
    <row r="84" spans="1:19" ht="12.75">
      <c r="A84" s="13" t="s">
        <v>541</v>
      </c>
      <c r="B84" s="25" t="s">
        <v>160</v>
      </c>
      <c r="C84" s="13" t="s">
        <v>294</v>
      </c>
      <c r="D84" s="13" t="s">
        <v>28</v>
      </c>
      <c r="E84" s="14" t="s">
        <v>284</v>
      </c>
      <c r="F84" s="14" t="s">
        <v>295</v>
      </c>
      <c r="G84" s="15" t="s">
        <v>138</v>
      </c>
      <c r="H84" s="13" t="s">
        <v>296</v>
      </c>
      <c r="I84" s="26">
        <v>179.65</v>
      </c>
      <c r="J84" s="26">
        <v>0</v>
      </c>
      <c r="K84" s="24">
        <v>0</v>
      </c>
      <c r="L84" s="26">
        <v>153.72</v>
      </c>
      <c r="M84" s="26">
        <v>9</v>
      </c>
      <c r="N84" s="26">
        <v>0</v>
      </c>
      <c r="O84" s="26">
        <v>4.35</v>
      </c>
      <c r="P84" s="26">
        <v>0</v>
      </c>
      <c r="Q84" s="26">
        <f t="shared" si="14"/>
        <v>346.72</v>
      </c>
      <c r="R84" s="26">
        <f t="shared" si="15"/>
        <v>193</v>
      </c>
      <c r="S84" s="26">
        <f t="shared" si="15"/>
        <v>153.72</v>
      </c>
    </row>
    <row r="85" spans="1:19" ht="12.75">
      <c r="A85" s="13" t="s">
        <v>541</v>
      </c>
      <c r="B85" s="25" t="s">
        <v>297</v>
      </c>
      <c r="C85" s="13" t="s">
        <v>294</v>
      </c>
      <c r="D85" s="13" t="s">
        <v>28</v>
      </c>
      <c r="E85" s="14" t="s">
        <v>284</v>
      </c>
      <c r="F85" s="14" t="s">
        <v>295</v>
      </c>
      <c r="G85" s="15" t="s">
        <v>138</v>
      </c>
      <c r="H85" s="13" t="s">
        <v>296</v>
      </c>
      <c r="I85" s="26">
        <v>179.65</v>
      </c>
      <c r="J85" s="26">
        <v>0</v>
      </c>
      <c r="K85" s="24">
        <v>0</v>
      </c>
      <c r="L85" s="26">
        <v>153.72</v>
      </c>
      <c r="M85" s="26">
        <v>9</v>
      </c>
      <c r="N85" s="26">
        <v>0</v>
      </c>
      <c r="O85" s="26">
        <v>4.35</v>
      </c>
      <c r="P85" s="26">
        <v>0</v>
      </c>
      <c r="Q85" s="26">
        <f t="shared" si="14"/>
        <v>346.72</v>
      </c>
      <c r="R85" s="26">
        <f t="shared" si="15"/>
        <v>193</v>
      </c>
      <c r="S85" s="26">
        <f t="shared" si="15"/>
        <v>153.72</v>
      </c>
    </row>
    <row r="86" spans="1:19" ht="25.5">
      <c r="A86" s="13" t="s">
        <v>541</v>
      </c>
      <c r="B86" s="25" t="s">
        <v>298</v>
      </c>
      <c r="C86" s="13" t="s">
        <v>553</v>
      </c>
      <c r="D86" s="13" t="s">
        <v>20</v>
      </c>
      <c r="E86" s="14" t="s">
        <v>299</v>
      </c>
      <c r="F86" s="14" t="s">
        <v>300</v>
      </c>
      <c r="G86" s="15" t="s">
        <v>138</v>
      </c>
      <c r="H86" s="13" t="s">
        <v>552</v>
      </c>
      <c r="I86" s="26">
        <v>404.92</v>
      </c>
      <c r="J86" s="26">
        <v>0</v>
      </c>
      <c r="K86" s="24">
        <v>73.5</v>
      </c>
      <c r="L86" s="26">
        <v>44</v>
      </c>
      <c r="M86" s="26">
        <v>1.98</v>
      </c>
      <c r="N86" s="26">
        <v>0</v>
      </c>
      <c r="O86" s="26">
        <v>58.55</v>
      </c>
      <c r="P86" s="26">
        <v>0</v>
      </c>
      <c r="Q86" s="26">
        <f t="shared" si="14"/>
        <v>582.95</v>
      </c>
      <c r="R86" s="26">
        <f t="shared" si="15"/>
        <v>538.95</v>
      </c>
      <c r="S86" s="26">
        <f t="shared" si="15"/>
        <v>44</v>
      </c>
    </row>
    <row r="87" spans="1:19" ht="25.5">
      <c r="A87" s="13" t="s">
        <v>541</v>
      </c>
      <c r="B87" s="25" t="s">
        <v>36</v>
      </c>
      <c r="C87" s="13" t="s">
        <v>553</v>
      </c>
      <c r="D87" s="13" t="s">
        <v>20</v>
      </c>
      <c r="E87" s="14" t="s">
        <v>299</v>
      </c>
      <c r="F87" s="14" t="s">
        <v>300</v>
      </c>
      <c r="G87" s="15" t="s">
        <v>138</v>
      </c>
      <c r="H87" s="13" t="s">
        <v>552</v>
      </c>
      <c r="I87" s="26">
        <v>404.92</v>
      </c>
      <c r="J87" s="26">
        <v>0</v>
      </c>
      <c r="K87" s="24">
        <v>73.5</v>
      </c>
      <c r="L87" s="26">
        <v>44</v>
      </c>
      <c r="M87" s="26">
        <v>1.98</v>
      </c>
      <c r="N87" s="26">
        <v>0</v>
      </c>
      <c r="O87" s="26">
        <v>58.55</v>
      </c>
      <c r="P87" s="26">
        <v>0</v>
      </c>
      <c r="Q87" s="26">
        <f t="shared" si="14"/>
        <v>582.95</v>
      </c>
      <c r="R87" s="26">
        <f t="shared" si="15"/>
        <v>538.95</v>
      </c>
      <c r="S87" s="26">
        <f t="shared" si="15"/>
        <v>44</v>
      </c>
    </row>
    <row r="88" spans="1:19" ht="25.5">
      <c r="A88" s="13" t="s">
        <v>541</v>
      </c>
      <c r="B88" s="25" t="s">
        <v>36</v>
      </c>
      <c r="C88" s="13" t="s">
        <v>553</v>
      </c>
      <c r="D88" s="13" t="s">
        <v>20</v>
      </c>
      <c r="E88" s="14" t="s">
        <v>299</v>
      </c>
      <c r="F88" s="14" t="s">
        <v>300</v>
      </c>
      <c r="G88" s="15" t="s">
        <v>138</v>
      </c>
      <c r="H88" s="13" t="s">
        <v>552</v>
      </c>
      <c r="I88" s="26">
        <v>404.92</v>
      </c>
      <c r="J88" s="26">
        <v>0</v>
      </c>
      <c r="K88" s="24">
        <v>73.5</v>
      </c>
      <c r="L88" s="26">
        <v>44</v>
      </c>
      <c r="M88" s="26">
        <v>1.98</v>
      </c>
      <c r="N88" s="26">
        <v>0</v>
      </c>
      <c r="O88" s="26">
        <v>58.55</v>
      </c>
      <c r="P88" s="26">
        <v>0</v>
      </c>
      <c r="Q88" s="26">
        <f t="shared" si="14"/>
        <v>582.95</v>
      </c>
      <c r="R88" s="26">
        <f t="shared" si="15"/>
        <v>538.95</v>
      </c>
      <c r="S88" s="26">
        <f t="shared" si="15"/>
        <v>44</v>
      </c>
    </row>
    <row r="89" spans="1:19" ht="25.5">
      <c r="A89" s="13" t="s">
        <v>541</v>
      </c>
      <c r="B89" s="25" t="s">
        <v>36</v>
      </c>
      <c r="C89" s="13" t="s">
        <v>553</v>
      </c>
      <c r="D89" s="13" t="s">
        <v>20</v>
      </c>
      <c r="E89" s="14" t="s">
        <v>299</v>
      </c>
      <c r="F89" s="14" t="s">
        <v>300</v>
      </c>
      <c r="G89" s="15" t="s">
        <v>138</v>
      </c>
      <c r="H89" s="13" t="s">
        <v>552</v>
      </c>
      <c r="I89" s="26">
        <v>404.92</v>
      </c>
      <c r="J89" s="26">
        <v>0</v>
      </c>
      <c r="K89" s="24">
        <v>73.5</v>
      </c>
      <c r="L89" s="26">
        <v>44</v>
      </c>
      <c r="M89" s="26">
        <v>1.98</v>
      </c>
      <c r="N89" s="26">
        <v>0</v>
      </c>
      <c r="O89" s="26">
        <v>58.55</v>
      </c>
      <c r="P89" s="26">
        <v>0</v>
      </c>
      <c r="Q89" s="26">
        <f t="shared" si="14"/>
        <v>582.95</v>
      </c>
      <c r="R89" s="26">
        <f t="shared" si="15"/>
        <v>538.95</v>
      </c>
      <c r="S89" s="26">
        <f t="shared" si="15"/>
        <v>44</v>
      </c>
    </row>
    <row r="90" spans="1:19" ht="25.5">
      <c r="A90" s="13" t="s">
        <v>541</v>
      </c>
      <c r="B90" s="25" t="s">
        <v>26</v>
      </c>
      <c r="C90" s="13" t="s">
        <v>301</v>
      </c>
      <c r="D90" s="13" t="s">
        <v>34</v>
      </c>
      <c r="E90" s="14" t="s">
        <v>299</v>
      </c>
      <c r="F90" s="14" t="s">
        <v>302</v>
      </c>
      <c r="G90" s="15" t="s">
        <v>243</v>
      </c>
      <c r="H90" s="13" t="s">
        <v>303</v>
      </c>
      <c r="I90" s="26">
        <v>757.49</v>
      </c>
      <c r="J90" s="26">
        <v>0</v>
      </c>
      <c r="K90" s="24">
        <v>563.26</v>
      </c>
      <c r="L90" s="26">
        <v>0</v>
      </c>
      <c r="M90" s="26">
        <v>34.62</v>
      </c>
      <c r="N90" s="26">
        <v>0</v>
      </c>
      <c r="O90" s="26">
        <v>43.65</v>
      </c>
      <c r="P90" s="26">
        <v>0</v>
      </c>
      <c r="Q90" s="26">
        <f t="shared" si="14"/>
        <v>1399.02</v>
      </c>
      <c r="R90" s="26">
        <f t="shared" si="15"/>
        <v>1399.02</v>
      </c>
      <c r="S90" s="26">
        <f t="shared" si="15"/>
        <v>0</v>
      </c>
    </row>
    <row r="91" spans="1:19" ht="12.75">
      <c r="A91" s="13" t="s">
        <v>541</v>
      </c>
      <c r="B91" s="25" t="s">
        <v>30</v>
      </c>
      <c r="C91" s="13" t="s">
        <v>304</v>
      </c>
      <c r="D91" s="13" t="s">
        <v>33</v>
      </c>
      <c r="E91" s="14" t="s">
        <v>305</v>
      </c>
      <c r="F91" s="14" t="s">
        <v>306</v>
      </c>
      <c r="G91" s="15" t="s">
        <v>138</v>
      </c>
      <c r="H91" s="13" t="s">
        <v>307</v>
      </c>
      <c r="I91" s="26">
        <v>0</v>
      </c>
      <c r="J91" s="26">
        <v>0</v>
      </c>
      <c r="K91" s="24">
        <v>0</v>
      </c>
      <c r="L91" s="26">
        <v>0</v>
      </c>
      <c r="M91" s="26">
        <v>0</v>
      </c>
      <c r="N91" s="26">
        <v>240</v>
      </c>
      <c r="O91" s="26">
        <v>0</v>
      </c>
      <c r="P91" s="26">
        <v>240</v>
      </c>
      <c r="Q91" s="26">
        <f>SUM(I91:P91)</f>
        <v>480</v>
      </c>
      <c r="R91" s="26">
        <f>I91+K91+M91+O91</f>
        <v>0</v>
      </c>
      <c r="S91" s="26">
        <f>J91+L91+N91+P91</f>
        <v>480</v>
      </c>
    </row>
    <row r="92" spans="1:19" ht="25.5">
      <c r="A92" s="30" t="s">
        <v>125</v>
      </c>
      <c r="B92" s="23" t="s">
        <v>308</v>
      </c>
      <c r="C92" s="13" t="s">
        <v>309</v>
      </c>
      <c r="D92" s="13" t="s">
        <v>54</v>
      </c>
      <c r="E92" s="14" t="s">
        <v>310</v>
      </c>
      <c r="F92" s="14" t="s">
        <v>311</v>
      </c>
      <c r="G92" s="15" t="s">
        <v>138</v>
      </c>
      <c r="H92" s="13" t="s">
        <v>312</v>
      </c>
      <c r="I92" s="24">
        <v>197.66</v>
      </c>
      <c r="J92" s="24">
        <v>0</v>
      </c>
      <c r="K92" s="24">
        <v>143.96</v>
      </c>
      <c r="L92" s="24">
        <v>0</v>
      </c>
      <c r="M92" s="24">
        <v>69.02</v>
      </c>
      <c r="N92" s="24">
        <v>0</v>
      </c>
      <c r="O92" s="24">
        <v>0</v>
      </c>
      <c r="P92" s="24">
        <v>0</v>
      </c>
      <c r="Q92" s="26">
        <f t="shared" si="14"/>
        <v>410.64</v>
      </c>
      <c r="R92" s="26">
        <f t="shared" si="15"/>
        <v>410.64</v>
      </c>
      <c r="S92" s="26">
        <f t="shared" si="15"/>
        <v>0</v>
      </c>
    </row>
    <row r="93" spans="1:19" ht="12.75">
      <c r="A93" s="13" t="s">
        <v>541</v>
      </c>
      <c r="B93" s="23" t="s">
        <v>313</v>
      </c>
      <c r="C93" s="13" t="s">
        <v>314</v>
      </c>
      <c r="D93" s="13" t="s">
        <v>92</v>
      </c>
      <c r="E93" s="14" t="s">
        <v>315</v>
      </c>
      <c r="F93" s="14" t="s">
        <v>316</v>
      </c>
      <c r="G93" s="15" t="s">
        <v>135</v>
      </c>
      <c r="H93" s="13" t="s">
        <v>42</v>
      </c>
      <c r="I93" s="31">
        <v>0</v>
      </c>
      <c r="J93" s="26">
        <v>344.22</v>
      </c>
      <c r="K93" s="31">
        <v>0</v>
      </c>
      <c r="L93" s="24">
        <v>298.46</v>
      </c>
      <c r="M93" s="24">
        <v>0</v>
      </c>
      <c r="N93" s="24">
        <v>53.8</v>
      </c>
      <c r="O93" s="24">
        <v>0</v>
      </c>
      <c r="P93" s="24">
        <v>8.63</v>
      </c>
      <c r="Q93" s="26">
        <f t="shared" si="14"/>
        <v>705.11</v>
      </c>
      <c r="R93" s="26">
        <f t="shared" si="15"/>
        <v>0</v>
      </c>
      <c r="S93" s="26">
        <f t="shared" si="15"/>
        <v>705.11</v>
      </c>
    </row>
    <row r="94" spans="1:19" ht="25.5">
      <c r="A94" s="13" t="s">
        <v>541</v>
      </c>
      <c r="B94" s="23" t="s">
        <v>38</v>
      </c>
      <c r="C94" s="13" t="s">
        <v>317</v>
      </c>
      <c r="D94" s="13" t="s">
        <v>318</v>
      </c>
      <c r="E94" s="14" t="s">
        <v>319</v>
      </c>
      <c r="F94" s="14" t="s">
        <v>320</v>
      </c>
      <c r="G94" s="15" t="s">
        <v>135</v>
      </c>
      <c r="H94" s="13" t="s">
        <v>321</v>
      </c>
      <c r="I94" s="24">
        <v>0</v>
      </c>
      <c r="J94" s="24">
        <v>452.78</v>
      </c>
      <c r="K94" s="24">
        <v>0</v>
      </c>
      <c r="L94" s="24">
        <v>283.1</v>
      </c>
      <c r="M94" s="24">
        <v>0</v>
      </c>
      <c r="N94" s="24">
        <v>35.66</v>
      </c>
      <c r="O94" s="24">
        <v>0</v>
      </c>
      <c r="P94" s="24">
        <v>98.27</v>
      </c>
      <c r="Q94" s="26">
        <f t="shared" si="14"/>
        <v>869.81</v>
      </c>
      <c r="R94" s="26">
        <f t="shared" si="15"/>
        <v>0</v>
      </c>
      <c r="S94" s="26">
        <f t="shared" si="15"/>
        <v>869.81</v>
      </c>
    </row>
    <row r="95" spans="1:19" ht="12.75">
      <c r="A95" s="13" t="s">
        <v>541</v>
      </c>
      <c r="B95" s="23" t="s">
        <v>322</v>
      </c>
      <c r="C95" s="13" t="s">
        <v>112</v>
      </c>
      <c r="D95" s="13" t="s">
        <v>33</v>
      </c>
      <c r="E95" s="14" t="s">
        <v>323</v>
      </c>
      <c r="F95" s="14" t="s">
        <v>324</v>
      </c>
      <c r="G95" s="15" t="s">
        <v>138</v>
      </c>
      <c r="H95" s="13" t="s">
        <v>325</v>
      </c>
      <c r="I95" s="24">
        <v>0</v>
      </c>
      <c r="J95" s="24">
        <v>300</v>
      </c>
      <c r="K95" s="24">
        <v>0</v>
      </c>
      <c r="L95" s="24">
        <v>200</v>
      </c>
      <c r="M95" s="24">
        <v>0</v>
      </c>
      <c r="N95" s="24">
        <v>0</v>
      </c>
      <c r="O95" s="24">
        <v>0</v>
      </c>
      <c r="P95" s="24">
        <v>134</v>
      </c>
      <c r="Q95" s="26">
        <f>SUM(I95:P95)</f>
        <v>634</v>
      </c>
      <c r="R95" s="26">
        <f t="shared" si="15"/>
        <v>0</v>
      </c>
      <c r="S95" s="26">
        <f>J95+L95+N95+P95</f>
        <v>634</v>
      </c>
    </row>
    <row r="96" spans="1:19" ht="25.5">
      <c r="A96" s="13" t="s">
        <v>541</v>
      </c>
      <c r="B96" s="23" t="s">
        <v>25</v>
      </c>
      <c r="C96" s="13" t="s">
        <v>326</v>
      </c>
      <c r="D96" s="13" t="s">
        <v>327</v>
      </c>
      <c r="E96" s="14" t="s">
        <v>323</v>
      </c>
      <c r="F96" s="14" t="s">
        <v>328</v>
      </c>
      <c r="G96" s="15" t="s">
        <v>135</v>
      </c>
      <c r="H96" s="13" t="s">
        <v>329</v>
      </c>
      <c r="I96" s="24">
        <v>0</v>
      </c>
      <c r="J96" s="24">
        <v>130.06</v>
      </c>
      <c r="K96" s="24">
        <v>0</v>
      </c>
      <c r="L96" s="24">
        <v>250.73</v>
      </c>
      <c r="M96" s="24">
        <v>0</v>
      </c>
      <c r="N96" s="24">
        <v>24.31</v>
      </c>
      <c r="O96" s="24">
        <v>30.83</v>
      </c>
      <c r="P96" s="24">
        <v>0</v>
      </c>
      <c r="Q96" s="26">
        <f t="shared" si="14"/>
        <v>435.92999999999995</v>
      </c>
      <c r="R96" s="26">
        <f t="shared" si="15"/>
        <v>30.83</v>
      </c>
      <c r="S96" s="26">
        <f t="shared" si="15"/>
        <v>405.09999999999997</v>
      </c>
    </row>
    <row r="97" spans="1:19" ht="25.5">
      <c r="A97" s="13" t="s">
        <v>541</v>
      </c>
      <c r="B97" s="23" t="s">
        <v>240</v>
      </c>
      <c r="C97" s="13" t="s">
        <v>330</v>
      </c>
      <c r="D97" s="13" t="s">
        <v>48</v>
      </c>
      <c r="E97" s="14" t="s">
        <v>328</v>
      </c>
      <c r="F97" s="14" t="s">
        <v>331</v>
      </c>
      <c r="G97" s="15" t="s">
        <v>135</v>
      </c>
      <c r="H97" s="13" t="s">
        <v>332</v>
      </c>
      <c r="I97" s="24">
        <v>0</v>
      </c>
      <c r="J97" s="24">
        <v>265.22</v>
      </c>
      <c r="K97" s="24">
        <v>0</v>
      </c>
      <c r="L97" s="24">
        <v>204.54</v>
      </c>
      <c r="M97" s="24">
        <v>0</v>
      </c>
      <c r="N97" s="24">
        <v>70.25</v>
      </c>
      <c r="O97" s="24">
        <v>0</v>
      </c>
      <c r="P97" s="24">
        <v>28.3</v>
      </c>
      <c r="Q97" s="26">
        <f aca="true" t="shared" si="16" ref="Q97:Q103">SUM(I97:P97)</f>
        <v>568.31</v>
      </c>
      <c r="R97" s="26">
        <f t="shared" si="15"/>
        <v>0</v>
      </c>
      <c r="S97" s="26">
        <f t="shared" si="15"/>
        <v>568.31</v>
      </c>
    </row>
    <row r="98" spans="1:19" ht="12.75">
      <c r="A98" s="13" t="s">
        <v>541</v>
      </c>
      <c r="B98" s="23" t="s">
        <v>333</v>
      </c>
      <c r="C98" s="13" t="s">
        <v>112</v>
      </c>
      <c r="D98" s="13" t="s">
        <v>33</v>
      </c>
      <c r="E98" s="14" t="s">
        <v>334</v>
      </c>
      <c r="F98" s="14" t="s">
        <v>335</v>
      </c>
      <c r="G98" s="15" t="s">
        <v>243</v>
      </c>
      <c r="H98" s="13" t="s">
        <v>336</v>
      </c>
      <c r="I98" s="24">
        <v>0</v>
      </c>
      <c r="J98" s="24">
        <v>393.94</v>
      </c>
      <c r="K98" s="24">
        <v>0</v>
      </c>
      <c r="L98" s="24">
        <v>0</v>
      </c>
      <c r="M98" s="24">
        <v>0</v>
      </c>
      <c r="N98" s="24">
        <v>0</v>
      </c>
      <c r="O98" s="24">
        <v>0</v>
      </c>
      <c r="P98" s="24">
        <v>0</v>
      </c>
      <c r="Q98" s="26">
        <f t="shared" si="16"/>
        <v>393.94</v>
      </c>
      <c r="R98" s="26">
        <f t="shared" si="15"/>
        <v>0</v>
      </c>
      <c r="S98" s="26">
        <f t="shared" si="15"/>
        <v>393.94</v>
      </c>
    </row>
    <row r="99" spans="1:19" ht="25.5">
      <c r="A99" s="30" t="s">
        <v>58</v>
      </c>
      <c r="B99" s="23" t="s">
        <v>337</v>
      </c>
      <c r="C99" s="13" t="s">
        <v>338</v>
      </c>
      <c r="D99" s="13" t="s">
        <v>45</v>
      </c>
      <c r="E99" s="14" t="s">
        <v>339</v>
      </c>
      <c r="F99" s="14" t="s">
        <v>340</v>
      </c>
      <c r="G99" s="15" t="s">
        <v>138</v>
      </c>
      <c r="H99" s="13" t="s">
        <v>341</v>
      </c>
      <c r="I99" s="24">
        <v>257.3</v>
      </c>
      <c r="J99" s="24">
        <v>0</v>
      </c>
      <c r="K99" s="24">
        <v>126</v>
      </c>
      <c r="L99" s="24">
        <v>0</v>
      </c>
      <c r="M99" s="24">
        <v>7.26</v>
      </c>
      <c r="N99" s="24">
        <v>0</v>
      </c>
      <c r="O99" s="24">
        <v>51.3</v>
      </c>
      <c r="P99" s="24">
        <v>0</v>
      </c>
      <c r="Q99" s="26">
        <f t="shared" si="16"/>
        <v>441.86</v>
      </c>
      <c r="R99" s="26">
        <f t="shared" si="15"/>
        <v>441.86</v>
      </c>
      <c r="S99" s="26">
        <f t="shared" si="15"/>
        <v>0</v>
      </c>
    </row>
    <row r="100" spans="1:19" ht="25.5">
      <c r="A100" s="30" t="s">
        <v>342</v>
      </c>
      <c r="B100" s="23" t="s">
        <v>343</v>
      </c>
      <c r="C100" s="13" t="s">
        <v>338</v>
      </c>
      <c r="D100" s="13" t="s">
        <v>45</v>
      </c>
      <c r="E100" s="14" t="s">
        <v>339</v>
      </c>
      <c r="F100" s="14" t="s">
        <v>344</v>
      </c>
      <c r="G100" s="15" t="s">
        <v>135</v>
      </c>
      <c r="H100" s="13" t="s">
        <v>341</v>
      </c>
      <c r="I100" s="24">
        <v>168.02</v>
      </c>
      <c r="J100" s="24">
        <v>0</v>
      </c>
      <c r="K100" s="24">
        <v>192.59</v>
      </c>
      <c r="L100" s="24">
        <v>0</v>
      </c>
      <c r="M100" s="24">
        <v>56.53</v>
      </c>
      <c r="N100" s="24">
        <v>0</v>
      </c>
      <c r="O100" s="24">
        <v>0</v>
      </c>
      <c r="P100" s="24">
        <v>0</v>
      </c>
      <c r="Q100" s="26">
        <f t="shared" si="16"/>
        <v>417.14</v>
      </c>
      <c r="R100" s="26">
        <f t="shared" si="15"/>
        <v>417.14</v>
      </c>
      <c r="S100" s="26">
        <f t="shared" si="15"/>
        <v>0</v>
      </c>
    </row>
    <row r="101" spans="1:19" ht="25.5">
      <c r="A101" s="13" t="s">
        <v>541</v>
      </c>
      <c r="B101" s="23" t="s">
        <v>240</v>
      </c>
      <c r="C101" s="13" t="s">
        <v>23</v>
      </c>
      <c r="D101" s="13" t="s">
        <v>24</v>
      </c>
      <c r="E101" s="14" t="s">
        <v>345</v>
      </c>
      <c r="F101" s="14" t="s">
        <v>344</v>
      </c>
      <c r="G101" s="15" t="s">
        <v>138</v>
      </c>
      <c r="H101" s="13" t="s">
        <v>346</v>
      </c>
      <c r="I101" s="24">
        <v>0</v>
      </c>
      <c r="J101" s="24">
        <v>476.24</v>
      </c>
      <c r="K101" s="24">
        <v>0</v>
      </c>
      <c r="L101" s="24">
        <v>209.51</v>
      </c>
      <c r="M101" s="24">
        <v>0</v>
      </c>
      <c r="N101" s="24">
        <v>15.7</v>
      </c>
      <c r="O101" s="24">
        <v>0</v>
      </c>
      <c r="P101" s="24">
        <v>44.28</v>
      </c>
      <c r="Q101" s="26">
        <f t="shared" si="16"/>
        <v>745.73</v>
      </c>
      <c r="R101" s="26">
        <f t="shared" si="15"/>
        <v>0</v>
      </c>
      <c r="S101" s="26">
        <f t="shared" si="15"/>
        <v>745.73</v>
      </c>
    </row>
    <row r="102" spans="1:19" ht="25.5">
      <c r="A102" s="13" t="s">
        <v>541</v>
      </c>
      <c r="B102" s="23" t="s">
        <v>217</v>
      </c>
      <c r="C102" s="13" t="s">
        <v>347</v>
      </c>
      <c r="D102" s="13" t="s">
        <v>348</v>
      </c>
      <c r="E102" s="14" t="s">
        <v>349</v>
      </c>
      <c r="F102" s="14" t="s">
        <v>350</v>
      </c>
      <c r="G102" s="15" t="s">
        <v>146</v>
      </c>
      <c r="H102" s="13" t="s">
        <v>351</v>
      </c>
      <c r="I102" s="24">
        <v>0</v>
      </c>
      <c r="J102" s="24">
        <v>0</v>
      </c>
      <c r="K102" s="24">
        <v>0</v>
      </c>
      <c r="L102" s="24">
        <v>0</v>
      </c>
      <c r="M102" s="24">
        <v>0</v>
      </c>
      <c r="N102" s="24">
        <v>0</v>
      </c>
      <c r="O102" s="24">
        <v>0</v>
      </c>
      <c r="P102" s="24">
        <v>0</v>
      </c>
      <c r="Q102" s="26">
        <f t="shared" si="16"/>
        <v>0</v>
      </c>
      <c r="R102" s="26">
        <f t="shared" si="15"/>
        <v>0</v>
      </c>
      <c r="S102" s="26">
        <f t="shared" si="15"/>
        <v>0</v>
      </c>
    </row>
    <row r="103" spans="1:19" ht="12.75">
      <c r="A103" s="13" t="s">
        <v>541</v>
      </c>
      <c r="B103" s="23" t="s">
        <v>46</v>
      </c>
      <c r="C103" s="13" t="s">
        <v>53</v>
      </c>
      <c r="D103" s="13" t="s">
        <v>131</v>
      </c>
      <c r="E103" s="14" t="s">
        <v>349</v>
      </c>
      <c r="F103" s="14" t="s">
        <v>352</v>
      </c>
      <c r="G103" s="15" t="s">
        <v>138</v>
      </c>
      <c r="H103" s="13" t="s">
        <v>353</v>
      </c>
      <c r="I103" s="24">
        <v>26.2</v>
      </c>
      <c r="J103" s="24">
        <v>34.55</v>
      </c>
      <c r="K103" s="24">
        <v>6</v>
      </c>
      <c r="L103" s="24">
        <v>155.76</v>
      </c>
      <c r="M103" s="24">
        <v>6.4</v>
      </c>
      <c r="N103" s="24">
        <v>0</v>
      </c>
      <c r="O103" s="24">
        <v>52</v>
      </c>
      <c r="P103" s="24">
        <v>0</v>
      </c>
      <c r="Q103" s="26">
        <f t="shared" si="16"/>
        <v>280.90999999999997</v>
      </c>
      <c r="R103" s="26">
        <f t="shared" si="15"/>
        <v>90.6</v>
      </c>
      <c r="S103" s="26">
        <f t="shared" si="15"/>
        <v>190.31</v>
      </c>
    </row>
    <row r="104" spans="1:19" ht="12.75">
      <c r="A104" s="30" t="s">
        <v>125</v>
      </c>
      <c r="B104" s="23" t="s">
        <v>308</v>
      </c>
      <c r="C104" s="13" t="s">
        <v>129</v>
      </c>
      <c r="D104" s="13" t="s">
        <v>31</v>
      </c>
      <c r="E104" s="14" t="s">
        <v>352</v>
      </c>
      <c r="F104" s="14" t="s">
        <v>354</v>
      </c>
      <c r="G104" s="15" t="s">
        <v>138</v>
      </c>
      <c r="H104" s="13" t="s">
        <v>355</v>
      </c>
      <c r="I104" s="24">
        <v>0</v>
      </c>
      <c r="J104" s="24">
        <v>82.98</v>
      </c>
      <c r="K104" s="24">
        <v>0</v>
      </c>
      <c r="L104" s="24">
        <v>151.37</v>
      </c>
      <c r="M104" s="24">
        <v>0</v>
      </c>
      <c r="N104" s="24">
        <v>135.93</v>
      </c>
      <c r="O104" s="24">
        <v>0</v>
      </c>
      <c r="P104" s="24">
        <v>5.95</v>
      </c>
      <c r="Q104" s="26">
        <f t="shared" si="14"/>
        <v>376.23</v>
      </c>
      <c r="R104" s="26">
        <f t="shared" si="15"/>
        <v>0</v>
      </c>
      <c r="S104" s="26">
        <f t="shared" si="15"/>
        <v>376.23</v>
      </c>
    </row>
    <row r="105" spans="1:19" ht="25.5">
      <c r="A105" s="13" t="s">
        <v>541</v>
      </c>
      <c r="B105" s="23" t="s">
        <v>240</v>
      </c>
      <c r="C105" s="13" t="s">
        <v>129</v>
      </c>
      <c r="D105" s="13" t="s">
        <v>31</v>
      </c>
      <c r="E105" s="14" t="s">
        <v>352</v>
      </c>
      <c r="F105" s="14" t="s">
        <v>354</v>
      </c>
      <c r="G105" s="15" t="s">
        <v>138</v>
      </c>
      <c r="H105" s="13" t="s">
        <v>355</v>
      </c>
      <c r="I105" s="24">
        <v>86.51</v>
      </c>
      <c r="J105" s="24">
        <v>0</v>
      </c>
      <c r="K105" s="24">
        <v>151.37</v>
      </c>
      <c r="L105" s="24">
        <v>0</v>
      </c>
      <c r="M105" s="24">
        <v>135.93</v>
      </c>
      <c r="N105" s="24">
        <v>0</v>
      </c>
      <c r="O105" s="24">
        <v>14.94</v>
      </c>
      <c r="P105" s="24">
        <v>0</v>
      </c>
      <c r="Q105" s="26">
        <f t="shared" si="14"/>
        <v>388.75</v>
      </c>
      <c r="R105" s="26">
        <f t="shared" si="15"/>
        <v>388.75</v>
      </c>
      <c r="S105" s="26">
        <f t="shared" si="15"/>
        <v>0</v>
      </c>
    </row>
    <row r="106" spans="1:19" ht="12.75">
      <c r="A106" s="30" t="s">
        <v>52</v>
      </c>
      <c r="B106" s="23" t="s">
        <v>22</v>
      </c>
      <c r="C106" s="13" t="s">
        <v>129</v>
      </c>
      <c r="D106" s="13" t="s">
        <v>31</v>
      </c>
      <c r="E106" s="14" t="s">
        <v>356</v>
      </c>
      <c r="F106" s="14" t="s">
        <v>354</v>
      </c>
      <c r="G106" s="15" t="s">
        <v>146</v>
      </c>
      <c r="H106" s="13" t="s">
        <v>355</v>
      </c>
      <c r="I106" s="24">
        <v>0</v>
      </c>
      <c r="J106" s="24">
        <v>117.16</v>
      </c>
      <c r="K106" s="24">
        <v>0</v>
      </c>
      <c r="L106" s="24">
        <v>80.14</v>
      </c>
      <c r="M106" s="24">
        <v>0</v>
      </c>
      <c r="N106" s="24">
        <v>94.22</v>
      </c>
      <c r="O106" s="24">
        <v>0</v>
      </c>
      <c r="P106" s="24">
        <v>8.57</v>
      </c>
      <c r="Q106" s="26">
        <f t="shared" si="14"/>
        <v>300.09</v>
      </c>
      <c r="R106" s="26">
        <f t="shared" si="15"/>
        <v>0</v>
      </c>
      <c r="S106" s="26">
        <f t="shared" si="15"/>
        <v>300.09</v>
      </c>
    </row>
    <row r="107" spans="1:19" ht="25.5">
      <c r="A107" s="13" t="s">
        <v>541</v>
      </c>
      <c r="B107" s="23" t="s">
        <v>217</v>
      </c>
      <c r="C107" s="13" t="s">
        <v>357</v>
      </c>
      <c r="D107" s="13" t="s">
        <v>8</v>
      </c>
      <c r="E107" s="14" t="s">
        <v>356</v>
      </c>
      <c r="F107" s="14" t="s">
        <v>358</v>
      </c>
      <c r="G107" s="15" t="s">
        <v>138</v>
      </c>
      <c r="H107" s="13" t="s">
        <v>359</v>
      </c>
      <c r="I107" s="24">
        <v>0</v>
      </c>
      <c r="J107" s="24">
        <v>172</v>
      </c>
      <c r="K107" s="24">
        <v>0</v>
      </c>
      <c r="L107" s="24">
        <v>143.49</v>
      </c>
      <c r="M107" s="24">
        <v>0</v>
      </c>
      <c r="N107" s="24">
        <v>0</v>
      </c>
      <c r="O107" s="24">
        <v>50</v>
      </c>
      <c r="P107" s="24">
        <v>0</v>
      </c>
      <c r="Q107" s="26">
        <f aca="true" t="shared" si="17" ref="Q107:Q152">SUM(I107:P107)</f>
        <v>365.49</v>
      </c>
      <c r="R107" s="26">
        <f t="shared" si="15"/>
        <v>50</v>
      </c>
      <c r="S107" s="26">
        <f t="shared" si="15"/>
        <v>315.49</v>
      </c>
    </row>
    <row r="108" spans="1:19" ht="25.5">
      <c r="A108" s="13" t="s">
        <v>541</v>
      </c>
      <c r="B108" s="23" t="s">
        <v>25</v>
      </c>
      <c r="C108" s="13" t="s">
        <v>360</v>
      </c>
      <c r="D108" s="13" t="s">
        <v>361</v>
      </c>
      <c r="E108" s="14" t="s">
        <v>356</v>
      </c>
      <c r="F108" s="14" t="s">
        <v>362</v>
      </c>
      <c r="G108" s="15" t="s">
        <v>135</v>
      </c>
      <c r="H108" s="13" t="s">
        <v>353</v>
      </c>
      <c r="I108" s="24">
        <v>0</v>
      </c>
      <c r="J108" s="24">
        <v>83.8</v>
      </c>
      <c r="K108" s="24">
        <v>0</v>
      </c>
      <c r="L108" s="24">
        <v>216.56</v>
      </c>
      <c r="M108" s="24">
        <v>0</v>
      </c>
      <c r="N108" s="24">
        <v>24.31</v>
      </c>
      <c r="O108" s="24">
        <v>54.39</v>
      </c>
      <c r="P108" s="24">
        <v>0</v>
      </c>
      <c r="Q108" s="26">
        <f t="shared" si="17"/>
        <v>379.06</v>
      </c>
      <c r="R108" s="26">
        <f t="shared" si="15"/>
        <v>54.39</v>
      </c>
      <c r="S108" s="26">
        <f t="shared" si="15"/>
        <v>324.67</v>
      </c>
    </row>
    <row r="109" spans="1:19" ht="25.5">
      <c r="A109" s="13" t="s">
        <v>541</v>
      </c>
      <c r="B109" s="23" t="s">
        <v>26</v>
      </c>
      <c r="C109" s="13" t="s">
        <v>363</v>
      </c>
      <c r="D109" s="13" t="s">
        <v>35</v>
      </c>
      <c r="E109" s="14" t="s">
        <v>358</v>
      </c>
      <c r="F109" s="14" t="s">
        <v>364</v>
      </c>
      <c r="G109" s="15" t="s">
        <v>202</v>
      </c>
      <c r="H109" s="13" t="s">
        <v>365</v>
      </c>
      <c r="I109" s="24">
        <v>589.33</v>
      </c>
      <c r="J109" s="24">
        <v>0</v>
      </c>
      <c r="K109" s="24">
        <v>712</v>
      </c>
      <c r="L109" s="24">
        <v>0</v>
      </c>
      <c r="M109" s="24">
        <v>32</v>
      </c>
      <c r="N109" s="24">
        <v>0</v>
      </c>
      <c r="O109" s="24">
        <v>81</v>
      </c>
      <c r="P109" s="24">
        <v>0</v>
      </c>
      <c r="Q109" s="26">
        <f t="shared" si="17"/>
        <v>1414.33</v>
      </c>
      <c r="R109" s="26">
        <f t="shared" si="15"/>
        <v>1414.33</v>
      </c>
      <c r="S109" s="26">
        <f t="shared" si="15"/>
        <v>0</v>
      </c>
    </row>
    <row r="110" spans="1:19" ht="12.75">
      <c r="A110" s="13" t="s">
        <v>541</v>
      </c>
      <c r="B110" s="23" t="s">
        <v>366</v>
      </c>
      <c r="C110" s="13" t="s">
        <v>9</v>
      </c>
      <c r="D110" s="13" t="s">
        <v>8</v>
      </c>
      <c r="E110" s="14" t="s">
        <v>358</v>
      </c>
      <c r="F110" s="14" t="s">
        <v>367</v>
      </c>
      <c r="G110" s="15" t="s">
        <v>177</v>
      </c>
      <c r="H110" s="13" t="s">
        <v>540</v>
      </c>
      <c r="I110" s="24">
        <v>0</v>
      </c>
      <c r="J110" s="24">
        <v>175</v>
      </c>
      <c r="K110" s="24">
        <v>0</v>
      </c>
      <c r="L110" s="24">
        <v>552</v>
      </c>
      <c r="M110" s="24">
        <v>0</v>
      </c>
      <c r="N110" s="24">
        <v>0</v>
      </c>
      <c r="O110" s="24">
        <v>0</v>
      </c>
      <c r="P110" s="24">
        <v>0</v>
      </c>
      <c r="Q110" s="26">
        <f t="shared" si="17"/>
        <v>727</v>
      </c>
      <c r="R110" s="26">
        <f>I110+K110+M110+O110</f>
        <v>0</v>
      </c>
      <c r="S110" s="26">
        <f t="shared" si="15"/>
        <v>727</v>
      </c>
    </row>
    <row r="111" spans="1:19" ht="12.75">
      <c r="A111" s="13" t="s">
        <v>541</v>
      </c>
      <c r="B111" s="23" t="s">
        <v>161</v>
      </c>
      <c r="C111" s="13" t="s">
        <v>9</v>
      </c>
      <c r="D111" s="13" t="s">
        <v>8</v>
      </c>
      <c r="E111" s="14" t="s">
        <v>358</v>
      </c>
      <c r="F111" s="14" t="s">
        <v>367</v>
      </c>
      <c r="G111" s="15" t="s">
        <v>177</v>
      </c>
      <c r="H111" s="13" t="s">
        <v>540</v>
      </c>
      <c r="I111" s="24">
        <v>0</v>
      </c>
      <c r="J111" s="24">
        <v>175</v>
      </c>
      <c r="K111" s="24">
        <v>0</v>
      </c>
      <c r="L111" s="24">
        <v>552</v>
      </c>
      <c r="M111" s="24">
        <v>0</v>
      </c>
      <c r="N111" s="24">
        <v>0</v>
      </c>
      <c r="O111" s="24">
        <v>0</v>
      </c>
      <c r="P111" s="24">
        <v>0</v>
      </c>
      <c r="Q111" s="26">
        <f t="shared" si="17"/>
        <v>727</v>
      </c>
      <c r="R111" s="26">
        <f t="shared" si="15"/>
        <v>0</v>
      </c>
      <c r="S111" s="26">
        <f t="shared" si="15"/>
        <v>727</v>
      </c>
    </row>
    <row r="112" spans="1:19" ht="12.75">
      <c r="A112" s="13" t="s">
        <v>541</v>
      </c>
      <c r="B112" s="25" t="s">
        <v>18</v>
      </c>
      <c r="C112" s="13" t="s">
        <v>368</v>
      </c>
      <c r="D112" s="13" t="s">
        <v>24</v>
      </c>
      <c r="E112" s="14" t="s">
        <v>369</v>
      </c>
      <c r="F112" s="14" t="s">
        <v>370</v>
      </c>
      <c r="G112" s="15" t="s">
        <v>138</v>
      </c>
      <c r="H112" s="13" t="s">
        <v>371</v>
      </c>
      <c r="I112" s="24">
        <v>0</v>
      </c>
      <c r="J112" s="24">
        <v>341.2</v>
      </c>
      <c r="K112" s="24">
        <v>0</v>
      </c>
      <c r="L112" s="24">
        <v>146</v>
      </c>
      <c r="M112" s="24">
        <v>0</v>
      </c>
      <c r="N112" s="24">
        <v>42.34</v>
      </c>
      <c r="O112" s="24">
        <v>0</v>
      </c>
      <c r="P112" s="24">
        <v>11.8</v>
      </c>
      <c r="Q112" s="26">
        <f t="shared" si="17"/>
        <v>541.3399999999999</v>
      </c>
      <c r="R112" s="26">
        <f aca="true" t="shared" si="18" ref="R112:S147">I112+K112+M112+O112</f>
        <v>0</v>
      </c>
      <c r="S112" s="26">
        <f t="shared" si="18"/>
        <v>541.3399999999999</v>
      </c>
    </row>
    <row r="113" spans="1:19" ht="25.5">
      <c r="A113" s="13" t="s">
        <v>541</v>
      </c>
      <c r="B113" s="25" t="s">
        <v>372</v>
      </c>
      <c r="C113" s="13" t="s">
        <v>32</v>
      </c>
      <c r="D113" s="13" t="s">
        <v>33</v>
      </c>
      <c r="E113" s="14" t="s">
        <v>369</v>
      </c>
      <c r="F113" s="14" t="s">
        <v>373</v>
      </c>
      <c r="G113" s="15" t="s">
        <v>135</v>
      </c>
      <c r="H113" s="13" t="s">
        <v>374</v>
      </c>
      <c r="I113" s="24">
        <v>146.58</v>
      </c>
      <c r="J113" s="24">
        <v>0</v>
      </c>
      <c r="K113" s="24">
        <v>214.27</v>
      </c>
      <c r="L113" s="24">
        <v>0</v>
      </c>
      <c r="M113" s="24">
        <v>45.94</v>
      </c>
      <c r="N113" s="24">
        <v>0</v>
      </c>
      <c r="O113" s="24">
        <v>31.97</v>
      </c>
      <c r="P113" s="24">
        <v>0</v>
      </c>
      <c r="Q113" s="26">
        <f t="shared" si="17"/>
        <v>438.76</v>
      </c>
      <c r="R113" s="26">
        <f t="shared" si="18"/>
        <v>438.76</v>
      </c>
      <c r="S113" s="26">
        <f t="shared" si="18"/>
        <v>0</v>
      </c>
    </row>
    <row r="114" spans="1:19" ht="25.5">
      <c r="A114" s="13" t="s">
        <v>541</v>
      </c>
      <c r="B114" s="25" t="s">
        <v>99</v>
      </c>
      <c r="C114" s="13" t="s">
        <v>32</v>
      </c>
      <c r="D114" s="13" t="s">
        <v>33</v>
      </c>
      <c r="E114" s="14" t="s">
        <v>369</v>
      </c>
      <c r="F114" s="14" t="s">
        <v>375</v>
      </c>
      <c r="G114" s="15" t="s">
        <v>243</v>
      </c>
      <c r="H114" s="13" t="s">
        <v>374</v>
      </c>
      <c r="I114" s="24">
        <v>123.94</v>
      </c>
      <c r="J114" s="24">
        <v>0</v>
      </c>
      <c r="K114" s="24">
        <v>243.99</v>
      </c>
      <c r="L114" s="24">
        <v>0</v>
      </c>
      <c r="M114" s="24">
        <v>34.22</v>
      </c>
      <c r="N114" s="24">
        <v>0</v>
      </c>
      <c r="O114" s="24">
        <v>108.57</v>
      </c>
      <c r="P114" s="24">
        <v>0</v>
      </c>
      <c r="Q114" s="26">
        <f t="shared" si="17"/>
        <v>510.71999999999997</v>
      </c>
      <c r="R114" s="26">
        <f t="shared" si="18"/>
        <v>510.71999999999997</v>
      </c>
      <c r="S114" s="26">
        <f t="shared" si="18"/>
        <v>0</v>
      </c>
    </row>
    <row r="115" spans="1:19" ht="12.75">
      <c r="A115" s="13" t="s">
        <v>541</v>
      </c>
      <c r="B115" s="25" t="s">
        <v>7</v>
      </c>
      <c r="C115" s="13" t="s">
        <v>44</v>
      </c>
      <c r="D115" s="13" t="s">
        <v>45</v>
      </c>
      <c r="E115" s="14" t="s">
        <v>370</v>
      </c>
      <c r="F115" s="14" t="s">
        <v>375</v>
      </c>
      <c r="G115" s="15" t="s">
        <v>138</v>
      </c>
      <c r="H115" s="13" t="s">
        <v>376</v>
      </c>
      <c r="I115" s="24">
        <v>0</v>
      </c>
      <c r="J115" s="24">
        <v>56.73</v>
      </c>
      <c r="K115" s="24">
        <v>0</v>
      </c>
      <c r="L115" s="24">
        <v>159.72</v>
      </c>
      <c r="M115" s="24">
        <v>0</v>
      </c>
      <c r="N115" s="24">
        <v>0</v>
      </c>
      <c r="O115" s="24">
        <v>0</v>
      </c>
      <c r="P115" s="24">
        <v>0</v>
      </c>
      <c r="Q115" s="26">
        <f t="shared" si="17"/>
        <v>216.45</v>
      </c>
      <c r="R115" s="26">
        <f t="shared" si="18"/>
        <v>0</v>
      </c>
      <c r="S115" s="26">
        <f t="shared" si="18"/>
        <v>216.45</v>
      </c>
    </row>
    <row r="116" spans="1:19" ht="12.75">
      <c r="A116" s="13" t="s">
        <v>541</v>
      </c>
      <c r="B116" s="23" t="s">
        <v>46</v>
      </c>
      <c r="C116" s="13" t="s">
        <v>377</v>
      </c>
      <c r="D116" s="13" t="s">
        <v>8</v>
      </c>
      <c r="E116" s="14" t="s">
        <v>378</v>
      </c>
      <c r="F116" s="14" t="s">
        <v>379</v>
      </c>
      <c r="G116" s="15" t="s">
        <v>135</v>
      </c>
      <c r="H116" s="13" t="s">
        <v>380</v>
      </c>
      <c r="I116" s="24">
        <v>27</v>
      </c>
      <c r="J116" s="24">
        <v>135.22</v>
      </c>
      <c r="K116" s="24">
        <v>2.86</v>
      </c>
      <c r="L116" s="24">
        <v>359.25</v>
      </c>
      <c r="M116" s="24">
        <v>13.02</v>
      </c>
      <c r="N116" s="24">
        <v>0</v>
      </c>
      <c r="O116" s="24">
        <v>127.55</v>
      </c>
      <c r="P116" s="24">
        <v>0</v>
      </c>
      <c r="Q116" s="26">
        <f t="shared" si="17"/>
        <v>664.9</v>
      </c>
      <c r="R116" s="26">
        <f t="shared" si="18"/>
        <v>170.43</v>
      </c>
      <c r="S116" s="26">
        <f t="shared" si="18"/>
        <v>494.47</v>
      </c>
    </row>
    <row r="117" spans="1:19" ht="25.5">
      <c r="A117" s="13" t="s">
        <v>541</v>
      </c>
      <c r="B117" s="23" t="s">
        <v>46</v>
      </c>
      <c r="C117" s="13" t="s">
        <v>80</v>
      </c>
      <c r="D117" s="13" t="s">
        <v>54</v>
      </c>
      <c r="E117" s="14" t="s">
        <v>381</v>
      </c>
      <c r="F117" s="14" t="s">
        <v>382</v>
      </c>
      <c r="G117" s="15" t="s">
        <v>138</v>
      </c>
      <c r="H117" s="13" t="s">
        <v>380</v>
      </c>
      <c r="I117" s="24">
        <v>0</v>
      </c>
      <c r="J117" s="24">
        <v>99.73</v>
      </c>
      <c r="K117" s="24">
        <v>0</v>
      </c>
      <c r="L117" s="24">
        <v>171.21</v>
      </c>
      <c r="M117" s="24">
        <v>13.87</v>
      </c>
      <c r="N117" s="31">
        <v>0</v>
      </c>
      <c r="O117" s="24">
        <v>72.76</v>
      </c>
      <c r="P117" s="31">
        <v>0</v>
      </c>
      <c r="Q117" s="26">
        <f>SUM(I117:P117)</f>
        <v>357.57</v>
      </c>
      <c r="R117" s="26">
        <f t="shared" si="18"/>
        <v>86.63000000000001</v>
      </c>
      <c r="S117" s="26">
        <f t="shared" si="18"/>
        <v>270.94</v>
      </c>
    </row>
    <row r="118" spans="1:19" ht="25.5">
      <c r="A118" s="13" t="s">
        <v>541</v>
      </c>
      <c r="B118" s="25" t="s">
        <v>372</v>
      </c>
      <c r="C118" s="13" t="s">
        <v>73</v>
      </c>
      <c r="D118" s="13" t="s">
        <v>54</v>
      </c>
      <c r="E118" s="14" t="s">
        <v>383</v>
      </c>
      <c r="F118" s="14" t="s">
        <v>384</v>
      </c>
      <c r="G118" s="15" t="s">
        <v>135</v>
      </c>
      <c r="H118" s="13" t="s">
        <v>385</v>
      </c>
      <c r="I118" s="24">
        <v>81.6</v>
      </c>
      <c r="J118" s="24">
        <v>0</v>
      </c>
      <c r="K118" s="24">
        <v>465.06</v>
      </c>
      <c r="L118" s="24">
        <v>0</v>
      </c>
      <c r="M118" s="24">
        <v>16.28</v>
      </c>
      <c r="N118" s="24">
        <v>0</v>
      </c>
      <c r="O118" s="24">
        <v>152.15</v>
      </c>
      <c r="P118" s="24">
        <v>0</v>
      </c>
      <c r="Q118" s="26">
        <f t="shared" si="17"/>
        <v>715.0899999999999</v>
      </c>
      <c r="R118" s="26">
        <f t="shared" si="18"/>
        <v>715.0899999999999</v>
      </c>
      <c r="S118" s="26">
        <f t="shared" si="18"/>
        <v>0</v>
      </c>
    </row>
    <row r="119" spans="1:19" ht="25.5">
      <c r="A119" s="13" t="s">
        <v>541</v>
      </c>
      <c r="B119" s="25" t="s">
        <v>386</v>
      </c>
      <c r="C119" s="13" t="s">
        <v>73</v>
      </c>
      <c r="D119" s="13" t="s">
        <v>54</v>
      </c>
      <c r="E119" s="14" t="s">
        <v>383</v>
      </c>
      <c r="F119" s="14" t="s">
        <v>384</v>
      </c>
      <c r="G119" s="15" t="s">
        <v>135</v>
      </c>
      <c r="H119" s="13" t="s">
        <v>385</v>
      </c>
      <c r="I119" s="24">
        <v>83.7</v>
      </c>
      <c r="J119" s="24">
        <v>0</v>
      </c>
      <c r="K119" s="24">
        <v>465.06</v>
      </c>
      <c r="L119" s="24">
        <v>0</v>
      </c>
      <c r="M119" s="24">
        <v>16.28</v>
      </c>
      <c r="N119" s="24">
        <v>0</v>
      </c>
      <c r="O119" s="24">
        <v>168.12</v>
      </c>
      <c r="P119" s="24">
        <v>0</v>
      </c>
      <c r="Q119" s="26">
        <f t="shared" si="17"/>
        <v>733.16</v>
      </c>
      <c r="R119" s="26">
        <f t="shared" si="18"/>
        <v>733.16</v>
      </c>
      <c r="S119" s="26">
        <f t="shared" si="18"/>
        <v>0</v>
      </c>
    </row>
    <row r="120" spans="1:19" ht="25.5">
      <c r="A120" s="13" t="s">
        <v>541</v>
      </c>
      <c r="B120" s="25" t="s">
        <v>387</v>
      </c>
      <c r="C120" s="13" t="s">
        <v>73</v>
      </c>
      <c r="D120" s="13" t="s">
        <v>54</v>
      </c>
      <c r="E120" s="14" t="s">
        <v>384</v>
      </c>
      <c r="F120" s="14" t="s">
        <v>388</v>
      </c>
      <c r="G120" s="15" t="s">
        <v>135</v>
      </c>
      <c r="H120" s="13" t="s">
        <v>385</v>
      </c>
      <c r="I120" s="24">
        <v>91.7</v>
      </c>
      <c r="J120" s="24">
        <v>0</v>
      </c>
      <c r="K120" s="24">
        <v>381.45</v>
      </c>
      <c r="L120" s="24">
        <v>0</v>
      </c>
      <c r="M120" s="24">
        <v>29.33</v>
      </c>
      <c r="N120" s="24">
        <v>0</v>
      </c>
      <c r="O120" s="24">
        <v>148.88</v>
      </c>
      <c r="P120" s="24">
        <v>0</v>
      </c>
      <c r="Q120" s="26">
        <f t="shared" si="17"/>
        <v>651.3599999999999</v>
      </c>
      <c r="R120" s="26">
        <f t="shared" si="18"/>
        <v>651.3599999999999</v>
      </c>
      <c r="S120" s="26">
        <f t="shared" si="18"/>
        <v>0</v>
      </c>
    </row>
    <row r="121" spans="1:19" ht="25.5">
      <c r="A121" s="13" t="s">
        <v>541</v>
      </c>
      <c r="B121" s="25" t="s">
        <v>389</v>
      </c>
      <c r="C121" s="13" t="s">
        <v>73</v>
      </c>
      <c r="D121" s="13" t="s">
        <v>54</v>
      </c>
      <c r="E121" s="14" t="s">
        <v>384</v>
      </c>
      <c r="F121" s="14" t="s">
        <v>388</v>
      </c>
      <c r="G121" s="15" t="s">
        <v>135</v>
      </c>
      <c r="H121" s="13" t="s">
        <v>385</v>
      </c>
      <c r="I121" s="24">
        <v>89.6</v>
      </c>
      <c r="J121" s="24">
        <v>0</v>
      </c>
      <c r="K121" s="24">
        <v>402.21</v>
      </c>
      <c r="L121" s="24">
        <v>0</v>
      </c>
      <c r="M121" s="24">
        <v>23.4</v>
      </c>
      <c r="N121" s="24">
        <v>0</v>
      </c>
      <c r="O121" s="24">
        <v>139.29</v>
      </c>
      <c r="P121" s="24">
        <v>0</v>
      </c>
      <c r="Q121" s="26">
        <f>SUM(I121:P121)</f>
        <v>654.4999999999999</v>
      </c>
      <c r="R121" s="26">
        <f t="shared" si="18"/>
        <v>654.4999999999999</v>
      </c>
      <c r="S121" s="26">
        <f t="shared" si="18"/>
        <v>0</v>
      </c>
    </row>
    <row r="122" spans="1:19" ht="25.5">
      <c r="A122" s="13" t="s">
        <v>541</v>
      </c>
      <c r="B122" s="25" t="s">
        <v>36</v>
      </c>
      <c r="C122" s="13" t="s">
        <v>553</v>
      </c>
      <c r="D122" s="13" t="s">
        <v>20</v>
      </c>
      <c r="E122" s="14" t="s">
        <v>388</v>
      </c>
      <c r="F122" s="14" t="s">
        <v>391</v>
      </c>
      <c r="G122" s="15" t="s">
        <v>146</v>
      </c>
      <c r="H122" s="13" t="s">
        <v>554</v>
      </c>
      <c r="I122" s="24">
        <v>213.72</v>
      </c>
      <c r="J122" s="24">
        <v>0</v>
      </c>
      <c r="K122" s="24">
        <v>38.54</v>
      </c>
      <c r="L122" s="24">
        <v>0</v>
      </c>
      <c r="M122" s="24">
        <v>0</v>
      </c>
      <c r="N122" s="24">
        <v>0</v>
      </c>
      <c r="O122" s="24">
        <v>0</v>
      </c>
      <c r="P122" s="24">
        <v>0</v>
      </c>
      <c r="Q122" s="26">
        <f t="shared" si="17"/>
        <v>252.26</v>
      </c>
      <c r="R122" s="26">
        <f t="shared" si="18"/>
        <v>252.26</v>
      </c>
      <c r="S122" s="26">
        <f t="shared" si="18"/>
        <v>0</v>
      </c>
    </row>
    <row r="123" spans="1:19" ht="25.5">
      <c r="A123" s="13" t="s">
        <v>541</v>
      </c>
      <c r="B123" s="25" t="s">
        <v>36</v>
      </c>
      <c r="C123" s="13" t="s">
        <v>553</v>
      </c>
      <c r="D123" s="13" t="s">
        <v>20</v>
      </c>
      <c r="E123" s="14" t="s">
        <v>388</v>
      </c>
      <c r="F123" s="14" t="s">
        <v>391</v>
      </c>
      <c r="G123" s="15" t="s">
        <v>146</v>
      </c>
      <c r="H123" s="13" t="s">
        <v>554</v>
      </c>
      <c r="I123" s="24">
        <v>213.72</v>
      </c>
      <c r="J123" s="24">
        <v>0</v>
      </c>
      <c r="K123" s="24">
        <v>38.54</v>
      </c>
      <c r="L123" s="24">
        <v>0</v>
      </c>
      <c r="M123" s="24">
        <v>0</v>
      </c>
      <c r="N123" s="24">
        <v>0</v>
      </c>
      <c r="O123" s="24">
        <v>0</v>
      </c>
      <c r="P123" s="24">
        <v>0</v>
      </c>
      <c r="Q123" s="26">
        <f t="shared" si="17"/>
        <v>252.26</v>
      </c>
      <c r="R123" s="26">
        <f t="shared" si="18"/>
        <v>252.26</v>
      </c>
      <c r="S123" s="26">
        <f t="shared" si="18"/>
        <v>0</v>
      </c>
    </row>
    <row r="124" spans="1:19" ht="12.75">
      <c r="A124" s="30" t="s">
        <v>541</v>
      </c>
      <c r="B124" s="25" t="s">
        <v>392</v>
      </c>
      <c r="C124" s="13" t="s">
        <v>112</v>
      </c>
      <c r="D124" s="13" t="s">
        <v>33</v>
      </c>
      <c r="E124" s="14" t="s">
        <v>393</v>
      </c>
      <c r="F124" s="14" t="s">
        <v>394</v>
      </c>
      <c r="G124" s="15" t="s">
        <v>138</v>
      </c>
      <c r="H124" s="13" t="s">
        <v>395</v>
      </c>
      <c r="I124" s="24">
        <v>124.94</v>
      </c>
      <c r="J124" s="24">
        <v>0</v>
      </c>
      <c r="K124" s="24">
        <v>376.84</v>
      </c>
      <c r="L124" s="24">
        <v>0</v>
      </c>
      <c r="M124" s="24">
        <v>51.59</v>
      </c>
      <c r="N124" s="24">
        <v>0</v>
      </c>
      <c r="O124" s="24">
        <v>51.59</v>
      </c>
      <c r="P124" s="24">
        <v>0</v>
      </c>
      <c r="Q124" s="26">
        <f>SUM(I124:P124)</f>
        <v>604.96</v>
      </c>
      <c r="R124" s="26">
        <f t="shared" si="18"/>
        <v>604.96</v>
      </c>
      <c r="S124" s="26">
        <f t="shared" si="18"/>
        <v>0</v>
      </c>
    </row>
    <row r="125" spans="1:19" ht="25.5">
      <c r="A125" s="30" t="s">
        <v>37</v>
      </c>
      <c r="B125" s="25" t="s">
        <v>139</v>
      </c>
      <c r="C125" s="13" t="s">
        <v>62</v>
      </c>
      <c r="D125" s="13" t="s">
        <v>63</v>
      </c>
      <c r="E125" s="14" t="s">
        <v>396</v>
      </c>
      <c r="F125" s="14" t="s">
        <v>397</v>
      </c>
      <c r="G125" s="15" t="s">
        <v>135</v>
      </c>
      <c r="H125" s="13" t="s">
        <v>398</v>
      </c>
      <c r="I125" s="24">
        <v>0</v>
      </c>
      <c r="J125" s="24">
        <v>244.31</v>
      </c>
      <c r="K125" s="24">
        <v>0</v>
      </c>
      <c r="L125" s="24">
        <v>271.72</v>
      </c>
      <c r="M125" s="24">
        <v>0</v>
      </c>
      <c r="N125" s="31">
        <v>13.36</v>
      </c>
      <c r="O125" s="24">
        <v>0</v>
      </c>
      <c r="P125" s="24">
        <v>72.6</v>
      </c>
      <c r="Q125" s="26">
        <f>SUM(I125:P125)</f>
        <v>601.99</v>
      </c>
      <c r="R125" s="26">
        <f t="shared" si="18"/>
        <v>0</v>
      </c>
      <c r="S125" s="26">
        <f>J125+L125+N125+P125</f>
        <v>601.99</v>
      </c>
    </row>
    <row r="126" spans="1:19" ht="25.5">
      <c r="A126" s="13" t="s">
        <v>541</v>
      </c>
      <c r="B126" s="23" t="s">
        <v>240</v>
      </c>
      <c r="C126" s="13" t="s">
        <v>399</v>
      </c>
      <c r="D126" s="13" t="s">
        <v>24</v>
      </c>
      <c r="E126" s="14" t="s">
        <v>400</v>
      </c>
      <c r="F126" s="14" t="s">
        <v>401</v>
      </c>
      <c r="G126" s="15" t="s">
        <v>135</v>
      </c>
      <c r="H126" s="13" t="s">
        <v>402</v>
      </c>
      <c r="I126" s="24">
        <v>0</v>
      </c>
      <c r="J126" s="24">
        <v>358</v>
      </c>
      <c r="K126" s="24">
        <v>0</v>
      </c>
      <c r="L126" s="24">
        <v>276</v>
      </c>
      <c r="M126" s="24">
        <v>0</v>
      </c>
      <c r="N126" s="24">
        <v>0</v>
      </c>
      <c r="O126" s="24">
        <v>0</v>
      </c>
      <c r="P126" s="24">
        <v>0</v>
      </c>
      <c r="Q126" s="26">
        <f>SUM(I126:P126)</f>
        <v>634</v>
      </c>
      <c r="R126" s="26">
        <f t="shared" si="18"/>
        <v>0</v>
      </c>
      <c r="S126" s="26">
        <f>J126+L126+N126+P126</f>
        <v>634</v>
      </c>
    </row>
    <row r="127" spans="1:19" ht="12.75">
      <c r="A127" s="13" t="s">
        <v>541</v>
      </c>
      <c r="B127" s="25" t="s">
        <v>372</v>
      </c>
      <c r="C127" s="13" t="s">
        <v>301</v>
      </c>
      <c r="D127" s="13" t="s">
        <v>34</v>
      </c>
      <c r="E127" s="14" t="s">
        <v>403</v>
      </c>
      <c r="F127" s="14" t="s">
        <v>404</v>
      </c>
      <c r="G127" s="15" t="s">
        <v>202</v>
      </c>
      <c r="H127" s="13" t="s">
        <v>405</v>
      </c>
      <c r="I127" s="24">
        <v>471.45</v>
      </c>
      <c r="J127" s="24">
        <v>0</v>
      </c>
      <c r="K127" s="24">
        <v>588.85</v>
      </c>
      <c r="L127" s="24">
        <v>0</v>
      </c>
      <c r="M127" s="24">
        <v>72.5</v>
      </c>
      <c r="N127" s="24">
        <v>0</v>
      </c>
      <c r="O127" s="24">
        <v>317.5</v>
      </c>
      <c r="P127" s="24">
        <v>0</v>
      </c>
      <c r="Q127" s="26">
        <f t="shared" si="17"/>
        <v>1450.3</v>
      </c>
      <c r="R127" s="26">
        <f t="shared" si="18"/>
        <v>1450.3</v>
      </c>
      <c r="S127" s="26">
        <f t="shared" si="18"/>
        <v>0</v>
      </c>
    </row>
    <row r="128" spans="1:19" ht="12.75">
      <c r="A128" s="13" t="s">
        <v>541</v>
      </c>
      <c r="B128" s="25" t="s">
        <v>38</v>
      </c>
      <c r="C128" s="13" t="s">
        <v>406</v>
      </c>
      <c r="D128" s="13" t="s">
        <v>181</v>
      </c>
      <c r="E128" s="14" t="s">
        <v>407</v>
      </c>
      <c r="F128" s="14" t="s">
        <v>408</v>
      </c>
      <c r="G128" s="15" t="s">
        <v>138</v>
      </c>
      <c r="H128" s="13" t="s">
        <v>409</v>
      </c>
      <c r="I128" s="24">
        <v>0</v>
      </c>
      <c r="J128" s="24">
        <v>222.54</v>
      </c>
      <c r="K128" s="24">
        <v>0</v>
      </c>
      <c r="L128" s="24">
        <v>69.36</v>
      </c>
      <c r="M128" s="24">
        <v>0</v>
      </c>
      <c r="N128" s="24">
        <v>16.76</v>
      </c>
      <c r="O128" s="24">
        <v>0</v>
      </c>
      <c r="P128" s="24">
        <v>15.1</v>
      </c>
      <c r="Q128" s="26">
        <f>SUM(I128:P128)</f>
        <v>323.76</v>
      </c>
      <c r="R128" s="26">
        <f t="shared" si="18"/>
        <v>0</v>
      </c>
      <c r="S128" s="26">
        <f t="shared" si="18"/>
        <v>323.76</v>
      </c>
    </row>
    <row r="129" spans="1:19" ht="25.5">
      <c r="A129" s="13" t="s">
        <v>541</v>
      </c>
      <c r="B129" s="25" t="s">
        <v>141</v>
      </c>
      <c r="C129" s="13" t="s">
        <v>406</v>
      </c>
      <c r="D129" s="13" t="s">
        <v>181</v>
      </c>
      <c r="E129" s="14" t="s">
        <v>407</v>
      </c>
      <c r="F129" s="14" t="s">
        <v>408</v>
      </c>
      <c r="G129" s="15" t="s">
        <v>138</v>
      </c>
      <c r="H129" s="13" t="s">
        <v>409</v>
      </c>
      <c r="I129" s="24">
        <v>0</v>
      </c>
      <c r="J129" s="24">
        <v>203.04</v>
      </c>
      <c r="K129" s="24">
        <v>0</v>
      </c>
      <c r="L129" s="24">
        <v>69.36</v>
      </c>
      <c r="M129" s="24">
        <v>0</v>
      </c>
      <c r="N129" s="24">
        <v>42.36</v>
      </c>
      <c r="O129" s="24">
        <v>0</v>
      </c>
      <c r="P129" s="24">
        <v>125.5</v>
      </c>
      <c r="Q129" s="26">
        <f>SUM(I129:P129)</f>
        <v>440.26</v>
      </c>
      <c r="R129" s="26">
        <f t="shared" si="18"/>
        <v>0</v>
      </c>
      <c r="S129" s="26">
        <f t="shared" si="18"/>
        <v>440.26</v>
      </c>
    </row>
    <row r="130" spans="1:19" ht="51">
      <c r="A130" s="13" t="s">
        <v>541</v>
      </c>
      <c r="B130" s="25" t="s">
        <v>50</v>
      </c>
      <c r="C130" s="13" t="s">
        <v>410</v>
      </c>
      <c r="D130" s="13" t="s">
        <v>115</v>
      </c>
      <c r="E130" s="14" t="s">
        <v>411</v>
      </c>
      <c r="F130" s="14" t="s">
        <v>412</v>
      </c>
      <c r="G130" s="15" t="s">
        <v>413</v>
      </c>
      <c r="H130" s="13" t="s">
        <v>539</v>
      </c>
      <c r="I130" s="24">
        <v>0</v>
      </c>
      <c r="J130" s="24">
        <v>782.34</v>
      </c>
      <c r="K130" s="24">
        <v>0</v>
      </c>
      <c r="L130" s="24">
        <v>1297.7</v>
      </c>
      <c r="M130" s="24">
        <v>357.68</v>
      </c>
      <c r="N130" s="24">
        <v>0</v>
      </c>
      <c r="O130" s="24">
        <v>327.46</v>
      </c>
      <c r="P130" s="24">
        <v>0</v>
      </c>
      <c r="Q130" s="26">
        <f>SUM(I130:P130)</f>
        <v>2765.18</v>
      </c>
      <c r="R130" s="26">
        <f t="shared" si="18"/>
        <v>685.14</v>
      </c>
      <c r="S130" s="26">
        <f>J130+L130+N130+P130</f>
        <v>2080.04</v>
      </c>
    </row>
    <row r="131" spans="1:19" ht="25.5">
      <c r="A131" s="30" t="s">
        <v>52</v>
      </c>
      <c r="B131" s="23" t="s">
        <v>22</v>
      </c>
      <c r="C131" s="13" t="s">
        <v>414</v>
      </c>
      <c r="D131" s="13" t="s">
        <v>35</v>
      </c>
      <c r="E131" s="14" t="s">
        <v>415</v>
      </c>
      <c r="F131" s="14" t="s">
        <v>416</v>
      </c>
      <c r="G131" s="15" t="s">
        <v>223</v>
      </c>
      <c r="H131" s="13" t="s">
        <v>417</v>
      </c>
      <c r="I131" s="24">
        <v>1259.64</v>
      </c>
      <c r="J131" s="24">
        <v>0</v>
      </c>
      <c r="K131" s="24">
        <v>537.49</v>
      </c>
      <c r="L131" s="24">
        <v>0</v>
      </c>
      <c r="M131" s="24">
        <v>18.61</v>
      </c>
      <c r="N131" s="24">
        <v>0</v>
      </c>
      <c r="O131" s="24">
        <v>57.49</v>
      </c>
      <c r="P131" s="24">
        <v>0</v>
      </c>
      <c r="Q131" s="26">
        <f t="shared" si="17"/>
        <v>1873.23</v>
      </c>
      <c r="R131" s="26">
        <f t="shared" si="18"/>
        <v>1873.23</v>
      </c>
      <c r="S131" s="26">
        <f t="shared" si="18"/>
        <v>0</v>
      </c>
    </row>
    <row r="132" spans="1:19" ht="25.5">
      <c r="A132" s="30" t="s">
        <v>29</v>
      </c>
      <c r="B132" s="23" t="s">
        <v>233</v>
      </c>
      <c r="C132" s="13" t="s">
        <v>414</v>
      </c>
      <c r="D132" s="13" t="s">
        <v>35</v>
      </c>
      <c r="E132" s="14" t="s">
        <v>415</v>
      </c>
      <c r="F132" s="14" t="s">
        <v>416</v>
      </c>
      <c r="G132" s="15" t="s">
        <v>223</v>
      </c>
      <c r="H132" s="13" t="s">
        <v>417</v>
      </c>
      <c r="I132" s="24">
        <v>1259.64</v>
      </c>
      <c r="J132" s="24">
        <v>0</v>
      </c>
      <c r="K132" s="24">
        <v>537.49</v>
      </c>
      <c r="L132" s="24">
        <v>0</v>
      </c>
      <c r="M132" s="24">
        <v>18.61</v>
      </c>
      <c r="N132" s="24">
        <v>0</v>
      </c>
      <c r="O132" s="24">
        <v>57.49</v>
      </c>
      <c r="P132" s="24">
        <v>0</v>
      </c>
      <c r="Q132" s="26">
        <f>SUM(I132:P132)</f>
        <v>1873.23</v>
      </c>
      <c r="R132" s="26">
        <f t="shared" si="18"/>
        <v>1873.23</v>
      </c>
      <c r="S132" s="26">
        <f t="shared" si="18"/>
        <v>0</v>
      </c>
    </row>
    <row r="133" spans="1:19" ht="25.5">
      <c r="A133" s="13" t="s">
        <v>541</v>
      </c>
      <c r="B133" s="23" t="s">
        <v>220</v>
      </c>
      <c r="C133" s="13" t="s">
        <v>414</v>
      </c>
      <c r="D133" s="13" t="s">
        <v>35</v>
      </c>
      <c r="E133" s="14" t="s">
        <v>415</v>
      </c>
      <c r="F133" s="14" t="s">
        <v>416</v>
      </c>
      <c r="G133" s="15" t="s">
        <v>223</v>
      </c>
      <c r="H133" s="13" t="s">
        <v>417</v>
      </c>
      <c r="I133" s="24">
        <v>1259.64</v>
      </c>
      <c r="J133" s="24">
        <v>0</v>
      </c>
      <c r="K133" s="24">
        <v>537.49</v>
      </c>
      <c r="L133" s="24">
        <v>0</v>
      </c>
      <c r="M133" s="24">
        <v>18.61</v>
      </c>
      <c r="N133" s="24">
        <v>0</v>
      </c>
      <c r="O133" s="24">
        <v>57.49</v>
      </c>
      <c r="P133" s="24">
        <v>0</v>
      </c>
      <c r="Q133" s="26">
        <f t="shared" si="17"/>
        <v>1873.23</v>
      </c>
      <c r="R133" s="26">
        <f t="shared" si="18"/>
        <v>1873.23</v>
      </c>
      <c r="S133" s="26">
        <f>J133+L133+N133+P133</f>
        <v>0</v>
      </c>
    </row>
    <row r="134" spans="1:19" ht="25.5">
      <c r="A134" s="13" t="s">
        <v>541</v>
      </c>
      <c r="B134" s="23" t="s">
        <v>18</v>
      </c>
      <c r="C134" s="13" t="s">
        <v>414</v>
      </c>
      <c r="D134" s="13" t="s">
        <v>35</v>
      </c>
      <c r="E134" s="14" t="s">
        <v>415</v>
      </c>
      <c r="F134" s="14" t="s">
        <v>416</v>
      </c>
      <c r="G134" s="15" t="s">
        <v>223</v>
      </c>
      <c r="H134" s="13" t="s">
        <v>417</v>
      </c>
      <c r="I134" s="24">
        <v>1259.64</v>
      </c>
      <c r="J134" s="24">
        <v>0</v>
      </c>
      <c r="K134" s="24">
        <v>537.49</v>
      </c>
      <c r="L134" s="24">
        <v>0</v>
      </c>
      <c r="M134" s="24">
        <v>18.61</v>
      </c>
      <c r="N134" s="24">
        <v>0</v>
      </c>
      <c r="O134" s="24">
        <v>57.49</v>
      </c>
      <c r="P134" s="24">
        <v>0</v>
      </c>
      <c r="Q134" s="26">
        <f t="shared" si="17"/>
        <v>1873.23</v>
      </c>
      <c r="R134" s="26">
        <f t="shared" si="18"/>
        <v>1873.23</v>
      </c>
      <c r="S134" s="26">
        <f t="shared" si="18"/>
        <v>0</v>
      </c>
    </row>
    <row r="135" spans="1:19" ht="25.5">
      <c r="A135" s="30" t="s">
        <v>88</v>
      </c>
      <c r="B135" s="23" t="s">
        <v>89</v>
      </c>
      <c r="C135" s="13" t="s">
        <v>418</v>
      </c>
      <c r="D135" s="13" t="s">
        <v>419</v>
      </c>
      <c r="E135" s="14" t="s">
        <v>420</v>
      </c>
      <c r="F135" s="14" t="s">
        <v>421</v>
      </c>
      <c r="G135" s="15" t="s">
        <v>422</v>
      </c>
      <c r="H135" s="13" t="s">
        <v>423</v>
      </c>
      <c r="I135" s="24">
        <v>0</v>
      </c>
      <c r="J135" s="24">
        <v>250.94</v>
      </c>
      <c r="K135" s="24">
        <v>0</v>
      </c>
      <c r="L135" s="24">
        <v>334.88</v>
      </c>
      <c r="M135" s="24">
        <v>28.95</v>
      </c>
      <c r="N135" s="24">
        <v>0</v>
      </c>
      <c r="O135" s="24">
        <v>0</v>
      </c>
      <c r="P135" s="24">
        <v>108.02</v>
      </c>
      <c r="Q135" s="26">
        <f t="shared" si="17"/>
        <v>722.79</v>
      </c>
      <c r="R135" s="26">
        <f t="shared" si="18"/>
        <v>28.95</v>
      </c>
      <c r="S135" s="26">
        <f t="shared" si="18"/>
        <v>693.8399999999999</v>
      </c>
    </row>
    <row r="136" spans="1:19" ht="25.5">
      <c r="A136" s="30" t="s">
        <v>424</v>
      </c>
      <c r="B136" s="23" t="s">
        <v>425</v>
      </c>
      <c r="C136" s="13" t="s">
        <v>418</v>
      </c>
      <c r="D136" s="13" t="s">
        <v>419</v>
      </c>
      <c r="E136" s="14" t="s">
        <v>420</v>
      </c>
      <c r="F136" s="14" t="s">
        <v>421</v>
      </c>
      <c r="G136" s="15" t="s">
        <v>422</v>
      </c>
      <c r="H136" s="13" t="s">
        <v>423</v>
      </c>
      <c r="I136" s="24">
        <v>0</v>
      </c>
      <c r="J136" s="24">
        <v>250.94</v>
      </c>
      <c r="K136" s="24">
        <v>0</v>
      </c>
      <c r="L136" s="24">
        <v>334.88</v>
      </c>
      <c r="M136" s="24">
        <v>27.09</v>
      </c>
      <c r="N136" s="24">
        <v>0</v>
      </c>
      <c r="O136" s="24">
        <v>0</v>
      </c>
      <c r="P136" s="24">
        <v>108.02</v>
      </c>
      <c r="Q136" s="26">
        <f t="shared" si="17"/>
        <v>720.93</v>
      </c>
      <c r="R136" s="26">
        <f t="shared" si="18"/>
        <v>27.09</v>
      </c>
      <c r="S136" s="26">
        <f t="shared" si="18"/>
        <v>693.8399999999999</v>
      </c>
    </row>
    <row r="137" spans="1:19" ht="25.5">
      <c r="A137" s="30" t="s">
        <v>426</v>
      </c>
      <c r="B137" s="23" t="s">
        <v>427</v>
      </c>
      <c r="C137" s="13" t="s">
        <v>418</v>
      </c>
      <c r="D137" s="13" t="s">
        <v>419</v>
      </c>
      <c r="E137" s="14" t="s">
        <v>420</v>
      </c>
      <c r="F137" s="14" t="s">
        <v>421</v>
      </c>
      <c r="G137" s="15" t="s">
        <v>422</v>
      </c>
      <c r="H137" s="13" t="s">
        <v>423</v>
      </c>
      <c r="I137" s="24">
        <v>39.99</v>
      </c>
      <c r="J137" s="24">
        <v>250.94</v>
      </c>
      <c r="K137" s="24">
        <v>0</v>
      </c>
      <c r="L137" s="24">
        <v>334.88</v>
      </c>
      <c r="M137" s="24">
        <v>27.7</v>
      </c>
      <c r="N137" s="24">
        <v>0</v>
      </c>
      <c r="O137" s="24">
        <v>0</v>
      </c>
      <c r="P137" s="24">
        <v>108.02</v>
      </c>
      <c r="Q137" s="26">
        <f t="shared" si="17"/>
        <v>761.53</v>
      </c>
      <c r="R137" s="26">
        <f t="shared" si="18"/>
        <v>67.69</v>
      </c>
      <c r="S137" s="26">
        <f t="shared" si="18"/>
        <v>693.8399999999999</v>
      </c>
    </row>
    <row r="138" spans="1:19" ht="12.75">
      <c r="A138" s="13" t="s">
        <v>541</v>
      </c>
      <c r="B138" s="23" t="s">
        <v>428</v>
      </c>
      <c r="C138" s="13" t="s">
        <v>418</v>
      </c>
      <c r="D138" s="13" t="s">
        <v>419</v>
      </c>
      <c r="E138" s="14" t="s">
        <v>420</v>
      </c>
      <c r="F138" s="14" t="s">
        <v>421</v>
      </c>
      <c r="G138" s="15" t="s">
        <v>422</v>
      </c>
      <c r="H138" s="13" t="s">
        <v>423</v>
      </c>
      <c r="I138" s="24">
        <v>0</v>
      </c>
      <c r="J138" s="24">
        <v>250.94</v>
      </c>
      <c r="K138" s="24">
        <v>0</v>
      </c>
      <c r="L138" s="24">
        <v>334.88</v>
      </c>
      <c r="M138" s="24">
        <v>26.74</v>
      </c>
      <c r="N138" s="24">
        <v>0</v>
      </c>
      <c r="O138" s="24">
        <v>0</v>
      </c>
      <c r="P138" s="24">
        <v>108.02</v>
      </c>
      <c r="Q138" s="26">
        <f t="shared" si="17"/>
        <v>720.5799999999999</v>
      </c>
      <c r="R138" s="26">
        <f t="shared" si="18"/>
        <v>26.74</v>
      </c>
      <c r="S138" s="26">
        <f t="shared" si="18"/>
        <v>693.8399999999999</v>
      </c>
    </row>
    <row r="139" spans="1:19" ht="12.75">
      <c r="A139" s="30" t="s">
        <v>52</v>
      </c>
      <c r="B139" s="23" t="s">
        <v>22</v>
      </c>
      <c r="C139" s="13" t="s">
        <v>44</v>
      </c>
      <c r="D139" s="13" t="s">
        <v>45</v>
      </c>
      <c r="E139" s="14" t="s">
        <v>429</v>
      </c>
      <c r="F139" s="14" t="s">
        <v>430</v>
      </c>
      <c r="G139" s="15" t="s">
        <v>146</v>
      </c>
      <c r="H139" s="13" t="s">
        <v>431</v>
      </c>
      <c r="I139" s="24">
        <v>246.54</v>
      </c>
      <c r="J139" s="24">
        <v>0</v>
      </c>
      <c r="K139" s="24">
        <v>77.07</v>
      </c>
      <c r="L139" s="24">
        <v>0</v>
      </c>
      <c r="M139" s="24">
        <v>17.6</v>
      </c>
      <c r="N139" s="24">
        <v>0</v>
      </c>
      <c r="O139" s="24">
        <v>0</v>
      </c>
      <c r="P139" s="24">
        <v>0</v>
      </c>
      <c r="Q139" s="26">
        <f t="shared" si="17"/>
        <v>341.21000000000004</v>
      </c>
      <c r="R139" s="26">
        <f t="shared" si="18"/>
        <v>341.21000000000004</v>
      </c>
      <c r="S139" s="26">
        <f t="shared" si="18"/>
        <v>0</v>
      </c>
    </row>
    <row r="140" spans="1:19" ht="12.75">
      <c r="A140" s="13" t="s">
        <v>541</v>
      </c>
      <c r="B140" s="23" t="s">
        <v>432</v>
      </c>
      <c r="C140" s="13" t="s">
        <v>44</v>
      </c>
      <c r="D140" s="13" t="s">
        <v>45</v>
      </c>
      <c r="E140" s="14" t="s">
        <v>429</v>
      </c>
      <c r="F140" s="14" t="s">
        <v>430</v>
      </c>
      <c r="G140" s="15" t="s">
        <v>146</v>
      </c>
      <c r="H140" s="13" t="s">
        <v>431</v>
      </c>
      <c r="I140" s="24">
        <v>246.54</v>
      </c>
      <c r="J140" s="24">
        <v>0</v>
      </c>
      <c r="K140" s="24">
        <v>77.07</v>
      </c>
      <c r="L140" s="24">
        <v>0</v>
      </c>
      <c r="M140" s="24">
        <v>33.58</v>
      </c>
      <c r="N140" s="24">
        <v>0</v>
      </c>
      <c r="O140" s="24">
        <v>29.37</v>
      </c>
      <c r="P140" s="24">
        <v>0</v>
      </c>
      <c r="Q140" s="26">
        <f t="shared" si="17"/>
        <v>386.56</v>
      </c>
      <c r="R140" s="26">
        <f t="shared" si="18"/>
        <v>386.56</v>
      </c>
      <c r="S140" s="26">
        <f t="shared" si="18"/>
        <v>0</v>
      </c>
    </row>
    <row r="141" spans="1:19" ht="12.75">
      <c r="A141" s="30" t="s">
        <v>27</v>
      </c>
      <c r="B141" s="23" t="s">
        <v>77</v>
      </c>
      <c r="C141" s="13" t="s">
        <v>10</v>
      </c>
      <c r="D141" s="13" t="s">
        <v>8</v>
      </c>
      <c r="E141" s="14" t="s">
        <v>433</v>
      </c>
      <c r="F141" s="14" t="s">
        <v>434</v>
      </c>
      <c r="G141" s="15" t="s">
        <v>146</v>
      </c>
      <c r="H141" s="13" t="s">
        <v>435</v>
      </c>
      <c r="I141" s="24">
        <v>386</v>
      </c>
      <c r="J141" s="24">
        <v>0</v>
      </c>
      <c r="K141" s="24">
        <v>216</v>
      </c>
      <c r="L141" s="24">
        <v>0</v>
      </c>
      <c r="M141" s="24">
        <v>71.25</v>
      </c>
      <c r="N141" s="24">
        <v>0</v>
      </c>
      <c r="O141" s="24">
        <v>0</v>
      </c>
      <c r="P141" s="24">
        <v>0</v>
      </c>
      <c r="Q141" s="26">
        <f t="shared" si="17"/>
        <v>673.25</v>
      </c>
      <c r="R141" s="26">
        <f t="shared" si="18"/>
        <v>673.25</v>
      </c>
      <c r="S141" s="26">
        <f t="shared" si="18"/>
        <v>0</v>
      </c>
    </row>
    <row r="142" spans="1:19" ht="25.5">
      <c r="A142" s="30" t="s">
        <v>21</v>
      </c>
      <c r="B142" s="23" t="s">
        <v>233</v>
      </c>
      <c r="C142" s="13" t="s">
        <v>10</v>
      </c>
      <c r="D142" s="13" t="s">
        <v>8</v>
      </c>
      <c r="E142" s="14" t="s">
        <v>433</v>
      </c>
      <c r="F142" s="14" t="s">
        <v>436</v>
      </c>
      <c r="G142" s="15" t="s">
        <v>243</v>
      </c>
      <c r="H142" s="13" t="s">
        <v>435</v>
      </c>
      <c r="I142" s="24">
        <v>386</v>
      </c>
      <c r="J142" s="24">
        <v>0</v>
      </c>
      <c r="K142" s="24">
        <v>718</v>
      </c>
      <c r="L142" s="24">
        <v>0</v>
      </c>
      <c r="M142" s="24">
        <v>196</v>
      </c>
      <c r="N142" s="24">
        <v>0</v>
      </c>
      <c r="O142" s="24">
        <v>18.49</v>
      </c>
      <c r="P142" s="24">
        <v>0</v>
      </c>
      <c r="Q142" s="26">
        <f t="shared" si="17"/>
        <v>1318.49</v>
      </c>
      <c r="R142" s="26">
        <f t="shared" si="18"/>
        <v>1318.49</v>
      </c>
      <c r="S142" s="26">
        <f t="shared" si="18"/>
        <v>0</v>
      </c>
    </row>
    <row r="143" spans="1:19" ht="12.75">
      <c r="A143" s="13" t="s">
        <v>541</v>
      </c>
      <c r="B143" s="23" t="s">
        <v>220</v>
      </c>
      <c r="C143" s="13" t="s">
        <v>10</v>
      </c>
      <c r="D143" s="13" t="s">
        <v>8</v>
      </c>
      <c r="E143" s="14" t="s">
        <v>433</v>
      </c>
      <c r="F143" s="14" t="s">
        <v>436</v>
      </c>
      <c r="G143" s="15" t="s">
        <v>243</v>
      </c>
      <c r="H143" s="13" t="s">
        <v>435</v>
      </c>
      <c r="I143" s="24">
        <v>386</v>
      </c>
      <c r="J143" s="24">
        <v>0</v>
      </c>
      <c r="K143" s="24">
        <v>718</v>
      </c>
      <c r="L143" s="24">
        <v>0</v>
      </c>
      <c r="M143" s="24">
        <v>186</v>
      </c>
      <c r="N143" s="24">
        <v>0</v>
      </c>
      <c r="O143" s="24">
        <v>146</v>
      </c>
      <c r="P143" s="24">
        <v>0</v>
      </c>
      <c r="Q143" s="26">
        <f t="shared" si="17"/>
        <v>1436</v>
      </c>
      <c r="R143" s="26">
        <f t="shared" si="18"/>
        <v>1436</v>
      </c>
      <c r="S143" s="26">
        <f t="shared" si="18"/>
        <v>0</v>
      </c>
    </row>
    <row r="144" spans="1:19" ht="12.75">
      <c r="A144" s="30" t="s">
        <v>437</v>
      </c>
      <c r="B144" s="23" t="s">
        <v>438</v>
      </c>
      <c r="C144" s="13" t="s">
        <v>10</v>
      </c>
      <c r="D144" s="13" t="s">
        <v>8</v>
      </c>
      <c r="E144" s="14" t="s">
        <v>433</v>
      </c>
      <c r="F144" s="14" t="s">
        <v>436</v>
      </c>
      <c r="G144" s="15" t="s">
        <v>243</v>
      </c>
      <c r="H144" s="13" t="s">
        <v>435</v>
      </c>
      <c r="I144" s="24">
        <v>386</v>
      </c>
      <c r="J144" s="24">
        <v>0</v>
      </c>
      <c r="K144" s="24">
        <v>1121</v>
      </c>
      <c r="L144" s="24">
        <v>0</v>
      </c>
      <c r="M144" s="24">
        <v>186</v>
      </c>
      <c r="N144" s="24">
        <v>0</v>
      </c>
      <c r="O144" s="24">
        <v>157.3</v>
      </c>
      <c r="P144" s="24">
        <v>0</v>
      </c>
      <c r="Q144" s="26">
        <f t="shared" si="17"/>
        <v>1850.3</v>
      </c>
      <c r="R144" s="26">
        <f t="shared" si="18"/>
        <v>1850.3</v>
      </c>
      <c r="S144" s="26">
        <f t="shared" si="18"/>
        <v>0</v>
      </c>
    </row>
    <row r="145" spans="1:19" ht="25.5">
      <c r="A145" s="30" t="s">
        <v>191</v>
      </c>
      <c r="B145" s="23" t="s">
        <v>192</v>
      </c>
      <c r="C145" s="13" t="s">
        <v>439</v>
      </c>
      <c r="D145" s="13" t="s">
        <v>54</v>
      </c>
      <c r="E145" s="14" t="s">
        <v>433</v>
      </c>
      <c r="F145" s="14" t="s">
        <v>440</v>
      </c>
      <c r="G145" s="15" t="s">
        <v>223</v>
      </c>
      <c r="H145" s="13" t="s">
        <v>441</v>
      </c>
      <c r="I145" s="24">
        <v>0</v>
      </c>
      <c r="J145" s="24">
        <v>0</v>
      </c>
      <c r="K145" s="24">
        <v>0</v>
      </c>
      <c r="L145" s="24">
        <v>0</v>
      </c>
      <c r="M145" s="24">
        <v>0</v>
      </c>
      <c r="N145" s="24">
        <v>0</v>
      </c>
      <c r="O145" s="24">
        <v>0</v>
      </c>
      <c r="P145" s="24">
        <v>0</v>
      </c>
      <c r="Q145" s="26">
        <f t="shared" si="17"/>
        <v>0</v>
      </c>
      <c r="R145" s="26">
        <f t="shared" si="18"/>
        <v>0</v>
      </c>
      <c r="S145" s="26">
        <f t="shared" si="18"/>
        <v>0</v>
      </c>
    </row>
    <row r="146" spans="1:19" ht="12.75">
      <c r="A146" s="30" t="s">
        <v>52</v>
      </c>
      <c r="B146" s="23" t="s">
        <v>22</v>
      </c>
      <c r="C146" s="13" t="s">
        <v>10</v>
      </c>
      <c r="D146" s="13" t="s">
        <v>8</v>
      </c>
      <c r="E146" s="14" t="s">
        <v>434</v>
      </c>
      <c r="F146" s="14" t="s">
        <v>442</v>
      </c>
      <c r="G146" s="15" t="s">
        <v>138</v>
      </c>
      <c r="H146" s="13" t="s">
        <v>435</v>
      </c>
      <c r="I146" s="24">
        <v>366.76</v>
      </c>
      <c r="J146" s="24">
        <v>0</v>
      </c>
      <c r="K146" s="24">
        <v>600</v>
      </c>
      <c r="L146" s="24">
        <v>0</v>
      </c>
      <c r="M146" s="24">
        <v>93.15</v>
      </c>
      <c r="N146" s="24">
        <v>0</v>
      </c>
      <c r="O146" s="24">
        <v>17.9</v>
      </c>
      <c r="P146" s="24">
        <v>0</v>
      </c>
      <c r="Q146" s="26">
        <f>SUM(I146:P146)</f>
        <v>1077.8100000000002</v>
      </c>
      <c r="R146" s="26">
        <f>I146+K146+M146+O146</f>
        <v>1077.8100000000002</v>
      </c>
      <c r="S146" s="26">
        <f t="shared" si="18"/>
        <v>0</v>
      </c>
    </row>
    <row r="147" spans="1:19" ht="25.5">
      <c r="A147" s="13" t="s">
        <v>541</v>
      </c>
      <c r="B147" s="23" t="s">
        <v>322</v>
      </c>
      <c r="C147" s="13" t="s">
        <v>443</v>
      </c>
      <c r="D147" s="13" t="s">
        <v>54</v>
      </c>
      <c r="E147" s="14" t="s">
        <v>442</v>
      </c>
      <c r="F147" s="14" t="s">
        <v>444</v>
      </c>
      <c r="G147" s="15" t="s">
        <v>138</v>
      </c>
      <c r="H147" s="13" t="s">
        <v>445</v>
      </c>
      <c r="I147" s="24">
        <v>95</v>
      </c>
      <c r="J147" s="24">
        <v>99</v>
      </c>
      <c r="K147" s="24">
        <v>0</v>
      </c>
      <c r="L147" s="24">
        <v>0</v>
      </c>
      <c r="M147" s="24">
        <v>0</v>
      </c>
      <c r="N147" s="24">
        <v>0</v>
      </c>
      <c r="O147" s="24">
        <v>0</v>
      </c>
      <c r="P147" s="24">
        <v>0</v>
      </c>
      <c r="Q147" s="26">
        <f t="shared" si="17"/>
        <v>194</v>
      </c>
      <c r="R147" s="26">
        <f t="shared" si="18"/>
        <v>95</v>
      </c>
      <c r="S147" s="26">
        <f t="shared" si="18"/>
        <v>99</v>
      </c>
    </row>
    <row r="148" spans="1:19" ht="12.75">
      <c r="A148" s="30" t="s">
        <v>191</v>
      </c>
      <c r="B148" s="23" t="s">
        <v>192</v>
      </c>
      <c r="C148" s="13" t="s">
        <v>446</v>
      </c>
      <c r="D148" s="13" t="s">
        <v>34</v>
      </c>
      <c r="E148" s="14" t="s">
        <v>447</v>
      </c>
      <c r="F148" s="14" t="s">
        <v>448</v>
      </c>
      <c r="G148" s="15" t="s">
        <v>223</v>
      </c>
      <c r="H148" s="13" t="s">
        <v>449</v>
      </c>
      <c r="I148" s="24">
        <v>0</v>
      </c>
      <c r="J148" s="24">
        <v>0</v>
      </c>
      <c r="K148" s="24">
        <v>0</v>
      </c>
      <c r="L148" s="24">
        <v>0</v>
      </c>
      <c r="M148" s="24">
        <v>0</v>
      </c>
      <c r="N148" s="24">
        <v>0</v>
      </c>
      <c r="O148" s="24">
        <v>0</v>
      </c>
      <c r="P148" s="24">
        <v>0</v>
      </c>
      <c r="Q148" s="26">
        <f t="shared" si="17"/>
        <v>0</v>
      </c>
      <c r="R148" s="26">
        <f aca="true" t="shared" si="19" ref="R148:S152">I148+K148+M148+O148</f>
        <v>0</v>
      </c>
      <c r="S148" s="26">
        <f t="shared" si="19"/>
        <v>0</v>
      </c>
    </row>
    <row r="149" spans="1:19" ht="12.75">
      <c r="A149" s="30" t="s">
        <v>37</v>
      </c>
      <c r="B149" s="23" t="s">
        <v>139</v>
      </c>
      <c r="C149" s="13" t="s">
        <v>450</v>
      </c>
      <c r="D149" s="13" t="s">
        <v>419</v>
      </c>
      <c r="E149" s="14" t="s">
        <v>451</v>
      </c>
      <c r="F149" s="14" t="s">
        <v>452</v>
      </c>
      <c r="G149" s="15" t="s">
        <v>135</v>
      </c>
      <c r="H149" s="13" t="s">
        <v>42</v>
      </c>
      <c r="I149" s="24">
        <v>0</v>
      </c>
      <c r="J149" s="24">
        <v>238.44</v>
      </c>
      <c r="K149" s="24">
        <v>0</v>
      </c>
      <c r="L149" s="24">
        <v>186</v>
      </c>
      <c r="M149" s="24">
        <v>0</v>
      </c>
      <c r="N149" s="24">
        <v>0</v>
      </c>
      <c r="O149" s="24">
        <v>0</v>
      </c>
      <c r="P149" s="24">
        <v>36.67</v>
      </c>
      <c r="Q149" s="26">
        <f>SUM(I149:P149)</f>
        <v>461.11</v>
      </c>
      <c r="R149" s="26">
        <f t="shared" si="19"/>
        <v>0</v>
      </c>
      <c r="S149" s="26">
        <f t="shared" si="19"/>
        <v>461.11</v>
      </c>
    </row>
    <row r="150" spans="1:19" ht="25.5">
      <c r="A150" s="30" t="s">
        <v>453</v>
      </c>
      <c r="B150" s="23" t="s">
        <v>231</v>
      </c>
      <c r="C150" s="13" t="s">
        <v>454</v>
      </c>
      <c r="D150" s="13" t="s">
        <v>20</v>
      </c>
      <c r="E150" s="14" t="s">
        <v>455</v>
      </c>
      <c r="F150" s="14" t="s">
        <v>448</v>
      </c>
      <c r="G150" s="15" t="s">
        <v>146</v>
      </c>
      <c r="H150" s="13" t="s">
        <v>456</v>
      </c>
      <c r="I150" s="24">
        <v>0</v>
      </c>
      <c r="J150" s="24">
        <v>282.5</v>
      </c>
      <c r="K150" s="24">
        <v>0</v>
      </c>
      <c r="L150" s="24">
        <v>0</v>
      </c>
      <c r="M150" s="24">
        <v>0</v>
      </c>
      <c r="N150" s="24">
        <v>0</v>
      </c>
      <c r="O150" s="24">
        <v>0</v>
      </c>
      <c r="P150" s="24">
        <v>0</v>
      </c>
      <c r="Q150" s="26">
        <f t="shared" si="17"/>
        <v>282.5</v>
      </c>
      <c r="R150" s="26">
        <f t="shared" si="19"/>
        <v>0</v>
      </c>
      <c r="S150" s="26">
        <f t="shared" si="19"/>
        <v>282.5</v>
      </c>
    </row>
    <row r="151" spans="1:19" ht="25.5">
      <c r="A151" s="13" t="s">
        <v>541</v>
      </c>
      <c r="B151" s="23" t="s">
        <v>457</v>
      </c>
      <c r="C151" s="13" t="s">
        <v>454</v>
      </c>
      <c r="D151" s="13" t="s">
        <v>20</v>
      </c>
      <c r="E151" s="14" t="s">
        <v>455</v>
      </c>
      <c r="F151" s="14" t="s">
        <v>448</v>
      </c>
      <c r="G151" s="15" t="s">
        <v>146</v>
      </c>
      <c r="H151" s="13" t="s">
        <v>456</v>
      </c>
      <c r="I151" s="24">
        <v>0</v>
      </c>
      <c r="J151" s="24">
        <v>282.5</v>
      </c>
      <c r="K151" s="24">
        <v>0</v>
      </c>
      <c r="L151" s="24">
        <v>0</v>
      </c>
      <c r="M151" s="24">
        <v>0</v>
      </c>
      <c r="N151" s="24">
        <v>0</v>
      </c>
      <c r="O151" s="24">
        <v>0</v>
      </c>
      <c r="P151" s="24">
        <v>0</v>
      </c>
      <c r="Q151" s="26">
        <f>SUM(I151:P151)</f>
        <v>282.5</v>
      </c>
      <c r="R151" s="26">
        <f t="shared" si="19"/>
        <v>0</v>
      </c>
      <c r="S151" s="26">
        <f t="shared" si="19"/>
        <v>282.5</v>
      </c>
    </row>
    <row r="152" spans="1:19" ht="12.75">
      <c r="A152" s="13" t="s">
        <v>541</v>
      </c>
      <c r="B152" s="23" t="s">
        <v>18</v>
      </c>
      <c r="C152" s="13" t="s">
        <v>9</v>
      </c>
      <c r="D152" s="13" t="s">
        <v>8</v>
      </c>
      <c r="E152" s="14" t="s">
        <v>455</v>
      </c>
      <c r="F152" s="14" t="s">
        <v>452</v>
      </c>
      <c r="G152" s="15" t="s">
        <v>138</v>
      </c>
      <c r="H152" s="13" t="s">
        <v>458</v>
      </c>
      <c r="I152" s="24">
        <v>0</v>
      </c>
      <c r="J152" s="24">
        <v>199</v>
      </c>
      <c r="K152" s="24">
        <v>0</v>
      </c>
      <c r="L152" s="24">
        <v>140</v>
      </c>
      <c r="M152" s="24">
        <v>0</v>
      </c>
      <c r="N152" s="24">
        <v>0</v>
      </c>
      <c r="O152" s="24">
        <v>0</v>
      </c>
      <c r="P152" s="24">
        <v>34.47</v>
      </c>
      <c r="Q152" s="26">
        <f t="shared" si="17"/>
        <v>373.47</v>
      </c>
      <c r="R152" s="26">
        <f t="shared" si="19"/>
        <v>0</v>
      </c>
      <c r="S152" s="26">
        <f t="shared" si="19"/>
        <v>373.47</v>
      </c>
    </row>
    <row r="153" spans="1:19" ht="12.75">
      <c r="A153" s="13" t="s">
        <v>541</v>
      </c>
      <c r="B153" s="23" t="s">
        <v>211</v>
      </c>
      <c r="C153" s="15" t="s">
        <v>459</v>
      </c>
      <c r="D153" s="15" t="s">
        <v>63</v>
      </c>
      <c r="E153" s="14" t="s">
        <v>460</v>
      </c>
      <c r="F153" s="14" t="s">
        <v>461</v>
      </c>
      <c r="G153" s="15" t="s">
        <v>177</v>
      </c>
      <c r="H153" s="13" t="s">
        <v>462</v>
      </c>
      <c r="I153" s="24">
        <v>0</v>
      </c>
      <c r="J153" s="24">
        <v>198.23</v>
      </c>
      <c r="K153" s="24">
        <v>0</v>
      </c>
      <c r="L153" s="24">
        <v>179.52</v>
      </c>
      <c r="M153" s="24">
        <v>0</v>
      </c>
      <c r="N153" s="24">
        <v>47.25</v>
      </c>
      <c r="O153" s="24">
        <v>0</v>
      </c>
      <c r="P153" s="26">
        <v>175</v>
      </c>
      <c r="Q153" s="24">
        <f>SUM(I153:P153)</f>
        <v>600</v>
      </c>
      <c r="R153" s="24">
        <f>SUM(I153+K153+M153+O153)</f>
        <v>0</v>
      </c>
      <c r="S153" s="24">
        <f>SUM(J153+L153+N153+P153)</f>
        <v>600</v>
      </c>
    </row>
    <row r="154" spans="1:19" ht="25.5">
      <c r="A154" s="13" t="s">
        <v>541</v>
      </c>
      <c r="B154" s="23" t="s">
        <v>386</v>
      </c>
      <c r="C154" s="15" t="s">
        <v>80</v>
      </c>
      <c r="D154" s="13" t="s">
        <v>54</v>
      </c>
      <c r="E154" s="14" t="s">
        <v>463</v>
      </c>
      <c r="F154" s="14" t="s">
        <v>464</v>
      </c>
      <c r="G154" s="15" t="s">
        <v>146</v>
      </c>
      <c r="H154" s="13" t="s">
        <v>465</v>
      </c>
      <c r="I154" s="26">
        <v>270.8</v>
      </c>
      <c r="J154" s="26">
        <v>0</v>
      </c>
      <c r="K154" s="24">
        <v>103</v>
      </c>
      <c r="L154" s="26">
        <v>0</v>
      </c>
      <c r="M154" s="26">
        <v>7.08</v>
      </c>
      <c r="N154" s="26">
        <v>0</v>
      </c>
      <c r="O154" s="26">
        <v>39.64</v>
      </c>
      <c r="P154" s="26">
        <v>0</v>
      </c>
      <c r="Q154" s="24">
        <f aca="true" t="shared" si="20" ref="Q154:Q177">SUM(I154:P154)</f>
        <v>420.52</v>
      </c>
      <c r="R154" s="24">
        <f aca="true" t="shared" si="21" ref="R154:S168">SUM(I154+K154+M154+O154)</f>
        <v>420.52</v>
      </c>
      <c r="S154" s="24">
        <f t="shared" si="21"/>
        <v>0</v>
      </c>
    </row>
    <row r="155" spans="1:19" ht="12.75">
      <c r="A155" s="13" t="s">
        <v>541</v>
      </c>
      <c r="B155" s="23" t="s">
        <v>466</v>
      </c>
      <c r="C155" s="15" t="s">
        <v>467</v>
      </c>
      <c r="D155" s="15" t="s">
        <v>67</v>
      </c>
      <c r="E155" s="14" t="s">
        <v>463</v>
      </c>
      <c r="F155" s="14" t="s">
        <v>468</v>
      </c>
      <c r="G155" s="15" t="s">
        <v>135</v>
      </c>
      <c r="H155" s="13" t="s">
        <v>469</v>
      </c>
      <c r="I155" s="26">
        <v>0</v>
      </c>
      <c r="J155" s="26">
        <v>172.45</v>
      </c>
      <c r="K155" s="24">
        <v>0</v>
      </c>
      <c r="L155" s="26">
        <v>253.25</v>
      </c>
      <c r="M155" s="26">
        <v>0</v>
      </c>
      <c r="N155" s="26">
        <v>21.45</v>
      </c>
      <c r="O155" s="26">
        <v>0</v>
      </c>
      <c r="P155" s="26">
        <v>29.5</v>
      </c>
      <c r="Q155" s="24">
        <f t="shared" si="20"/>
        <v>476.65</v>
      </c>
      <c r="R155" s="24">
        <f t="shared" si="21"/>
        <v>0</v>
      </c>
      <c r="S155" s="24">
        <f t="shared" si="21"/>
        <v>476.65</v>
      </c>
    </row>
    <row r="156" spans="1:19" ht="25.5">
      <c r="A156" s="27" t="s">
        <v>470</v>
      </c>
      <c r="B156" s="25" t="s">
        <v>471</v>
      </c>
      <c r="C156" s="15" t="s">
        <v>472</v>
      </c>
      <c r="D156" s="13" t="s">
        <v>270</v>
      </c>
      <c r="E156" s="14" t="s">
        <v>473</v>
      </c>
      <c r="F156" s="14" t="s">
        <v>474</v>
      </c>
      <c r="G156" s="15" t="s">
        <v>138</v>
      </c>
      <c r="H156" s="13" t="s">
        <v>475</v>
      </c>
      <c r="I156" s="26">
        <v>102.55</v>
      </c>
      <c r="J156" s="26">
        <v>0</v>
      </c>
      <c r="K156" s="24">
        <v>51.54</v>
      </c>
      <c r="L156" s="26">
        <v>44</v>
      </c>
      <c r="M156" s="26">
        <v>53.33</v>
      </c>
      <c r="N156" s="26">
        <v>0</v>
      </c>
      <c r="O156" s="26">
        <v>53.78</v>
      </c>
      <c r="P156" s="26">
        <v>0</v>
      </c>
      <c r="Q156" s="24">
        <f t="shared" si="20"/>
        <v>305.20000000000005</v>
      </c>
      <c r="R156" s="24">
        <f t="shared" si="21"/>
        <v>261.20000000000005</v>
      </c>
      <c r="S156" s="24">
        <f t="shared" si="21"/>
        <v>44</v>
      </c>
    </row>
    <row r="157" spans="1:19" ht="25.5">
      <c r="A157" s="27" t="s">
        <v>476</v>
      </c>
      <c r="B157" s="25" t="s">
        <v>477</v>
      </c>
      <c r="C157" s="15" t="s">
        <v>472</v>
      </c>
      <c r="D157" s="13" t="s">
        <v>270</v>
      </c>
      <c r="E157" s="14" t="s">
        <v>473</v>
      </c>
      <c r="F157" s="14" t="s">
        <v>474</v>
      </c>
      <c r="G157" s="15" t="s">
        <v>138</v>
      </c>
      <c r="H157" s="13" t="s">
        <v>475</v>
      </c>
      <c r="I157" s="26">
        <v>84.14</v>
      </c>
      <c r="J157" s="26">
        <v>0</v>
      </c>
      <c r="K157" s="24">
        <v>51.54</v>
      </c>
      <c r="L157" s="26">
        <v>44</v>
      </c>
      <c r="M157" s="26">
        <v>53.33</v>
      </c>
      <c r="N157" s="26">
        <v>0</v>
      </c>
      <c r="O157" s="26">
        <v>53.78</v>
      </c>
      <c r="P157" s="26">
        <v>0</v>
      </c>
      <c r="Q157" s="24">
        <f t="shared" si="20"/>
        <v>286.78999999999996</v>
      </c>
      <c r="R157" s="24">
        <f t="shared" si="21"/>
        <v>242.79</v>
      </c>
      <c r="S157" s="24">
        <f t="shared" si="21"/>
        <v>44</v>
      </c>
    </row>
    <row r="158" spans="1:19" ht="12.75">
      <c r="A158" s="27" t="s">
        <v>37</v>
      </c>
      <c r="B158" s="25" t="s">
        <v>139</v>
      </c>
      <c r="C158" s="15" t="s">
        <v>180</v>
      </c>
      <c r="D158" s="13" t="s">
        <v>181</v>
      </c>
      <c r="E158" s="14" t="s">
        <v>473</v>
      </c>
      <c r="F158" s="14" t="s">
        <v>474</v>
      </c>
      <c r="G158" s="15" t="s">
        <v>138</v>
      </c>
      <c r="H158" s="13" t="s">
        <v>478</v>
      </c>
      <c r="I158" s="26">
        <v>0</v>
      </c>
      <c r="J158" s="26">
        <v>95.98</v>
      </c>
      <c r="K158" s="24">
        <v>0</v>
      </c>
      <c r="L158" s="26">
        <v>66.98</v>
      </c>
      <c r="M158" s="26">
        <v>0</v>
      </c>
      <c r="N158" s="26">
        <v>57.5</v>
      </c>
      <c r="O158" s="26">
        <v>0</v>
      </c>
      <c r="P158" s="26">
        <v>26.25</v>
      </c>
      <c r="Q158" s="24">
        <f t="shared" si="20"/>
        <v>246.71</v>
      </c>
      <c r="R158" s="24">
        <f t="shared" si="21"/>
        <v>0</v>
      </c>
      <c r="S158" s="24">
        <f t="shared" si="21"/>
        <v>246.71</v>
      </c>
    </row>
    <row r="159" spans="1:19" ht="12.75">
      <c r="A159" s="13" t="s">
        <v>541</v>
      </c>
      <c r="B159" s="25" t="s">
        <v>18</v>
      </c>
      <c r="C159" s="15" t="s">
        <v>180</v>
      </c>
      <c r="D159" s="13" t="s">
        <v>181</v>
      </c>
      <c r="E159" s="14" t="s">
        <v>473</v>
      </c>
      <c r="F159" s="14" t="s">
        <v>474</v>
      </c>
      <c r="G159" s="15" t="s">
        <v>138</v>
      </c>
      <c r="H159" s="13" t="s">
        <v>478</v>
      </c>
      <c r="I159" s="26">
        <v>0</v>
      </c>
      <c r="J159" s="26">
        <v>95.98</v>
      </c>
      <c r="K159" s="24">
        <v>0</v>
      </c>
      <c r="L159" s="26">
        <v>66.98</v>
      </c>
      <c r="M159" s="26">
        <v>0</v>
      </c>
      <c r="N159" s="26">
        <v>57.5</v>
      </c>
      <c r="O159" s="26">
        <v>0</v>
      </c>
      <c r="P159" s="26">
        <v>26.25</v>
      </c>
      <c r="Q159" s="24">
        <f t="shared" si="20"/>
        <v>246.71</v>
      </c>
      <c r="R159" s="24">
        <f t="shared" si="21"/>
        <v>0</v>
      </c>
      <c r="S159" s="24">
        <f t="shared" si="21"/>
        <v>246.71</v>
      </c>
    </row>
    <row r="160" spans="1:19" ht="25.5">
      <c r="A160" s="13" t="s">
        <v>541</v>
      </c>
      <c r="B160" s="25" t="s">
        <v>161</v>
      </c>
      <c r="C160" s="15" t="s">
        <v>479</v>
      </c>
      <c r="D160" s="13" t="s">
        <v>480</v>
      </c>
      <c r="E160" s="14" t="s">
        <v>481</v>
      </c>
      <c r="F160" s="14" t="s">
        <v>482</v>
      </c>
      <c r="G160" s="15" t="s">
        <v>135</v>
      </c>
      <c r="H160" s="13" t="s">
        <v>483</v>
      </c>
      <c r="I160" s="26">
        <v>0</v>
      </c>
      <c r="J160" s="26">
        <v>363.6</v>
      </c>
      <c r="K160" s="24">
        <v>0</v>
      </c>
      <c r="L160" s="26">
        <v>155.33</v>
      </c>
      <c r="M160" s="26">
        <v>0</v>
      </c>
      <c r="N160" s="26">
        <v>12.7</v>
      </c>
      <c r="O160" s="26">
        <v>0</v>
      </c>
      <c r="P160" s="26">
        <v>33.78</v>
      </c>
      <c r="Q160" s="24">
        <f t="shared" si="20"/>
        <v>565.4100000000001</v>
      </c>
      <c r="R160" s="24">
        <f t="shared" si="21"/>
        <v>0</v>
      </c>
      <c r="S160" s="24">
        <f t="shared" si="21"/>
        <v>565.4100000000001</v>
      </c>
    </row>
    <row r="161" spans="1:19" ht="25.5">
      <c r="A161" s="29" t="s">
        <v>88</v>
      </c>
      <c r="B161" s="25" t="s">
        <v>89</v>
      </c>
      <c r="C161" s="15" t="s">
        <v>484</v>
      </c>
      <c r="D161" s="13" t="s">
        <v>485</v>
      </c>
      <c r="E161" s="14" t="s">
        <v>486</v>
      </c>
      <c r="F161" s="14" t="s">
        <v>487</v>
      </c>
      <c r="G161" s="15" t="s">
        <v>202</v>
      </c>
      <c r="H161" s="13" t="s">
        <v>423</v>
      </c>
      <c r="I161" s="26">
        <v>0</v>
      </c>
      <c r="J161" s="26">
        <v>324.99</v>
      </c>
      <c r="K161" s="24">
        <v>0</v>
      </c>
      <c r="L161" s="26">
        <v>154.09</v>
      </c>
      <c r="M161" s="26">
        <v>0</v>
      </c>
      <c r="N161" s="26">
        <v>13.28</v>
      </c>
      <c r="O161" s="26">
        <v>0</v>
      </c>
      <c r="P161" s="26">
        <v>100.15</v>
      </c>
      <c r="Q161" s="24">
        <f t="shared" si="20"/>
        <v>592.51</v>
      </c>
      <c r="R161" s="24">
        <f t="shared" si="21"/>
        <v>0</v>
      </c>
      <c r="S161" s="24">
        <f t="shared" si="21"/>
        <v>592.51</v>
      </c>
    </row>
    <row r="162" spans="1:19" ht="25.5">
      <c r="A162" s="27" t="s">
        <v>488</v>
      </c>
      <c r="B162" s="25" t="s">
        <v>425</v>
      </c>
      <c r="C162" s="15" t="s">
        <v>484</v>
      </c>
      <c r="D162" s="13" t="s">
        <v>485</v>
      </c>
      <c r="E162" s="14" t="s">
        <v>486</v>
      </c>
      <c r="F162" s="14" t="s">
        <v>487</v>
      </c>
      <c r="G162" s="15" t="s">
        <v>202</v>
      </c>
      <c r="H162" s="13" t="s">
        <v>423</v>
      </c>
      <c r="I162" s="26">
        <v>0</v>
      </c>
      <c r="J162" s="26">
        <v>324.99</v>
      </c>
      <c r="K162" s="24">
        <v>0</v>
      </c>
      <c r="L162" s="26">
        <v>154.09</v>
      </c>
      <c r="M162" s="26">
        <v>0</v>
      </c>
      <c r="N162" s="26">
        <v>13.28</v>
      </c>
      <c r="O162" s="26">
        <v>0</v>
      </c>
      <c r="P162" s="26">
        <v>100.15</v>
      </c>
      <c r="Q162" s="24">
        <f t="shared" si="20"/>
        <v>592.51</v>
      </c>
      <c r="R162" s="24">
        <f t="shared" si="21"/>
        <v>0</v>
      </c>
      <c r="S162" s="24">
        <f t="shared" si="21"/>
        <v>592.51</v>
      </c>
    </row>
    <row r="163" spans="1:19" ht="12.75">
      <c r="A163" s="27" t="s">
        <v>489</v>
      </c>
      <c r="B163" s="25" t="s">
        <v>490</v>
      </c>
      <c r="C163" s="15" t="s">
        <v>484</v>
      </c>
      <c r="D163" s="13" t="s">
        <v>485</v>
      </c>
      <c r="E163" s="14" t="s">
        <v>486</v>
      </c>
      <c r="F163" s="14" t="s">
        <v>487</v>
      </c>
      <c r="G163" s="15" t="s">
        <v>202</v>
      </c>
      <c r="H163" s="13" t="s">
        <v>423</v>
      </c>
      <c r="I163" s="26">
        <v>0</v>
      </c>
      <c r="J163" s="26">
        <v>324.99</v>
      </c>
      <c r="K163" s="24">
        <v>0</v>
      </c>
      <c r="L163" s="26">
        <v>154.09</v>
      </c>
      <c r="M163" s="26">
        <v>0</v>
      </c>
      <c r="N163" s="26">
        <v>13.28</v>
      </c>
      <c r="O163" s="26">
        <v>0</v>
      </c>
      <c r="P163" s="26">
        <v>100.15</v>
      </c>
      <c r="Q163" s="24">
        <f t="shared" si="20"/>
        <v>592.51</v>
      </c>
      <c r="R163" s="24">
        <f t="shared" si="21"/>
        <v>0</v>
      </c>
      <c r="S163" s="24">
        <f t="shared" si="21"/>
        <v>592.51</v>
      </c>
    </row>
    <row r="164" spans="1:19" ht="12.75">
      <c r="A164" s="13" t="s">
        <v>541</v>
      </c>
      <c r="B164" s="25" t="s">
        <v>428</v>
      </c>
      <c r="C164" s="15" t="s">
        <v>484</v>
      </c>
      <c r="D164" s="13" t="s">
        <v>485</v>
      </c>
      <c r="E164" s="14" t="s">
        <v>486</v>
      </c>
      <c r="F164" s="14" t="s">
        <v>487</v>
      </c>
      <c r="G164" s="15" t="s">
        <v>202</v>
      </c>
      <c r="H164" s="13" t="s">
        <v>423</v>
      </c>
      <c r="I164" s="26">
        <v>0</v>
      </c>
      <c r="J164" s="26">
        <v>324.99</v>
      </c>
      <c r="K164" s="24">
        <v>0</v>
      </c>
      <c r="L164" s="26">
        <v>154.09</v>
      </c>
      <c r="M164" s="26">
        <v>0</v>
      </c>
      <c r="N164" s="26">
        <v>13.28</v>
      </c>
      <c r="O164" s="26">
        <v>0</v>
      </c>
      <c r="P164" s="26">
        <v>100.15</v>
      </c>
      <c r="Q164" s="24">
        <f t="shared" si="20"/>
        <v>592.51</v>
      </c>
      <c r="R164" s="24">
        <f t="shared" si="21"/>
        <v>0</v>
      </c>
      <c r="S164" s="24">
        <f t="shared" si="21"/>
        <v>592.51</v>
      </c>
    </row>
    <row r="165" spans="1:19" ht="12.75">
      <c r="A165" s="13" t="s">
        <v>541</v>
      </c>
      <c r="B165" s="25" t="s">
        <v>7</v>
      </c>
      <c r="C165" s="15" t="s">
        <v>162</v>
      </c>
      <c r="D165" s="13" t="s">
        <v>28</v>
      </c>
      <c r="E165" s="14" t="s">
        <v>492</v>
      </c>
      <c r="F165" s="14" t="s">
        <v>493</v>
      </c>
      <c r="G165" s="15" t="s">
        <v>135</v>
      </c>
      <c r="H165" s="13" t="s">
        <v>494</v>
      </c>
      <c r="I165" s="26">
        <v>0</v>
      </c>
      <c r="J165" s="26">
        <v>138.13</v>
      </c>
      <c r="K165" s="24">
        <v>0</v>
      </c>
      <c r="L165" s="26">
        <v>70</v>
      </c>
      <c r="M165" s="26">
        <v>0</v>
      </c>
      <c r="N165" s="26">
        <v>0</v>
      </c>
      <c r="O165" s="26">
        <v>0</v>
      </c>
      <c r="P165" s="26">
        <v>80</v>
      </c>
      <c r="Q165" s="24">
        <f t="shared" si="20"/>
        <v>288.13</v>
      </c>
      <c r="R165" s="24">
        <f t="shared" si="21"/>
        <v>0</v>
      </c>
      <c r="S165" s="24">
        <f t="shared" si="21"/>
        <v>288.13</v>
      </c>
    </row>
    <row r="166" spans="1:19" ht="12.75">
      <c r="A166" s="13" t="s">
        <v>541</v>
      </c>
      <c r="B166" s="25" t="s">
        <v>99</v>
      </c>
      <c r="C166" s="15" t="s">
        <v>132</v>
      </c>
      <c r="D166" s="13" t="s">
        <v>28</v>
      </c>
      <c r="E166" s="14" t="s">
        <v>495</v>
      </c>
      <c r="F166" s="14" t="s">
        <v>496</v>
      </c>
      <c r="G166" s="15" t="s">
        <v>243</v>
      </c>
      <c r="H166" s="13" t="s">
        <v>497</v>
      </c>
      <c r="I166" s="26">
        <v>310.29</v>
      </c>
      <c r="J166" s="26">
        <v>0</v>
      </c>
      <c r="K166" s="24">
        <v>505.06</v>
      </c>
      <c r="L166" s="26">
        <v>0</v>
      </c>
      <c r="M166" s="26">
        <v>27.36</v>
      </c>
      <c r="N166" s="26">
        <v>0</v>
      </c>
      <c r="O166" s="26">
        <v>85.03</v>
      </c>
      <c r="P166" s="26">
        <v>0</v>
      </c>
      <c r="Q166" s="24">
        <f t="shared" si="20"/>
        <v>927.74</v>
      </c>
      <c r="R166" s="24">
        <f t="shared" si="21"/>
        <v>927.74</v>
      </c>
      <c r="S166" s="24">
        <f t="shared" si="21"/>
        <v>0</v>
      </c>
    </row>
    <row r="167" spans="1:19" ht="12.75">
      <c r="A167" s="13" t="s">
        <v>541</v>
      </c>
      <c r="B167" s="25" t="s">
        <v>498</v>
      </c>
      <c r="C167" s="15" t="s">
        <v>132</v>
      </c>
      <c r="D167" s="13" t="s">
        <v>28</v>
      </c>
      <c r="E167" s="14" t="s">
        <v>495</v>
      </c>
      <c r="F167" s="14" t="s">
        <v>496</v>
      </c>
      <c r="G167" s="15" t="s">
        <v>243</v>
      </c>
      <c r="H167" s="13" t="s">
        <v>497</v>
      </c>
      <c r="I167" s="26">
        <v>292.59</v>
      </c>
      <c r="J167" s="26">
        <v>0</v>
      </c>
      <c r="K167" s="24">
        <v>505.06</v>
      </c>
      <c r="L167" s="26">
        <v>0</v>
      </c>
      <c r="M167" s="26">
        <v>41.71</v>
      </c>
      <c r="N167" s="26">
        <v>0</v>
      </c>
      <c r="O167" s="26">
        <v>75.58</v>
      </c>
      <c r="P167" s="26">
        <v>0</v>
      </c>
      <c r="Q167" s="24">
        <f t="shared" si="20"/>
        <v>914.94</v>
      </c>
      <c r="R167" s="24">
        <f t="shared" si="21"/>
        <v>914.94</v>
      </c>
      <c r="S167" s="24">
        <f t="shared" si="21"/>
        <v>0</v>
      </c>
    </row>
    <row r="168" spans="1:19" ht="25.5">
      <c r="A168" s="27" t="s">
        <v>499</v>
      </c>
      <c r="B168" s="25" t="s">
        <v>500</v>
      </c>
      <c r="C168" s="15" t="s">
        <v>501</v>
      </c>
      <c r="D168" s="13" t="s">
        <v>45</v>
      </c>
      <c r="E168" s="14" t="s">
        <v>502</v>
      </c>
      <c r="F168" s="14" t="s">
        <v>503</v>
      </c>
      <c r="G168" s="15" t="s">
        <v>146</v>
      </c>
      <c r="H168" s="13" t="s">
        <v>504</v>
      </c>
      <c r="I168" s="26">
        <v>244</v>
      </c>
      <c r="J168" s="26">
        <v>0</v>
      </c>
      <c r="K168" s="24">
        <v>78.77</v>
      </c>
      <c r="L168" s="26">
        <v>0</v>
      </c>
      <c r="M168" s="26">
        <v>22.54</v>
      </c>
      <c r="N168" s="26">
        <v>0</v>
      </c>
      <c r="O168" s="26">
        <v>31.51</v>
      </c>
      <c r="P168" s="26">
        <v>0</v>
      </c>
      <c r="Q168" s="24">
        <f t="shared" si="20"/>
        <v>376.82</v>
      </c>
      <c r="R168" s="24">
        <f t="shared" si="21"/>
        <v>376.82</v>
      </c>
      <c r="S168" s="24">
        <f t="shared" si="21"/>
        <v>0</v>
      </c>
    </row>
    <row r="169" spans="1:19" ht="12.75">
      <c r="A169" s="13" t="s">
        <v>541</v>
      </c>
      <c r="B169" s="25" t="s">
        <v>491</v>
      </c>
      <c r="C169" s="15" t="s">
        <v>505</v>
      </c>
      <c r="D169" s="13" t="s">
        <v>63</v>
      </c>
      <c r="E169" s="14" t="s">
        <v>496</v>
      </c>
      <c r="F169" s="14" t="s">
        <v>506</v>
      </c>
      <c r="G169" s="15" t="s">
        <v>146</v>
      </c>
      <c r="H169" s="13" t="s">
        <v>507</v>
      </c>
      <c r="I169" s="26">
        <v>0</v>
      </c>
      <c r="J169" s="26"/>
      <c r="K169" s="24">
        <v>0</v>
      </c>
      <c r="L169" s="26">
        <v>85.91</v>
      </c>
      <c r="M169" s="26">
        <v>55</v>
      </c>
      <c r="N169" s="26">
        <v>0</v>
      </c>
      <c r="O169" s="26">
        <v>0</v>
      </c>
      <c r="P169" s="26">
        <v>0</v>
      </c>
      <c r="Q169" s="24">
        <f t="shared" si="20"/>
        <v>140.91</v>
      </c>
      <c r="R169" s="24">
        <f aca="true" t="shared" si="22" ref="R169:S177">SUM(I169+K169+M169+O169)</f>
        <v>55</v>
      </c>
      <c r="S169" s="24">
        <f t="shared" si="22"/>
        <v>85.91</v>
      </c>
    </row>
    <row r="170" spans="1:19" ht="12.75">
      <c r="A170" s="13" t="s">
        <v>541</v>
      </c>
      <c r="B170" s="25" t="s">
        <v>7</v>
      </c>
      <c r="C170" s="15" t="s">
        <v>10</v>
      </c>
      <c r="D170" s="13" t="s">
        <v>8</v>
      </c>
      <c r="E170" s="14" t="s">
        <v>496</v>
      </c>
      <c r="F170" s="14" t="s">
        <v>508</v>
      </c>
      <c r="G170" s="15" t="s">
        <v>509</v>
      </c>
      <c r="H170" s="13" t="s">
        <v>510</v>
      </c>
      <c r="I170" s="26">
        <v>0</v>
      </c>
      <c r="J170" s="26">
        <v>176</v>
      </c>
      <c r="K170" s="24">
        <v>0</v>
      </c>
      <c r="L170" s="26">
        <v>704</v>
      </c>
      <c r="M170" s="26">
        <v>0</v>
      </c>
      <c r="N170" s="26">
        <v>60</v>
      </c>
      <c r="O170" s="26">
        <v>0</v>
      </c>
      <c r="P170" s="26">
        <v>185</v>
      </c>
      <c r="Q170" s="24">
        <f t="shared" si="20"/>
        <v>1125</v>
      </c>
      <c r="R170" s="24">
        <f t="shared" si="22"/>
        <v>0</v>
      </c>
      <c r="S170" s="24">
        <f t="shared" si="22"/>
        <v>1125</v>
      </c>
    </row>
    <row r="171" spans="1:19" ht="12.75">
      <c r="A171" s="27" t="s">
        <v>541</v>
      </c>
      <c r="B171" s="25" t="s">
        <v>511</v>
      </c>
      <c r="C171" s="15" t="s">
        <v>10</v>
      </c>
      <c r="D171" s="15" t="s">
        <v>8</v>
      </c>
      <c r="E171" s="14" t="s">
        <v>496</v>
      </c>
      <c r="F171" s="14" t="s">
        <v>508</v>
      </c>
      <c r="G171" s="15" t="s">
        <v>509</v>
      </c>
      <c r="H171" s="13" t="s">
        <v>510</v>
      </c>
      <c r="I171" s="26">
        <v>0</v>
      </c>
      <c r="J171" s="26">
        <v>209</v>
      </c>
      <c r="K171" s="24">
        <v>0</v>
      </c>
      <c r="L171" s="26">
        <v>704</v>
      </c>
      <c r="M171" s="26">
        <v>0</v>
      </c>
      <c r="N171" s="26">
        <v>90</v>
      </c>
      <c r="O171" s="26">
        <v>0</v>
      </c>
      <c r="P171" s="26">
        <v>195</v>
      </c>
      <c r="Q171" s="24">
        <f t="shared" si="20"/>
        <v>1198</v>
      </c>
      <c r="R171" s="24">
        <f t="shared" si="22"/>
        <v>0</v>
      </c>
      <c r="S171" s="24">
        <f t="shared" si="22"/>
        <v>1198</v>
      </c>
    </row>
    <row r="172" spans="1:19" ht="12.75">
      <c r="A172" s="13" t="s">
        <v>541</v>
      </c>
      <c r="B172" s="25" t="s">
        <v>46</v>
      </c>
      <c r="C172" s="15" t="s">
        <v>512</v>
      </c>
      <c r="D172" s="15" t="s">
        <v>67</v>
      </c>
      <c r="E172" s="14" t="s">
        <v>513</v>
      </c>
      <c r="F172" s="14" t="s">
        <v>514</v>
      </c>
      <c r="G172" s="15" t="s">
        <v>202</v>
      </c>
      <c r="H172" s="13" t="s">
        <v>515</v>
      </c>
      <c r="I172" s="26">
        <v>41.7</v>
      </c>
      <c r="J172" s="26">
        <v>200</v>
      </c>
      <c r="K172" s="24">
        <v>0</v>
      </c>
      <c r="L172" s="26">
        <v>200</v>
      </c>
      <c r="M172" s="26">
        <v>8.03</v>
      </c>
      <c r="N172" s="26">
        <v>0</v>
      </c>
      <c r="O172" s="26">
        <v>66.18</v>
      </c>
      <c r="P172" s="26">
        <v>0</v>
      </c>
      <c r="Q172" s="24">
        <f t="shared" si="20"/>
        <v>515.91</v>
      </c>
      <c r="R172" s="24">
        <f t="shared" si="22"/>
        <v>115.91000000000001</v>
      </c>
      <c r="S172" s="24">
        <f t="shared" si="22"/>
        <v>400</v>
      </c>
    </row>
    <row r="173" spans="1:19" ht="25.5">
      <c r="A173" s="13" t="s">
        <v>541</v>
      </c>
      <c r="B173" s="25" t="s">
        <v>220</v>
      </c>
      <c r="C173" s="15" t="s">
        <v>516</v>
      </c>
      <c r="D173" s="13" t="s">
        <v>517</v>
      </c>
      <c r="E173" s="14" t="s">
        <v>518</v>
      </c>
      <c r="F173" s="14" t="s">
        <v>519</v>
      </c>
      <c r="G173" s="15" t="s">
        <v>138</v>
      </c>
      <c r="H173" s="13" t="s">
        <v>520</v>
      </c>
      <c r="I173" s="26">
        <v>194.34</v>
      </c>
      <c r="J173" s="26">
        <v>0</v>
      </c>
      <c r="K173" s="24">
        <v>540</v>
      </c>
      <c r="L173" s="26">
        <v>0</v>
      </c>
      <c r="M173" s="26">
        <v>44.54</v>
      </c>
      <c r="N173" s="26">
        <v>0</v>
      </c>
      <c r="O173" s="26">
        <v>0</v>
      </c>
      <c r="P173" s="26">
        <v>0</v>
      </c>
      <c r="Q173" s="24">
        <f t="shared" si="20"/>
        <v>778.88</v>
      </c>
      <c r="R173" s="24">
        <f t="shared" si="22"/>
        <v>778.88</v>
      </c>
      <c r="S173" s="24">
        <f t="shared" si="22"/>
        <v>0</v>
      </c>
    </row>
    <row r="174" spans="1:19" ht="12.75">
      <c r="A174" s="27" t="s">
        <v>541</v>
      </c>
      <c r="B174" s="25" t="s">
        <v>392</v>
      </c>
      <c r="C174" s="15" t="s">
        <v>521</v>
      </c>
      <c r="D174" s="15" t="s">
        <v>28</v>
      </c>
      <c r="E174" s="14" t="s">
        <v>522</v>
      </c>
      <c r="F174" s="14" t="s">
        <v>523</v>
      </c>
      <c r="G174" s="15" t="s">
        <v>138</v>
      </c>
      <c r="H174" s="13" t="s">
        <v>524</v>
      </c>
      <c r="I174" s="26">
        <v>0</v>
      </c>
      <c r="J174" s="26">
        <v>490.89</v>
      </c>
      <c r="K174" s="24">
        <v>0</v>
      </c>
      <c r="L174" s="26">
        <v>134.19</v>
      </c>
      <c r="M174" s="26">
        <v>0</v>
      </c>
      <c r="N174" s="26">
        <v>78.14</v>
      </c>
      <c r="O174" s="26">
        <v>0</v>
      </c>
      <c r="P174" s="26">
        <v>69.47</v>
      </c>
      <c r="Q174" s="24">
        <f t="shared" si="20"/>
        <v>772.6899999999999</v>
      </c>
      <c r="R174" s="24">
        <f t="shared" si="22"/>
        <v>0</v>
      </c>
      <c r="S174" s="24">
        <f t="shared" si="22"/>
        <v>772.6899999999999</v>
      </c>
    </row>
    <row r="175" spans="1:19" ht="25.5">
      <c r="A175" s="27" t="s">
        <v>525</v>
      </c>
      <c r="B175" s="23" t="s">
        <v>526</v>
      </c>
      <c r="C175" s="15" t="s">
        <v>91</v>
      </c>
      <c r="D175" s="15" t="s">
        <v>92</v>
      </c>
      <c r="E175" s="14" t="s">
        <v>527</v>
      </c>
      <c r="F175" s="14" t="s">
        <v>528</v>
      </c>
      <c r="G175" s="15" t="s">
        <v>138</v>
      </c>
      <c r="H175" s="25" t="s">
        <v>529</v>
      </c>
      <c r="I175" s="26">
        <v>0</v>
      </c>
      <c r="J175" s="26">
        <v>370</v>
      </c>
      <c r="K175" s="24">
        <v>0</v>
      </c>
      <c r="L175" s="26">
        <v>240</v>
      </c>
      <c r="M175" s="26">
        <v>0</v>
      </c>
      <c r="N175" s="26">
        <v>5</v>
      </c>
      <c r="O175" s="26">
        <v>0</v>
      </c>
      <c r="P175" s="26">
        <v>50</v>
      </c>
      <c r="Q175" s="24">
        <f t="shared" si="20"/>
        <v>665</v>
      </c>
      <c r="R175" s="24">
        <f t="shared" si="22"/>
        <v>0</v>
      </c>
      <c r="S175" s="24">
        <f t="shared" si="22"/>
        <v>665</v>
      </c>
    </row>
    <row r="176" spans="1:19" ht="25.5">
      <c r="A176" s="27" t="s">
        <v>530</v>
      </c>
      <c r="B176" s="25" t="s">
        <v>531</v>
      </c>
      <c r="C176" s="15" t="s">
        <v>390</v>
      </c>
      <c r="D176" s="13" t="s">
        <v>20</v>
      </c>
      <c r="E176" s="14" t="s">
        <v>532</v>
      </c>
      <c r="F176" s="14" t="s">
        <v>533</v>
      </c>
      <c r="G176" s="15" t="s">
        <v>138</v>
      </c>
      <c r="H176" s="13" t="s">
        <v>534</v>
      </c>
      <c r="I176" s="26">
        <v>136.51</v>
      </c>
      <c r="J176" s="26">
        <v>0</v>
      </c>
      <c r="K176" s="24">
        <v>0</v>
      </c>
      <c r="L176" s="26">
        <v>66.54</v>
      </c>
      <c r="M176" s="26">
        <v>13.69</v>
      </c>
      <c r="N176" s="26">
        <v>0</v>
      </c>
      <c r="O176" s="26">
        <v>14</v>
      </c>
      <c r="P176" s="26">
        <v>0</v>
      </c>
      <c r="Q176" s="24">
        <f t="shared" si="20"/>
        <v>230.74</v>
      </c>
      <c r="R176" s="24">
        <f t="shared" si="22"/>
        <v>164.2</v>
      </c>
      <c r="S176" s="24">
        <f t="shared" si="22"/>
        <v>66.54</v>
      </c>
    </row>
    <row r="177" spans="1:19" ht="25.5">
      <c r="A177" s="13" t="s">
        <v>541</v>
      </c>
      <c r="B177" s="23" t="s">
        <v>535</v>
      </c>
      <c r="C177" s="15" t="s">
        <v>145</v>
      </c>
      <c r="D177" s="13" t="s">
        <v>120</v>
      </c>
      <c r="E177" s="14" t="s">
        <v>536</v>
      </c>
      <c r="F177" s="14" t="s">
        <v>537</v>
      </c>
      <c r="G177" s="15" t="s">
        <v>135</v>
      </c>
      <c r="H177" s="13" t="s">
        <v>538</v>
      </c>
      <c r="I177" s="24">
        <v>0</v>
      </c>
      <c r="J177" s="24">
        <v>86.56</v>
      </c>
      <c r="K177" s="24">
        <v>0</v>
      </c>
      <c r="L177" s="24">
        <v>350.21</v>
      </c>
      <c r="M177" s="24">
        <v>0</v>
      </c>
      <c r="N177" s="24">
        <v>60</v>
      </c>
      <c r="O177" s="24">
        <v>0</v>
      </c>
      <c r="P177" s="24">
        <v>10</v>
      </c>
      <c r="Q177" s="24">
        <f t="shared" si="20"/>
        <v>506.77</v>
      </c>
      <c r="R177" s="24">
        <f t="shared" si="22"/>
        <v>0</v>
      </c>
      <c r="S177" s="24">
        <f t="shared" si="22"/>
        <v>506.77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8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Leeds User</dc:creator>
  <cp:keywords/>
  <dc:description/>
  <cp:lastModifiedBy>Rigby, Jack</cp:lastModifiedBy>
  <cp:lastPrinted>2013-07-16T14:40:44Z</cp:lastPrinted>
  <dcterms:created xsi:type="dcterms:W3CDTF">2011-08-04T11:02:20Z</dcterms:created>
  <dcterms:modified xsi:type="dcterms:W3CDTF">2017-09-05T10:39:25Z</dcterms:modified>
  <cp:category/>
  <cp:version/>
  <cp:contentType/>
  <cp:contentStatus/>
</cp:coreProperties>
</file>