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sonalisation and Assessments Team\COURT OF PROTECTON\Data Mill\"/>
    </mc:Choice>
  </mc:AlternateContent>
  <xr:revisionPtr revIDLastSave="0" documentId="13_ncr:1_{40DC304E-BD02-4376-A362-ADDA8BFED38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0-2021" sheetId="2" r:id="rId1"/>
  </sheets>
  <definedNames>
    <definedName name="_xlnm._FilterDatabase" localSheetId="0" hidden="1">'2020-2021'!$A$3:$N$34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 l="1"/>
  <c r="G32" i="2" l="1"/>
  <c r="G18" i="2" l="1"/>
  <c r="G39" i="2" l="1"/>
  <c r="F39" i="2"/>
  <c r="N39" i="2" l="1"/>
</calcChain>
</file>

<file path=xl/sharedStrings.xml><?xml version="1.0" encoding="utf-8"?>
<sst xmlns="http://schemas.openxmlformats.org/spreadsheetml/2006/main" count="367" uniqueCount="130">
  <si>
    <t>Title</t>
  </si>
  <si>
    <t>Forename</t>
  </si>
  <si>
    <t>Surname</t>
  </si>
  <si>
    <t>DOB</t>
  </si>
  <si>
    <t>DOD</t>
  </si>
  <si>
    <t>place of birth</t>
  </si>
  <si>
    <t>Add2</t>
  </si>
  <si>
    <t>Postcode</t>
  </si>
  <si>
    <t>Marital Status </t>
  </si>
  <si>
    <t>Tsol referral</t>
  </si>
  <si>
    <t>Mr</t>
  </si>
  <si>
    <t>Wakefield</t>
  </si>
  <si>
    <t>cost of funeral</t>
  </si>
  <si>
    <t>Cost recovered</t>
  </si>
  <si>
    <t>Cremation or burial</t>
  </si>
  <si>
    <t>Cremation</t>
  </si>
  <si>
    <t>N/A</t>
  </si>
  <si>
    <t>TOTALS</t>
  </si>
  <si>
    <t xml:space="preserve">Mr </t>
  </si>
  <si>
    <t>Pontefract</t>
  </si>
  <si>
    <t>WF8</t>
  </si>
  <si>
    <t>Yes</t>
  </si>
  <si>
    <t>WF2</t>
  </si>
  <si>
    <t xml:space="preserve">Malcolm </t>
  </si>
  <si>
    <t>Hawlor</t>
  </si>
  <si>
    <t>Darrington</t>
  </si>
  <si>
    <t>widowed</t>
  </si>
  <si>
    <t>Louis</t>
  </si>
  <si>
    <t>Bartels</t>
  </si>
  <si>
    <t>single</t>
  </si>
  <si>
    <t xml:space="preserve">Michael </t>
  </si>
  <si>
    <t>Henderson</t>
  </si>
  <si>
    <t>burial</t>
  </si>
  <si>
    <t>2020-2021</t>
  </si>
  <si>
    <t>Lincoln</t>
  </si>
  <si>
    <t>West Yorkshire</t>
  </si>
  <si>
    <t>Francis</t>
  </si>
  <si>
    <t>Parker</t>
  </si>
  <si>
    <t>Possibly Liverpool</t>
  </si>
  <si>
    <t>Mrs</t>
  </si>
  <si>
    <t xml:space="preserve">Elaine </t>
  </si>
  <si>
    <t>Nottingham</t>
  </si>
  <si>
    <t>DN4</t>
  </si>
  <si>
    <t>Doncaster</t>
  </si>
  <si>
    <t>Normanton</t>
  </si>
  <si>
    <t>WF1</t>
  </si>
  <si>
    <t>Miss</t>
  </si>
  <si>
    <t>Joan</t>
  </si>
  <si>
    <t>Penny</t>
  </si>
  <si>
    <t>Alvydas</t>
  </si>
  <si>
    <t>Cesnaitis</t>
  </si>
  <si>
    <t>Lietuva – Lithuania</t>
  </si>
  <si>
    <t>David</t>
  </si>
  <si>
    <t>Sample</t>
  </si>
  <si>
    <t>Leonora</t>
  </si>
  <si>
    <t xml:space="preserve">Raymond </t>
  </si>
  <si>
    <t>Usher</t>
  </si>
  <si>
    <t>unknown</t>
  </si>
  <si>
    <t>Kaminski</t>
  </si>
  <si>
    <t>Mariusz Pawel</t>
  </si>
  <si>
    <t>No</t>
  </si>
  <si>
    <t>Bydgoszcz poland</t>
  </si>
  <si>
    <t>WF3</t>
  </si>
  <si>
    <t xml:space="preserve">Peter </t>
  </si>
  <si>
    <t>Grice</t>
  </si>
  <si>
    <t>Crowe (Towle)</t>
  </si>
  <si>
    <t>Salt (Agar)</t>
  </si>
  <si>
    <t>Yes 06/05/20 - nok now located</t>
  </si>
  <si>
    <t>Yes 27/05/20 - nok now located</t>
  </si>
  <si>
    <t>Yes 22/04/20 - nok now located</t>
  </si>
  <si>
    <t>Barry</t>
  </si>
  <si>
    <t>Burial</t>
  </si>
  <si>
    <t>Riley</t>
  </si>
  <si>
    <t xml:space="preserve">Ann </t>
  </si>
  <si>
    <t>Telfer</t>
  </si>
  <si>
    <t>Ms</t>
  </si>
  <si>
    <t>Yes - Yorkshire bank not WMDC</t>
  </si>
  <si>
    <t>Lauren</t>
  </si>
  <si>
    <t>Tyrell</t>
  </si>
  <si>
    <t xml:space="preserve">WF6 </t>
  </si>
  <si>
    <t>Neil</t>
  </si>
  <si>
    <t>Twells</t>
  </si>
  <si>
    <t>WF11</t>
  </si>
  <si>
    <t>Knottingley</t>
  </si>
  <si>
    <t>2020-21</t>
  </si>
  <si>
    <t>Betty</t>
  </si>
  <si>
    <t>Pratt</t>
  </si>
  <si>
    <t xml:space="preserve">Barry </t>
  </si>
  <si>
    <t>Clarke</t>
  </si>
  <si>
    <t>WF5</t>
  </si>
  <si>
    <t>East Retford</t>
  </si>
  <si>
    <t xml:space="preserve">John </t>
  </si>
  <si>
    <t>Scholey</t>
  </si>
  <si>
    <t>Kevin</t>
  </si>
  <si>
    <t>Lewtas</t>
  </si>
  <si>
    <t>Kevin James</t>
  </si>
  <si>
    <t>Castleford</t>
  </si>
  <si>
    <t>WF10</t>
  </si>
  <si>
    <t>Martin</t>
  </si>
  <si>
    <t>Hemsworth</t>
  </si>
  <si>
    <t>WF9</t>
  </si>
  <si>
    <t>Dennis</t>
  </si>
  <si>
    <t>Gaskell</t>
  </si>
  <si>
    <t>Yes 07/09/20 - nok now located</t>
  </si>
  <si>
    <t>Brian</t>
  </si>
  <si>
    <t>Grainger</t>
  </si>
  <si>
    <t>Featherstone</t>
  </si>
  <si>
    <t>Consett, Co Durham</t>
  </si>
  <si>
    <t>Mavis</t>
  </si>
  <si>
    <t>Smith</t>
  </si>
  <si>
    <t>featherstone</t>
  </si>
  <si>
    <t>WF7</t>
  </si>
  <si>
    <t>Possibly - Barclays Bank not WMDC but amount is under £600</t>
  </si>
  <si>
    <t>Terence John</t>
  </si>
  <si>
    <t>Brammer</t>
  </si>
  <si>
    <t>Shaun</t>
  </si>
  <si>
    <t>Paul</t>
  </si>
  <si>
    <t xml:space="preserve">Anthony </t>
  </si>
  <si>
    <t>Howarth</t>
  </si>
  <si>
    <t xml:space="preserve">Brian </t>
  </si>
  <si>
    <t>Arundel</t>
  </si>
  <si>
    <t>Jennifer</t>
  </si>
  <si>
    <t>Fox</t>
  </si>
  <si>
    <t>Yes 19/01/21 - nok now located</t>
  </si>
  <si>
    <t>Covid recorded</t>
  </si>
  <si>
    <t xml:space="preserve">Simon </t>
  </si>
  <si>
    <t>Halliday</t>
  </si>
  <si>
    <t>Graham</t>
  </si>
  <si>
    <t>Watson</t>
  </si>
  <si>
    <t>James Lynden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</si>
</sst>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4" fontId="1" fillId="0" borderId="0" xfId="1" applyFont="1"/>
    <xf numFmtId="44" fontId="1" fillId="0" borderId="1" xfId="1" applyFont="1" applyBorder="1"/>
    <xf numFmtId="44" fontId="1" fillId="2" borderId="3" xfId="1" applyFont="1" applyFill="1" applyBorder="1" applyAlignment="1">
      <alignment horizontal="center" vertical="center" wrapText="1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/>
    <xf numFmtId="44" fontId="1" fillId="3" borderId="1" xfId="1" applyFont="1" applyFill="1" applyBorder="1"/>
    <xf numFmtId="0" fontId="5" fillId="0" borderId="0" xfId="0" applyFont="1" applyAlignment="1">
      <alignment horizontal="left" vertical="center"/>
    </xf>
    <xf numFmtId="0" fontId="1" fillId="0" borderId="0" xfId="0" applyFont="1" applyAlignment="1"/>
    <xf numFmtId="44" fontId="4" fillId="0" borderId="0" xfId="0" applyNumberFormat="1" applyFont="1" applyAlignment="1"/>
    <xf numFmtId="14" fontId="0" fillId="0" borderId="0" xfId="0" applyNumberFormat="1" applyAlignment="1">
      <alignment horizontal="left"/>
    </xf>
    <xf numFmtId="44" fontId="0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1" xfId="0" applyFont="1" applyBorder="1" applyAlignment="1"/>
    <xf numFmtId="0" fontId="1" fillId="4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0" borderId="0" xfId="0" applyFont="1" applyFill="1"/>
    <xf numFmtId="8" fontId="1" fillId="3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4"/>
  <sheetViews>
    <sheetView tabSelected="1" workbookViewId="0">
      <selection activeCell="A16" sqref="A16"/>
    </sheetView>
  </sheetViews>
  <sheetFormatPr defaultRowHeight="15.75" x14ac:dyDescent="0.25"/>
  <cols>
    <col min="1" max="1" width="7.85546875" style="1" customWidth="1"/>
    <col min="2" max="2" width="28.5703125" style="1" customWidth="1"/>
    <col min="3" max="3" width="25.5703125" style="1" customWidth="1"/>
    <col min="4" max="4" width="15.5703125" style="1" customWidth="1"/>
    <col min="5" max="5" width="11.85546875" style="1" bestFit="1" customWidth="1"/>
    <col min="6" max="6" width="15.140625" style="9" customWidth="1"/>
    <col min="7" max="7" width="15.5703125" style="9" customWidth="1"/>
    <col min="8" max="8" width="10.5703125" style="1" customWidth="1"/>
    <col min="9" max="9" width="19.85546875" style="16" customWidth="1"/>
    <col min="10" max="10" width="13.28515625" style="1" customWidth="1"/>
    <col min="11" max="11" width="9.42578125" style="1" customWidth="1"/>
    <col min="12" max="12" width="9.28515625" style="1" customWidth="1"/>
    <col min="13" max="13" width="32.5703125" style="8" customWidth="1"/>
    <col min="14" max="14" width="22.42578125" style="23" customWidth="1"/>
    <col min="15" max="16384" width="9.140625" style="1"/>
  </cols>
  <sheetData>
    <row r="2" spans="1:14" ht="16.5" thickBot="1" x14ac:dyDescent="0.3"/>
    <row r="3" spans="1:14" ht="31.5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11" t="s">
        <v>12</v>
      </c>
      <c r="G3" s="11" t="s">
        <v>13</v>
      </c>
      <c r="H3" s="7" t="s">
        <v>14</v>
      </c>
      <c r="I3" s="15" t="s">
        <v>5</v>
      </c>
      <c r="J3" s="6" t="s">
        <v>6</v>
      </c>
      <c r="K3" s="6" t="s">
        <v>7</v>
      </c>
      <c r="L3" s="7" t="s">
        <v>8</v>
      </c>
      <c r="M3" s="27" t="s">
        <v>9</v>
      </c>
      <c r="N3" s="31" t="s">
        <v>124</v>
      </c>
    </row>
    <row r="4" spans="1:14" x14ac:dyDescent="0.25">
      <c r="A4" s="2"/>
      <c r="B4" s="4" t="s">
        <v>33</v>
      </c>
      <c r="C4" s="2"/>
      <c r="D4" s="2"/>
      <c r="E4" s="2"/>
      <c r="F4" s="10"/>
      <c r="G4" s="10"/>
      <c r="H4" s="2"/>
      <c r="I4" s="3"/>
      <c r="J4" s="2"/>
      <c r="K4" s="2"/>
      <c r="L4" s="2"/>
      <c r="M4" s="28"/>
      <c r="N4" s="30"/>
    </row>
    <row r="5" spans="1:14" x14ac:dyDescent="0.25">
      <c r="A5" s="18" t="s">
        <v>18</v>
      </c>
      <c r="B5" s="19" t="s">
        <v>30</v>
      </c>
      <c r="C5" s="18" t="s">
        <v>31</v>
      </c>
      <c r="D5" s="20">
        <v>16042</v>
      </c>
      <c r="E5" s="20">
        <v>43867</v>
      </c>
      <c r="F5" s="21"/>
      <c r="G5" s="21" t="s">
        <v>21</v>
      </c>
      <c r="H5" s="18" t="s">
        <v>32</v>
      </c>
      <c r="I5" s="19" t="s">
        <v>34</v>
      </c>
      <c r="J5" s="18" t="s">
        <v>11</v>
      </c>
      <c r="K5" s="18" t="s">
        <v>22</v>
      </c>
      <c r="L5" s="18" t="s">
        <v>29</v>
      </c>
      <c r="M5" s="29" t="s">
        <v>16</v>
      </c>
      <c r="N5" s="32" t="s">
        <v>60</v>
      </c>
    </row>
    <row r="6" spans="1:14" x14ac:dyDescent="0.25">
      <c r="A6" s="18" t="s">
        <v>10</v>
      </c>
      <c r="B6" s="19" t="s">
        <v>27</v>
      </c>
      <c r="C6" s="18" t="s">
        <v>28</v>
      </c>
      <c r="D6" s="20">
        <v>19044</v>
      </c>
      <c r="E6" s="20">
        <v>43915</v>
      </c>
      <c r="F6" s="21"/>
      <c r="G6" s="21" t="s">
        <v>21</v>
      </c>
      <c r="H6" s="18" t="s">
        <v>15</v>
      </c>
      <c r="I6" s="19" t="s">
        <v>35</v>
      </c>
      <c r="J6" s="18" t="s">
        <v>11</v>
      </c>
      <c r="K6" s="18" t="s">
        <v>22</v>
      </c>
      <c r="L6" s="18" t="s">
        <v>29</v>
      </c>
      <c r="M6" s="29" t="s">
        <v>16</v>
      </c>
      <c r="N6" s="32" t="s">
        <v>60</v>
      </c>
    </row>
    <row r="7" spans="1:14" x14ac:dyDescent="0.25">
      <c r="A7" s="18" t="s">
        <v>10</v>
      </c>
      <c r="B7" s="19" t="s">
        <v>59</v>
      </c>
      <c r="C7" s="18" t="s">
        <v>58</v>
      </c>
      <c r="D7" s="20">
        <v>21347</v>
      </c>
      <c r="E7" s="20">
        <v>43922</v>
      </c>
      <c r="F7" s="21">
        <v>1007.5</v>
      </c>
      <c r="G7" s="21" t="s">
        <v>60</v>
      </c>
      <c r="H7" s="18" t="s">
        <v>15</v>
      </c>
      <c r="I7" s="19" t="s">
        <v>61</v>
      </c>
      <c r="J7" s="18" t="s">
        <v>11</v>
      </c>
      <c r="K7" s="18" t="s">
        <v>62</v>
      </c>
      <c r="L7" s="18" t="s">
        <v>29</v>
      </c>
      <c r="M7" s="29" t="s">
        <v>16</v>
      </c>
      <c r="N7" s="32" t="s">
        <v>60</v>
      </c>
    </row>
    <row r="8" spans="1:14" x14ac:dyDescent="0.25">
      <c r="A8" s="18" t="s">
        <v>10</v>
      </c>
      <c r="B8" s="19" t="s">
        <v>55</v>
      </c>
      <c r="C8" s="18" t="s">
        <v>56</v>
      </c>
      <c r="D8" s="20">
        <v>18363</v>
      </c>
      <c r="E8" s="20">
        <v>43934</v>
      </c>
      <c r="F8" s="21"/>
      <c r="G8" s="21" t="s">
        <v>21</v>
      </c>
      <c r="H8" s="18" t="s">
        <v>15</v>
      </c>
      <c r="I8" s="19" t="s">
        <v>57</v>
      </c>
      <c r="J8" s="18" t="s">
        <v>11</v>
      </c>
      <c r="K8" s="18" t="s">
        <v>22</v>
      </c>
      <c r="L8" s="18" t="s">
        <v>29</v>
      </c>
      <c r="M8" s="29" t="s">
        <v>16</v>
      </c>
      <c r="N8" s="32" t="s">
        <v>60</v>
      </c>
    </row>
    <row r="9" spans="1:14" x14ac:dyDescent="0.25">
      <c r="A9" s="18" t="s">
        <v>18</v>
      </c>
      <c r="B9" s="19" t="s">
        <v>36</v>
      </c>
      <c r="C9" s="18" t="s">
        <v>37</v>
      </c>
      <c r="D9" s="20">
        <v>14359</v>
      </c>
      <c r="E9" s="20">
        <v>43935</v>
      </c>
      <c r="F9" s="21"/>
      <c r="G9" s="21" t="s">
        <v>21</v>
      </c>
      <c r="H9" s="18" t="s">
        <v>15</v>
      </c>
      <c r="I9" s="19" t="s">
        <v>38</v>
      </c>
      <c r="J9" s="18" t="s">
        <v>11</v>
      </c>
      <c r="K9" s="18" t="s">
        <v>22</v>
      </c>
      <c r="L9" s="18" t="s">
        <v>29</v>
      </c>
      <c r="M9" s="29" t="s">
        <v>69</v>
      </c>
      <c r="N9" s="32" t="s">
        <v>60</v>
      </c>
    </row>
    <row r="10" spans="1:14" x14ac:dyDescent="0.25">
      <c r="A10" s="18" t="s">
        <v>10</v>
      </c>
      <c r="B10" s="19" t="s">
        <v>23</v>
      </c>
      <c r="C10" s="18" t="s">
        <v>24</v>
      </c>
      <c r="D10" s="20">
        <v>16130</v>
      </c>
      <c r="E10" s="20">
        <v>43936</v>
      </c>
      <c r="F10" s="21"/>
      <c r="G10" s="21" t="s">
        <v>21</v>
      </c>
      <c r="H10" s="18" t="s">
        <v>15</v>
      </c>
      <c r="I10" s="19" t="s">
        <v>25</v>
      </c>
      <c r="J10" s="18" t="s">
        <v>19</v>
      </c>
      <c r="K10" s="18" t="s">
        <v>20</v>
      </c>
      <c r="L10" s="18" t="s">
        <v>26</v>
      </c>
      <c r="M10" s="29" t="s">
        <v>69</v>
      </c>
      <c r="N10" s="32" t="s">
        <v>60</v>
      </c>
    </row>
    <row r="11" spans="1:14" x14ac:dyDescent="0.25">
      <c r="A11" s="18" t="s">
        <v>75</v>
      </c>
      <c r="B11" s="19" t="s">
        <v>73</v>
      </c>
      <c r="C11" s="18" t="s">
        <v>74</v>
      </c>
      <c r="D11" s="20">
        <v>12543</v>
      </c>
      <c r="E11" s="20">
        <v>43943</v>
      </c>
      <c r="F11" s="21"/>
      <c r="G11" s="21" t="s">
        <v>21</v>
      </c>
      <c r="H11" s="18" t="s">
        <v>32</v>
      </c>
      <c r="I11" s="19" t="s">
        <v>57</v>
      </c>
      <c r="J11" s="18" t="s">
        <v>11</v>
      </c>
      <c r="K11" s="18" t="s">
        <v>45</v>
      </c>
      <c r="L11" s="18" t="s">
        <v>29</v>
      </c>
      <c r="M11" s="29" t="s">
        <v>16</v>
      </c>
      <c r="N11" s="32" t="s">
        <v>60</v>
      </c>
    </row>
    <row r="12" spans="1:14" x14ac:dyDescent="0.25">
      <c r="A12" s="18" t="s">
        <v>39</v>
      </c>
      <c r="B12" s="19" t="s">
        <v>54</v>
      </c>
      <c r="C12" s="18" t="s">
        <v>66</v>
      </c>
      <c r="D12" s="20">
        <v>10431</v>
      </c>
      <c r="E12" s="20">
        <v>43944</v>
      </c>
      <c r="F12" s="21">
        <v>1089.5</v>
      </c>
      <c r="G12" s="21">
        <v>142.35</v>
      </c>
      <c r="H12" s="18" t="s">
        <v>15</v>
      </c>
      <c r="I12" s="19" t="s">
        <v>35</v>
      </c>
      <c r="J12" s="18" t="s">
        <v>11</v>
      </c>
      <c r="K12" s="18" t="s">
        <v>45</v>
      </c>
      <c r="L12" s="18" t="s">
        <v>26</v>
      </c>
      <c r="M12" s="29" t="s">
        <v>16</v>
      </c>
      <c r="N12" s="32" t="s">
        <v>21</v>
      </c>
    </row>
    <row r="13" spans="1:14" x14ac:dyDescent="0.25">
      <c r="A13" s="18" t="s">
        <v>39</v>
      </c>
      <c r="B13" s="19" t="s">
        <v>40</v>
      </c>
      <c r="C13" s="18" t="s">
        <v>65</v>
      </c>
      <c r="D13" s="20">
        <v>20822</v>
      </c>
      <c r="E13" s="20">
        <v>43948</v>
      </c>
      <c r="F13" s="21"/>
      <c r="G13" s="21" t="s">
        <v>21</v>
      </c>
      <c r="H13" s="18" t="s">
        <v>15</v>
      </c>
      <c r="I13" s="19" t="s">
        <v>41</v>
      </c>
      <c r="J13" s="18" t="s">
        <v>43</v>
      </c>
      <c r="K13" s="18" t="s">
        <v>42</v>
      </c>
      <c r="L13" s="18" t="s">
        <v>26</v>
      </c>
      <c r="M13" s="29" t="s">
        <v>67</v>
      </c>
      <c r="N13" s="32" t="s">
        <v>21</v>
      </c>
    </row>
    <row r="14" spans="1:14" x14ac:dyDescent="0.25">
      <c r="A14" s="18" t="s">
        <v>10</v>
      </c>
      <c r="B14" s="19" t="s">
        <v>49</v>
      </c>
      <c r="C14" s="18" t="s">
        <v>50</v>
      </c>
      <c r="D14" s="20">
        <v>24085</v>
      </c>
      <c r="E14" s="20">
        <v>43949</v>
      </c>
      <c r="F14" s="21">
        <v>1029.5</v>
      </c>
      <c r="G14" s="21">
        <v>733.28</v>
      </c>
      <c r="H14" s="18" t="s">
        <v>15</v>
      </c>
      <c r="I14" s="19" t="s">
        <v>51</v>
      </c>
      <c r="J14" s="18" t="s">
        <v>11</v>
      </c>
      <c r="K14" s="18" t="s">
        <v>22</v>
      </c>
      <c r="L14" s="18" t="s">
        <v>29</v>
      </c>
      <c r="M14" s="29" t="s">
        <v>16</v>
      </c>
      <c r="N14" s="32" t="s">
        <v>60</v>
      </c>
    </row>
    <row r="15" spans="1:14" x14ac:dyDescent="0.25">
      <c r="A15" s="18" t="s">
        <v>10</v>
      </c>
      <c r="B15" s="19" t="s">
        <v>52</v>
      </c>
      <c r="C15" s="18" t="s">
        <v>53</v>
      </c>
      <c r="D15" s="20">
        <v>15736</v>
      </c>
      <c r="E15" s="20">
        <v>43951</v>
      </c>
      <c r="F15" s="21"/>
      <c r="G15" s="21" t="s">
        <v>21</v>
      </c>
      <c r="H15" s="18" t="s">
        <v>32</v>
      </c>
      <c r="I15" s="19" t="s">
        <v>11</v>
      </c>
      <c r="J15" s="18" t="s">
        <v>11</v>
      </c>
      <c r="K15" s="18" t="s">
        <v>45</v>
      </c>
      <c r="L15" s="18" t="s">
        <v>29</v>
      </c>
      <c r="M15" s="29" t="s">
        <v>67</v>
      </c>
      <c r="N15" s="32" t="s">
        <v>60</v>
      </c>
    </row>
    <row r="16" spans="1:14" x14ac:dyDescent="0.25">
      <c r="A16" s="18" t="s">
        <v>46</v>
      </c>
      <c r="B16" s="19" t="s">
        <v>47</v>
      </c>
      <c r="C16" s="18" t="s">
        <v>48</v>
      </c>
      <c r="D16" s="20">
        <v>13177</v>
      </c>
      <c r="E16" s="20">
        <v>43970</v>
      </c>
      <c r="F16" s="21"/>
      <c r="G16" s="21" t="s">
        <v>21</v>
      </c>
      <c r="H16" s="18" t="s">
        <v>32</v>
      </c>
      <c r="I16" s="19" t="s">
        <v>44</v>
      </c>
      <c r="J16" s="18" t="s">
        <v>11</v>
      </c>
      <c r="K16" s="18" t="s">
        <v>45</v>
      </c>
      <c r="L16" s="18" t="s">
        <v>29</v>
      </c>
      <c r="M16" s="29" t="s">
        <v>68</v>
      </c>
      <c r="N16" s="32" t="s">
        <v>21</v>
      </c>
    </row>
    <row r="17" spans="1:14" x14ac:dyDescent="0.25">
      <c r="A17" s="18" t="s">
        <v>10</v>
      </c>
      <c r="B17" s="19" t="s">
        <v>70</v>
      </c>
      <c r="C17" s="18" t="s">
        <v>72</v>
      </c>
      <c r="D17" s="20">
        <v>15988</v>
      </c>
      <c r="E17" s="20">
        <v>43981</v>
      </c>
      <c r="F17" s="21"/>
      <c r="G17" s="21" t="s">
        <v>21</v>
      </c>
      <c r="H17" s="18" t="s">
        <v>71</v>
      </c>
      <c r="I17" s="19" t="s">
        <v>19</v>
      </c>
      <c r="J17" s="18" t="s">
        <v>19</v>
      </c>
      <c r="K17" s="18" t="s">
        <v>20</v>
      </c>
      <c r="L17" s="18" t="s">
        <v>29</v>
      </c>
      <c r="M17" s="29" t="s">
        <v>76</v>
      </c>
      <c r="N17" s="32" t="s">
        <v>21</v>
      </c>
    </row>
    <row r="18" spans="1:14" x14ac:dyDescent="0.25">
      <c r="A18" s="18" t="s">
        <v>10</v>
      </c>
      <c r="B18" s="19" t="s">
        <v>63</v>
      </c>
      <c r="C18" s="18" t="s">
        <v>64</v>
      </c>
      <c r="D18" s="20">
        <v>15157</v>
      </c>
      <c r="E18" s="20">
        <v>43982</v>
      </c>
      <c r="F18" s="21">
        <v>1076.21</v>
      </c>
      <c r="G18" s="21">
        <f>588.6+95</f>
        <v>683.6</v>
      </c>
      <c r="H18" s="18" t="s">
        <v>15</v>
      </c>
      <c r="I18" s="19" t="s">
        <v>11</v>
      </c>
      <c r="J18" s="18" t="s">
        <v>11</v>
      </c>
      <c r="K18" s="18" t="s">
        <v>45</v>
      </c>
      <c r="L18" s="18" t="s">
        <v>29</v>
      </c>
      <c r="M18" s="29" t="s">
        <v>16</v>
      </c>
      <c r="N18" s="32" t="s">
        <v>60</v>
      </c>
    </row>
    <row r="19" spans="1:14" x14ac:dyDescent="0.25">
      <c r="A19" s="18" t="s">
        <v>46</v>
      </c>
      <c r="B19" s="19" t="s">
        <v>77</v>
      </c>
      <c r="C19" s="18" t="s">
        <v>78</v>
      </c>
      <c r="D19" s="20">
        <v>34362</v>
      </c>
      <c r="E19" s="20">
        <v>44004</v>
      </c>
      <c r="F19" s="21">
        <v>1500</v>
      </c>
      <c r="G19" s="21" t="s">
        <v>60</v>
      </c>
      <c r="H19" s="18" t="s">
        <v>15</v>
      </c>
      <c r="I19" s="19" t="s">
        <v>57</v>
      </c>
      <c r="J19" s="18" t="s">
        <v>44</v>
      </c>
      <c r="K19" s="18" t="s">
        <v>79</v>
      </c>
      <c r="L19" s="18" t="s">
        <v>29</v>
      </c>
      <c r="M19" s="29" t="s">
        <v>16</v>
      </c>
      <c r="N19" s="32" t="s">
        <v>60</v>
      </c>
    </row>
    <row r="20" spans="1:14" x14ac:dyDescent="0.25">
      <c r="A20" s="18" t="s">
        <v>46</v>
      </c>
      <c r="B20" s="19" t="s">
        <v>85</v>
      </c>
      <c r="C20" s="18" t="s">
        <v>86</v>
      </c>
      <c r="D20" s="20">
        <v>13054</v>
      </c>
      <c r="E20" s="20">
        <v>44034</v>
      </c>
      <c r="F20" s="21"/>
      <c r="G20" s="21" t="s">
        <v>21</v>
      </c>
      <c r="H20" s="18" t="s">
        <v>71</v>
      </c>
      <c r="I20" s="19" t="s">
        <v>57</v>
      </c>
      <c r="J20" s="18" t="s">
        <v>11</v>
      </c>
      <c r="K20" s="18" t="s">
        <v>45</v>
      </c>
      <c r="L20" s="18" t="s">
        <v>29</v>
      </c>
      <c r="M20" s="29" t="s">
        <v>16</v>
      </c>
      <c r="N20" s="32" t="s">
        <v>60</v>
      </c>
    </row>
    <row r="21" spans="1:14" x14ac:dyDescent="0.25">
      <c r="A21" s="18" t="s">
        <v>10</v>
      </c>
      <c r="B21" s="19" t="s">
        <v>80</v>
      </c>
      <c r="C21" s="18" t="s">
        <v>81</v>
      </c>
      <c r="D21" s="20">
        <v>27526</v>
      </c>
      <c r="E21" s="20">
        <v>44034</v>
      </c>
      <c r="F21" s="21">
        <v>1007.5</v>
      </c>
      <c r="G21" s="21">
        <v>101.4</v>
      </c>
      <c r="H21" s="18" t="s">
        <v>15</v>
      </c>
      <c r="I21" s="19" t="s">
        <v>57</v>
      </c>
      <c r="J21" s="18" t="s">
        <v>83</v>
      </c>
      <c r="K21" s="18" t="s">
        <v>82</v>
      </c>
      <c r="L21" s="18" t="s">
        <v>29</v>
      </c>
      <c r="M21" s="29" t="s">
        <v>16</v>
      </c>
      <c r="N21" s="32" t="s">
        <v>60</v>
      </c>
    </row>
    <row r="22" spans="1:14" x14ac:dyDescent="0.25">
      <c r="A22" s="18" t="s">
        <v>10</v>
      </c>
      <c r="B22" s="19" t="s">
        <v>91</v>
      </c>
      <c r="C22" s="18" t="s">
        <v>92</v>
      </c>
      <c r="D22" s="20">
        <v>13394</v>
      </c>
      <c r="E22" s="20">
        <v>44044</v>
      </c>
      <c r="F22" s="21"/>
      <c r="G22" s="21" t="s">
        <v>21</v>
      </c>
      <c r="H22" s="18" t="s">
        <v>15</v>
      </c>
      <c r="I22" s="19" t="s">
        <v>11</v>
      </c>
      <c r="J22" s="18" t="s">
        <v>11</v>
      </c>
      <c r="K22" s="18" t="s">
        <v>22</v>
      </c>
      <c r="L22" s="18" t="s">
        <v>29</v>
      </c>
      <c r="M22" s="29" t="s">
        <v>103</v>
      </c>
      <c r="N22" s="32" t="s">
        <v>21</v>
      </c>
    </row>
    <row r="23" spans="1:14" x14ac:dyDescent="0.25">
      <c r="A23" s="18" t="s">
        <v>10</v>
      </c>
      <c r="B23" s="19" t="s">
        <v>87</v>
      </c>
      <c r="C23" s="18" t="s">
        <v>88</v>
      </c>
      <c r="D23" s="20">
        <v>17420</v>
      </c>
      <c r="E23" s="20">
        <v>44046</v>
      </c>
      <c r="F23" s="21">
        <v>2849.5</v>
      </c>
      <c r="G23" s="21">
        <v>250.92</v>
      </c>
      <c r="H23" s="18" t="s">
        <v>71</v>
      </c>
      <c r="I23" s="19" t="s">
        <v>90</v>
      </c>
      <c r="J23" s="18" t="s">
        <v>11</v>
      </c>
      <c r="K23" s="18" t="s">
        <v>89</v>
      </c>
      <c r="L23" s="18" t="s">
        <v>29</v>
      </c>
      <c r="M23" s="29" t="s">
        <v>16</v>
      </c>
      <c r="N23" s="32" t="s">
        <v>60</v>
      </c>
    </row>
    <row r="24" spans="1:14" s="33" customFormat="1" x14ac:dyDescent="0.25">
      <c r="A24" s="18" t="s">
        <v>75</v>
      </c>
      <c r="B24" s="19" t="s">
        <v>108</v>
      </c>
      <c r="C24" s="18" t="s">
        <v>109</v>
      </c>
      <c r="D24" s="20">
        <v>13947</v>
      </c>
      <c r="E24" s="20">
        <v>44073</v>
      </c>
      <c r="F24" s="21">
        <v>1228</v>
      </c>
      <c r="G24" s="21">
        <v>889.44</v>
      </c>
      <c r="H24" s="18" t="s">
        <v>15</v>
      </c>
      <c r="I24" s="19" t="s">
        <v>11</v>
      </c>
      <c r="J24" s="18" t="s">
        <v>110</v>
      </c>
      <c r="K24" s="18" t="s">
        <v>111</v>
      </c>
      <c r="L24" s="18" t="s">
        <v>29</v>
      </c>
      <c r="M24" s="29" t="s">
        <v>16</v>
      </c>
      <c r="N24" s="32" t="s">
        <v>60</v>
      </c>
    </row>
    <row r="25" spans="1:14" x14ac:dyDescent="0.25">
      <c r="A25" s="18" t="s">
        <v>10</v>
      </c>
      <c r="B25" s="19" t="s">
        <v>95</v>
      </c>
      <c r="C25" s="18" t="s">
        <v>94</v>
      </c>
      <c r="D25" s="20">
        <v>31121</v>
      </c>
      <c r="E25" s="20">
        <v>44088</v>
      </c>
      <c r="F25" s="21">
        <v>1008.5</v>
      </c>
      <c r="G25" s="21">
        <v>545.91</v>
      </c>
      <c r="H25" s="18" t="s">
        <v>15</v>
      </c>
      <c r="I25" s="19" t="s">
        <v>107</v>
      </c>
      <c r="J25" s="18" t="s">
        <v>96</v>
      </c>
      <c r="K25" s="18" t="s">
        <v>97</v>
      </c>
      <c r="L25" s="18" t="s">
        <v>29</v>
      </c>
      <c r="M25" s="29" t="s">
        <v>16</v>
      </c>
      <c r="N25" s="32" t="s">
        <v>60</v>
      </c>
    </row>
    <row r="26" spans="1:14" s="33" customFormat="1" ht="31.5" x14ac:dyDescent="0.25">
      <c r="A26" s="18" t="s">
        <v>18</v>
      </c>
      <c r="B26" s="19" t="s">
        <v>93</v>
      </c>
      <c r="C26" s="18" t="s">
        <v>98</v>
      </c>
      <c r="D26" s="20">
        <v>22727</v>
      </c>
      <c r="E26" s="20">
        <v>44088</v>
      </c>
      <c r="F26" s="21"/>
      <c r="G26" s="21" t="s">
        <v>21</v>
      </c>
      <c r="H26" s="18" t="s">
        <v>15</v>
      </c>
      <c r="I26" s="19" t="s">
        <v>57</v>
      </c>
      <c r="J26" s="18" t="s">
        <v>99</v>
      </c>
      <c r="K26" s="18" t="s">
        <v>100</v>
      </c>
      <c r="L26" s="18" t="s">
        <v>29</v>
      </c>
      <c r="M26" s="29" t="s">
        <v>112</v>
      </c>
      <c r="N26" s="32" t="s">
        <v>60</v>
      </c>
    </row>
    <row r="27" spans="1:14" s="33" customFormat="1" x14ac:dyDescent="0.25">
      <c r="A27" s="18" t="s">
        <v>10</v>
      </c>
      <c r="B27" s="19" t="s">
        <v>101</v>
      </c>
      <c r="C27" s="18" t="s">
        <v>102</v>
      </c>
      <c r="D27" s="20">
        <v>19497</v>
      </c>
      <c r="E27" s="20">
        <v>44091</v>
      </c>
      <c r="F27" s="21">
        <v>1008.5</v>
      </c>
      <c r="G27" s="21" t="s">
        <v>60</v>
      </c>
      <c r="H27" s="18" t="s">
        <v>15</v>
      </c>
      <c r="I27" s="19" t="s">
        <v>57</v>
      </c>
      <c r="J27" s="18" t="s">
        <v>19</v>
      </c>
      <c r="K27" s="18" t="s">
        <v>20</v>
      </c>
      <c r="L27" s="18" t="s">
        <v>29</v>
      </c>
      <c r="M27" s="29" t="s">
        <v>16</v>
      </c>
      <c r="N27" s="32" t="s">
        <v>60</v>
      </c>
    </row>
    <row r="28" spans="1:14" x14ac:dyDescent="0.25">
      <c r="A28" s="18" t="s">
        <v>10</v>
      </c>
      <c r="B28" s="19" t="s">
        <v>104</v>
      </c>
      <c r="C28" s="18" t="s">
        <v>105</v>
      </c>
      <c r="D28" s="20">
        <v>19521</v>
      </c>
      <c r="E28" s="20">
        <v>44101</v>
      </c>
      <c r="F28" s="21">
        <v>1007.5</v>
      </c>
      <c r="G28" s="21">
        <v>5.2</v>
      </c>
      <c r="H28" s="18" t="s">
        <v>15</v>
      </c>
      <c r="I28" s="19" t="s">
        <v>106</v>
      </c>
      <c r="J28" s="18" t="s">
        <v>19</v>
      </c>
      <c r="K28" s="18" t="s">
        <v>20</v>
      </c>
      <c r="L28" s="18" t="s">
        <v>29</v>
      </c>
      <c r="M28" s="29" t="s">
        <v>16</v>
      </c>
      <c r="N28" s="32" t="s">
        <v>60</v>
      </c>
    </row>
    <row r="29" spans="1:14" s="33" customFormat="1" x14ac:dyDescent="0.25">
      <c r="A29" s="18" t="s">
        <v>10</v>
      </c>
      <c r="B29" s="19" t="s">
        <v>113</v>
      </c>
      <c r="C29" s="18" t="s">
        <v>114</v>
      </c>
      <c r="D29" s="20">
        <v>21029</v>
      </c>
      <c r="E29" s="20">
        <v>44126</v>
      </c>
      <c r="F29" s="21">
        <v>1017.5</v>
      </c>
      <c r="G29" s="21" t="s">
        <v>60</v>
      </c>
      <c r="H29" s="18" t="s">
        <v>15</v>
      </c>
      <c r="I29" s="19" t="s">
        <v>99</v>
      </c>
      <c r="J29" s="18" t="s">
        <v>11</v>
      </c>
      <c r="K29" s="18" t="s">
        <v>45</v>
      </c>
      <c r="L29" s="18" t="s">
        <v>29</v>
      </c>
      <c r="M29" s="29" t="s">
        <v>16</v>
      </c>
      <c r="N29" s="32" t="s">
        <v>60</v>
      </c>
    </row>
    <row r="30" spans="1:14" x14ac:dyDescent="0.25">
      <c r="A30" s="18" t="s">
        <v>10</v>
      </c>
      <c r="B30" s="19" t="s">
        <v>115</v>
      </c>
      <c r="C30" s="18" t="s">
        <v>98</v>
      </c>
      <c r="D30" s="20">
        <v>25307</v>
      </c>
      <c r="E30" s="20">
        <v>44154</v>
      </c>
      <c r="F30" s="21">
        <v>1007.5</v>
      </c>
      <c r="G30" s="21">
        <f>36.9+112.75</f>
        <v>149.65</v>
      </c>
      <c r="H30" s="18" t="s">
        <v>15</v>
      </c>
      <c r="I30" s="19" t="s">
        <v>35</v>
      </c>
      <c r="J30" s="18" t="s">
        <v>44</v>
      </c>
      <c r="K30" s="18" t="s">
        <v>79</v>
      </c>
      <c r="L30" s="18" t="s">
        <v>29</v>
      </c>
      <c r="M30" s="29" t="s">
        <v>16</v>
      </c>
      <c r="N30" s="32" t="s">
        <v>60</v>
      </c>
    </row>
    <row r="31" spans="1:14" x14ac:dyDescent="0.25">
      <c r="A31" s="18" t="s">
        <v>10</v>
      </c>
      <c r="B31" s="19" t="s">
        <v>116</v>
      </c>
      <c r="C31" s="18" t="s">
        <v>109</v>
      </c>
      <c r="D31" s="20">
        <v>23975</v>
      </c>
      <c r="E31" s="20">
        <v>44155</v>
      </c>
      <c r="F31" s="21">
        <v>1397.5</v>
      </c>
      <c r="G31" s="21">
        <v>1320.88</v>
      </c>
      <c r="H31" s="18" t="s">
        <v>32</v>
      </c>
      <c r="I31" s="19" t="s">
        <v>57</v>
      </c>
      <c r="J31" s="18" t="s">
        <v>44</v>
      </c>
      <c r="K31" s="18" t="s">
        <v>79</v>
      </c>
      <c r="L31" s="18" t="s">
        <v>29</v>
      </c>
      <c r="M31" s="29" t="s">
        <v>16</v>
      </c>
      <c r="N31" s="32" t="s">
        <v>60</v>
      </c>
    </row>
    <row r="32" spans="1:14" x14ac:dyDescent="0.25">
      <c r="A32" s="18" t="s">
        <v>46</v>
      </c>
      <c r="B32" s="19" t="s">
        <v>121</v>
      </c>
      <c r="C32" s="18" t="s">
        <v>122</v>
      </c>
      <c r="D32" s="20">
        <v>17598</v>
      </c>
      <c r="E32" s="20">
        <v>44159</v>
      </c>
      <c r="F32" s="21">
        <v>1089.5</v>
      </c>
      <c r="G32" s="34">
        <f>907.53-418.17</f>
        <v>489.35999999999996</v>
      </c>
      <c r="H32" s="18" t="s">
        <v>15</v>
      </c>
      <c r="I32" s="19" t="s">
        <v>57</v>
      </c>
      <c r="J32" s="18" t="s">
        <v>106</v>
      </c>
      <c r="K32" s="18" t="s">
        <v>111</v>
      </c>
      <c r="L32" s="18" t="s">
        <v>29</v>
      </c>
      <c r="M32" s="29" t="s">
        <v>16</v>
      </c>
      <c r="N32" s="32" t="s">
        <v>60</v>
      </c>
    </row>
    <row r="33" spans="1:14" x14ac:dyDescent="0.25">
      <c r="A33" s="18" t="s">
        <v>10</v>
      </c>
      <c r="B33" s="19" t="s">
        <v>119</v>
      </c>
      <c r="C33" s="18" t="s">
        <v>120</v>
      </c>
      <c r="D33" s="20">
        <v>19053</v>
      </c>
      <c r="E33" s="20">
        <v>44170</v>
      </c>
      <c r="F33" s="21"/>
      <c r="G33" s="21" t="s">
        <v>21</v>
      </c>
      <c r="H33" s="18" t="s">
        <v>32</v>
      </c>
      <c r="I33" s="19" t="s">
        <v>11</v>
      </c>
      <c r="J33" s="18" t="s">
        <v>11</v>
      </c>
      <c r="K33" s="18" t="s">
        <v>22</v>
      </c>
      <c r="L33" s="18" t="s">
        <v>29</v>
      </c>
      <c r="M33" s="29" t="s">
        <v>123</v>
      </c>
      <c r="N33" s="32" t="s">
        <v>60</v>
      </c>
    </row>
    <row r="34" spans="1:14" x14ac:dyDescent="0.25">
      <c r="A34" s="18" t="s">
        <v>10</v>
      </c>
      <c r="B34" s="19" t="s">
        <v>117</v>
      </c>
      <c r="C34" s="18" t="s">
        <v>118</v>
      </c>
      <c r="D34" s="20">
        <v>19593</v>
      </c>
      <c r="E34" s="20">
        <v>44184</v>
      </c>
      <c r="F34" s="21">
        <v>1597.5</v>
      </c>
      <c r="G34" s="21">
        <v>554.23</v>
      </c>
      <c r="H34" s="18" t="s">
        <v>32</v>
      </c>
      <c r="I34" s="19" t="s">
        <v>35</v>
      </c>
      <c r="J34" s="18" t="s">
        <v>83</v>
      </c>
      <c r="K34" s="18" t="s">
        <v>82</v>
      </c>
      <c r="L34" s="18" t="s">
        <v>29</v>
      </c>
      <c r="M34" s="29" t="s">
        <v>16</v>
      </c>
      <c r="N34" s="32" t="s">
        <v>60</v>
      </c>
    </row>
    <row r="35" spans="1:14" x14ac:dyDescent="0.25">
      <c r="A35" s="18" t="s">
        <v>10</v>
      </c>
      <c r="B35" s="19" t="s">
        <v>125</v>
      </c>
      <c r="C35" s="18" t="s">
        <v>126</v>
      </c>
      <c r="D35" s="20">
        <v>25608</v>
      </c>
      <c r="E35" s="20">
        <v>44204</v>
      </c>
      <c r="F35" s="21">
        <v>1008.5</v>
      </c>
      <c r="G35" s="21">
        <v>640.09</v>
      </c>
      <c r="H35" s="18" t="s">
        <v>15</v>
      </c>
      <c r="I35" s="19" t="s">
        <v>57</v>
      </c>
      <c r="J35" s="18" t="s">
        <v>11</v>
      </c>
      <c r="K35" s="18" t="s">
        <v>22</v>
      </c>
      <c r="L35" s="18" t="s">
        <v>29</v>
      </c>
      <c r="M35" s="29" t="s">
        <v>16</v>
      </c>
      <c r="N35" s="32" t="s">
        <v>60</v>
      </c>
    </row>
    <row r="36" spans="1:14" x14ac:dyDescent="0.25">
      <c r="A36" s="18" t="s">
        <v>10</v>
      </c>
      <c r="B36" s="19" t="s">
        <v>127</v>
      </c>
      <c r="C36" s="18" t="s">
        <v>128</v>
      </c>
      <c r="D36" s="20">
        <v>18254</v>
      </c>
      <c r="E36" s="20">
        <v>44216</v>
      </c>
      <c r="F36" s="21"/>
      <c r="G36" s="21" t="s">
        <v>21</v>
      </c>
      <c r="H36" s="18" t="s">
        <v>15</v>
      </c>
      <c r="I36" s="19" t="s">
        <v>19</v>
      </c>
      <c r="J36" s="18" t="s">
        <v>96</v>
      </c>
      <c r="K36" s="18" t="s">
        <v>97</v>
      </c>
      <c r="L36" s="18" t="s">
        <v>29</v>
      </c>
      <c r="M36" s="29" t="s">
        <v>16</v>
      </c>
      <c r="N36" s="32" t="s">
        <v>60</v>
      </c>
    </row>
    <row r="37" spans="1:14" x14ac:dyDescent="0.25">
      <c r="A37" s="18" t="s">
        <v>10</v>
      </c>
      <c r="B37" s="19" t="s">
        <v>129</v>
      </c>
      <c r="C37" s="18" t="s">
        <v>109</v>
      </c>
      <c r="D37" s="20">
        <v>15728</v>
      </c>
      <c r="E37" s="20">
        <v>44241</v>
      </c>
      <c r="F37" s="21"/>
      <c r="G37" s="21" t="s">
        <v>21</v>
      </c>
      <c r="H37" s="18" t="s">
        <v>32</v>
      </c>
      <c r="I37" s="19" t="s">
        <v>35</v>
      </c>
      <c r="J37" s="18" t="s">
        <v>11</v>
      </c>
      <c r="K37" s="18" t="s">
        <v>45</v>
      </c>
      <c r="L37" s="18" t="s">
        <v>29</v>
      </c>
      <c r="M37" s="29" t="s">
        <v>16</v>
      </c>
      <c r="N37" s="32" t="s">
        <v>60</v>
      </c>
    </row>
    <row r="38" spans="1:14" x14ac:dyDescent="0.25">
      <c r="B38" s="1" t="s">
        <v>84</v>
      </c>
      <c r="F38" s="9">
        <v>0</v>
      </c>
    </row>
    <row r="39" spans="1:14" x14ac:dyDescent="0.25">
      <c r="A39" s="12"/>
      <c r="B39" s="12" t="s">
        <v>17</v>
      </c>
      <c r="C39" s="12"/>
      <c r="D39" s="12"/>
      <c r="E39" s="12"/>
      <c r="F39" s="13">
        <f>SUM(F6:F38)</f>
        <v>20930.21</v>
      </c>
      <c r="G39" s="13">
        <f>SUM(G6:G38)</f>
        <v>6506.3099999999995</v>
      </c>
      <c r="H39" s="12"/>
      <c r="I39" s="17"/>
      <c r="J39" s="12"/>
      <c r="K39" s="12"/>
      <c r="L39" s="12"/>
      <c r="M39" s="14"/>
      <c r="N39" s="24">
        <f>F39-G39</f>
        <v>14423.9</v>
      </c>
    </row>
    <row r="40" spans="1:14" x14ac:dyDescent="0.25">
      <c r="B40"/>
    </row>
    <row r="42" spans="1:14" x14ac:dyDescent="0.25">
      <c r="B42"/>
      <c r="C42" s="25"/>
    </row>
    <row r="43" spans="1:14" x14ac:dyDescent="0.25">
      <c r="A43" s="22"/>
      <c r="B43"/>
      <c r="C43" s="25"/>
      <c r="D43"/>
      <c r="E43"/>
      <c r="F43" s="26"/>
      <c r="G43"/>
    </row>
    <row r="44" spans="1:14" x14ac:dyDescent="0.25">
      <c r="B44"/>
    </row>
  </sheetData>
  <sortState xmlns:xlrd2="http://schemas.microsoft.com/office/spreadsheetml/2017/richdata2" ref="A4:N34">
    <sortCondition ref="E5"/>
  </sortState>
  <pageMargins left="0.70866141732283472" right="0.70866141732283472" top="0.74803149606299213" bottom="0.74803149606299213" header="0.31496062992125984" footer="0.31496062992125984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Company>Wakefield 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Sidebottom, Jonathan</dc:creator>
  <cp:lastModifiedBy>Sidebottom, Jonathan</cp:lastModifiedBy>
  <cp:lastPrinted>2021-02-05T13:36:47Z</cp:lastPrinted>
  <dcterms:created xsi:type="dcterms:W3CDTF">2017-06-26T12:06:18Z</dcterms:created>
  <dcterms:modified xsi:type="dcterms:W3CDTF">2021-10-06T08:44:20Z</dcterms:modified>
</cp:coreProperties>
</file>